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w\Downloads\GreenA_General Assembly Plan\"/>
    </mc:Choice>
  </mc:AlternateContent>
  <bookViews>
    <workbookView xWindow="0" yWindow="0" windowWidth="16575" windowHeight="2700"/>
  </bookViews>
  <sheets>
    <sheet name="Summary" sheetId="9" r:id="rId1"/>
    <sheet name="2016-2020 Comp" sheetId="2" r:id="rId2"/>
    <sheet name="2020 Pres" sheetId="3" r:id="rId3"/>
    <sheet name="2018 AG" sheetId="4" r:id="rId4"/>
    <sheet name="2018 Sen" sheetId="5" r:id="rId5"/>
    <sheet name="2018 Gov" sheetId="6" r:id="rId6"/>
    <sheet name="2016 Sen" sheetId="7" r:id="rId7"/>
    <sheet name="2016 Pres" sheetId="8" r:id="rId8"/>
    <sheet name="PVI" sheetId="10" r:id="rId9"/>
    <sheet name="HD district-data" sheetId="1" r:id="rId10"/>
  </sheets>
  <calcPr calcId="162913"/>
</workbook>
</file>

<file path=xl/calcChain.xml><?xml version="1.0" encoding="utf-8"?>
<calcChain xmlns="http://schemas.openxmlformats.org/spreadsheetml/2006/main">
  <c r="K8" i="9" l="1"/>
  <c r="K7" i="9"/>
  <c r="M8" i="9"/>
  <c r="N8" i="9" s="1"/>
  <c r="M7" i="9"/>
  <c r="M6" i="9"/>
  <c r="N7" i="9"/>
  <c r="K6" i="9"/>
  <c r="L8" i="9"/>
  <c r="L7" i="9"/>
  <c r="L6" i="9"/>
  <c r="N6" i="9" s="1"/>
  <c r="L5" i="9"/>
  <c r="J8" i="9"/>
  <c r="J7" i="9"/>
  <c r="J6" i="9"/>
  <c r="J5" i="9"/>
  <c r="L4" i="9"/>
  <c r="J4" i="9"/>
  <c r="L3" i="9"/>
  <c r="J3" i="9"/>
  <c r="M5" i="9"/>
  <c r="K5" i="9"/>
  <c r="M4" i="9"/>
  <c r="K4" i="9"/>
  <c r="N3" i="9"/>
  <c r="M3" i="9"/>
  <c r="K3" i="9"/>
  <c r="N4" i="9" l="1"/>
  <c r="N5" i="9"/>
  <c r="U3" i="10"/>
  <c r="T3" i="10"/>
  <c r="H10" i="10"/>
  <c r="G15" i="10"/>
  <c r="H20" i="10"/>
  <c r="G21" i="10"/>
  <c r="G31" i="10"/>
  <c r="G32" i="10"/>
  <c r="H42" i="10"/>
  <c r="G47" i="10"/>
  <c r="G48" i="10"/>
  <c r="H50" i="10"/>
  <c r="G56" i="10"/>
  <c r="H57" i="10"/>
  <c r="G62" i="10"/>
  <c r="G68" i="10"/>
  <c r="G72" i="10"/>
  <c r="H73" i="10"/>
  <c r="G78" i="10"/>
  <c r="G84" i="10"/>
  <c r="G88" i="10"/>
  <c r="H89" i="10"/>
  <c r="G94" i="10"/>
  <c r="G100" i="10"/>
  <c r="Q3" i="10"/>
  <c r="P3" i="10"/>
  <c r="B101" i="10"/>
  <c r="A101" i="10"/>
  <c r="B100" i="10"/>
  <c r="A100" i="10"/>
  <c r="B99" i="10"/>
  <c r="A99" i="10"/>
  <c r="B98" i="10"/>
  <c r="A98" i="10"/>
  <c r="B97" i="10"/>
  <c r="A97" i="10"/>
  <c r="B96" i="10"/>
  <c r="A96" i="10"/>
  <c r="B95" i="10"/>
  <c r="A95" i="10"/>
  <c r="B94" i="10"/>
  <c r="A94" i="10"/>
  <c r="B93" i="10"/>
  <c r="A93" i="10"/>
  <c r="B92" i="10"/>
  <c r="A92" i="10"/>
  <c r="B91" i="10"/>
  <c r="A91" i="10"/>
  <c r="B90" i="10"/>
  <c r="A90" i="10"/>
  <c r="B89" i="10"/>
  <c r="A89" i="10"/>
  <c r="B88" i="10"/>
  <c r="A88" i="10"/>
  <c r="B87" i="10"/>
  <c r="A87" i="10"/>
  <c r="B86" i="10"/>
  <c r="A86" i="10"/>
  <c r="B85" i="10"/>
  <c r="A85" i="10"/>
  <c r="B84" i="10"/>
  <c r="A84" i="10"/>
  <c r="B83" i="10"/>
  <c r="A83" i="10"/>
  <c r="B82" i="10"/>
  <c r="A82" i="10"/>
  <c r="B81" i="10"/>
  <c r="A81" i="10"/>
  <c r="B80" i="10"/>
  <c r="A80" i="10"/>
  <c r="B79" i="10"/>
  <c r="A79" i="10"/>
  <c r="B78" i="10"/>
  <c r="A78" i="10"/>
  <c r="B77" i="10"/>
  <c r="A77" i="10"/>
  <c r="B76" i="10"/>
  <c r="A76" i="10"/>
  <c r="B75" i="10"/>
  <c r="A75" i="10"/>
  <c r="B74" i="10"/>
  <c r="A74" i="10"/>
  <c r="B73" i="10"/>
  <c r="A73" i="10"/>
  <c r="B72" i="10"/>
  <c r="A72" i="10"/>
  <c r="B71" i="10"/>
  <c r="A71" i="10"/>
  <c r="B70" i="10"/>
  <c r="A70" i="10"/>
  <c r="B69" i="10"/>
  <c r="A69" i="10"/>
  <c r="B68" i="10"/>
  <c r="A68" i="10"/>
  <c r="B67" i="10"/>
  <c r="A67" i="10"/>
  <c r="B66" i="10"/>
  <c r="A66" i="10"/>
  <c r="B65" i="10"/>
  <c r="A65" i="10"/>
  <c r="B64" i="10"/>
  <c r="A64" i="10"/>
  <c r="B63" i="10"/>
  <c r="A63" i="10"/>
  <c r="B62" i="10"/>
  <c r="A62" i="10"/>
  <c r="B61" i="10"/>
  <c r="A61" i="10"/>
  <c r="B60" i="10"/>
  <c r="A60" i="10"/>
  <c r="B59" i="10"/>
  <c r="A59" i="10"/>
  <c r="B58" i="10"/>
  <c r="A58" i="10"/>
  <c r="B57" i="10"/>
  <c r="A57" i="10"/>
  <c r="B56" i="10"/>
  <c r="A56" i="10"/>
  <c r="B55" i="10"/>
  <c r="A55" i="10"/>
  <c r="B54" i="10"/>
  <c r="A54" i="10"/>
  <c r="B53" i="10"/>
  <c r="A53" i="10"/>
  <c r="B52" i="10"/>
  <c r="A52" i="10"/>
  <c r="B51" i="10"/>
  <c r="A51" i="10"/>
  <c r="B50" i="10"/>
  <c r="A50" i="10"/>
  <c r="B49" i="10"/>
  <c r="A49" i="10"/>
  <c r="B48" i="10"/>
  <c r="A48" i="10"/>
  <c r="B47" i="10"/>
  <c r="A47" i="10"/>
  <c r="B46" i="10"/>
  <c r="A46" i="10"/>
  <c r="B45" i="10"/>
  <c r="A45" i="10"/>
  <c r="B44" i="10"/>
  <c r="A44" i="10"/>
  <c r="B43" i="10"/>
  <c r="A43" i="10"/>
  <c r="B42" i="10"/>
  <c r="A42" i="10"/>
  <c r="B41" i="10"/>
  <c r="A41" i="10"/>
  <c r="B40" i="10"/>
  <c r="A40" i="10"/>
  <c r="B39" i="10"/>
  <c r="A39" i="10"/>
  <c r="B38" i="10"/>
  <c r="A38" i="10"/>
  <c r="B37" i="10"/>
  <c r="A37" i="10"/>
  <c r="B36" i="10"/>
  <c r="A36" i="10"/>
  <c r="B35" i="10"/>
  <c r="A35" i="10"/>
  <c r="B34" i="10"/>
  <c r="A34" i="10"/>
  <c r="B33" i="10"/>
  <c r="A33" i="10"/>
  <c r="B32" i="10"/>
  <c r="A32" i="10"/>
  <c r="B31" i="10"/>
  <c r="A31" i="10"/>
  <c r="B30" i="10"/>
  <c r="A30" i="10"/>
  <c r="B29" i="10"/>
  <c r="A29" i="10"/>
  <c r="B28" i="10"/>
  <c r="A28" i="10"/>
  <c r="B27" i="10"/>
  <c r="A27" i="10"/>
  <c r="B26" i="10"/>
  <c r="A26" i="10"/>
  <c r="B25" i="10"/>
  <c r="A25" i="10"/>
  <c r="B24" i="10"/>
  <c r="A24" i="10"/>
  <c r="B23" i="10"/>
  <c r="A23" i="10"/>
  <c r="B22" i="10"/>
  <c r="A22" i="10"/>
  <c r="B21" i="10"/>
  <c r="A21" i="10"/>
  <c r="B20" i="10"/>
  <c r="A20" i="10"/>
  <c r="B19" i="10"/>
  <c r="A19" i="10"/>
  <c r="B18" i="10"/>
  <c r="A18" i="10"/>
  <c r="B17" i="10"/>
  <c r="A17" i="10"/>
  <c r="B16" i="10"/>
  <c r="A16" i="10"/>
  <c r="B15" i="10"/>
  <c r="A15" i="10"/>
  <c r="B14" i="10"/>
  <c r="A14" i="10"/>
  <c r="B13" i="10"/>
  <c r="A13" i="10"/>
  <c r="B12" i="10"/>
  <c r="A12" i="10"/>
  <c r="B11" i="10"/>
  <c r="A11" i="10"/>
  <c r="B10" i="10"/>
  <c r="A10" i="10"/>
  <c r="B9" i="10"/>
  <c r="A9" i="10"/>
  <c r="B8" i="10"/>
  <c r="A8" i="10"/>
  <c r="B7" i="10"/>
  <c r="A7" i="10"/>
  <c r="B6" i="10"/>
  <c r="A6" i="10"/>
  <c r="B5" i="10"/>
  <c r="A5" i="10"/>
  <c r="B4" i="10"/>
  <c r="A4" i="10"/>
  <c r="B3" i="10"/>
  <c r="A3" i="10"/>
  <c r="B1" i="10"/>
  <c r="A1" i="10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B1" i="9"/>
  <c r="A1" i="9"/>
  <c r="E101" i="8"/>
  <c r="D101" i="8"/>
  <c r="G101" i="10" s="1"/>
  <c r="C101" i="8"/>
  <c r="E100" i="8"/>
  <c r="D100" i="8"/>
  <c r="C100" i="8"/>
  <c r="E99" i="8"/>
  <c r="D99" i="8"/>
  <c r="C99" i="8"/>
  <c r="G99" i="8" s="1"/>
  <c r="E98" i="8"/>
  <c r="H98" i="10" s="1"/>
  <c r="D98" i="8"/>
  <c r="C98" i="8"/>
  <c r="F98" i="8" s="1"/>
  <c r="E97" i="8"/>
  <c r="G97" i="8" s="1"/>
  <c r="D97" i="8"/>
  <c r="G97" i="10" s="1"/>
  <c r="C97" i="8"/>
  <c r="E96" i="8"/>
  <c r="D96" i="8"/>
  <c r="G96" i="10" s="1"/>
  <c r="C96" i="8"/>
  <c r="E95" i="8"/>
  <c r="D95" i="8"/>
  <c r="C95" i="8"/>
  <c r="G95" i="8" s="1"/>
  <c r="E94" i="8"/>
  <c r="H94" i="10" s="1"/>
  <c r="D94" i="8"/>
  <c r="C94" i="8"/>
  <c r="F94" i="8" s="1"/>
  <c r="E93" i="8"/>
  <c r="D93" i="8"/>
  <c r="C93" i="8"/>
  <c r="E92" i="8"/>
  <c r="D92" i="8"/>
  <c r="G92" i="10" s="1"/>
  <c r="C92" i="8"/>
  <c r="E91" i="8"/>
  <c r="D91" i="8"/>
  <c r="C91" i="8"/>
  <c r="E90" i="8"/>
  <c r="H90" i="10" s="1"/>
  <c r="D90" i="8"/>
  <c r="C90" i="8"/>
  <c r="E89" i="8"/>
  <c r="G89" i="8" s="1"/>
  <c r="D89" i="8"/>
  <c r="C89" i="8"/>
  <c r="E88" i="8"/>
  <c r="D88" i="8"/>
  <c r="C88" i="8"/>
  <c r="E87" i="8"/>
  <c r="D87" i="8"/>
  <c r="C87" i="8"/>
  <c r="G87" i="8" s="1"/>
  <c r="E86" i="8"/>
  <c r="H86" i="10" s="1"/>
  <c r="D86" i="8"/>
  <c r="C86" i="8"/>
  <c r="F86" i="8" s="1"/>
  <c r="E85" i="8"/>
  <c r="G85" i="8" s="1"/>
  <c r="D85" i="8"/>
  <c r="G85" i="10" s="1"/>
  <c r="C85" i="8"/>
  <c r="E84" i="8"/>
  <c r="D84" i="8"/>
  <c r="C84" i="8"/>
  <c r="E83" i="8"/>
  <c r="D83" i="8"/>
  <c r="C83" i="8"/>
  <c r="E82" i="8"/>
  <c r="D82" i="8"/>
  <c r="C82" i="8"/>
  <c r="F82" i="8" s="1"/>
  <c r="E81" i="8"/>
  <c r="G81" i="8" s="1"/>
  <c r="D81" i="8"/>
  <c r="G81" i="10" s="1"/>
  <c r="C81" i="8"/>
  <c r="E80" i="8"/>
  <c r="D80" i="8"/>
  <c r="G80" i="10" s="1"/>
  <c r="C80" i="8"/>
  <c r="E79" i="8"/>
  <c r="D79" i="8"/>
  <c r="C79" i="8"/>
  <c r="G79" i="8" s="1"/>
  <c r="E78" i="8"/>
  <c r="H78" i="10" s="1"/>
  <c r="D78" i="8"/>
  <c r="C78" i="8"/>
  <c r="E77" i="8"/>
  <c r="G77" i="8" s="1"/>
  <c r="D77" i="8"/>
  <c r="G77" i="10" s="1"/>
  <c r="C77" i="8"/>
  <c r="E76" i="8"/>
  <c r="D76" i="8"/>
  <c r="G76" i="10" s="1"/>
  <c r="C76" i="8"/>
  <c r="F76" i="8" s="1"/>
  <c r="E75" i="8"/>
  <c r="D75" i="8"/>
  <c r="C75" i="8"/>
  <c r="G75" i="8" s="1"/>
  <c r="E74" i="8"/>
  <c r="H74" i="10" s="1"/>
  <c r="D74" i="8"/>
  <c r="C74" i="8"/>
  <c r="E73" i="8"/>
  <c r="G73" i="8" s="1"/>
  <c r="D73" i="8"/>
  <c r="G73" i="10" s="1"/>
  <c r="C73" i="8"/>
  <c r="E72" i="8"/>
  <c r="D72" i="8"/>
  <c r="F72" i="8" s="1"/>
  <c r="C72" i="8"/>
  <c r="E71" i="8"/>
  <c r="D71" i="8"/>
  <c r="C71" i="8"/>
  <c r="E70" i="8"/>
  <c r="H70" i="10" s="1"/>
  <c r="D70" i="8"/>
  <c r="C70" i="8"/>
  <c r="E69" i="8"/>
  <c r="H69" i="10" s="1"/>
  <c r="D69" i="8"/>
  <c r="C69" i="8"/>
  <c r="E68" i="8"/>
  <c r="D68" i="8"/>
  <c r="C68" i="8"/>
  <c r="E67" i="8"/>
  <c r="D67" i="8"/>
  <c r="C67" i="8"/>
  <c r="G67" i="8" s="1"/>
  <c r="E66" i="8"/>
  <c r="H66" i="10" s="1"/>
  <c r="D66" i="8"/>
  <c r="C66" i="8"/>
  <c r="E65" i="8"/>
  <c r="G65" i="8" s="1"/>
  <c r="I65" i="8" s="1"/>
  <c r="D65" i="8"/>
  <c r="G65" i="10" s="1"/>
  <c r="C65" i="8"/>
  <c r="E64" i="8"/>
  <c r="D64" i="8"/>
  <c r="G64" i="10" s="1"/>
  <c r="C64" i="8"/>
  <c r="E63" i="8"/>
  <c r="D63" i="8"/>
  <c r="C63" i="8"/>
  <c r="G63" i="8" s="1"/>
  <c r="E62" i="8"/>
  <c r="H62" i="10" s="1"/>
  <c r="D62" i="8"/>
  <c r="C62" i="8"/>
  <c r="E61" i="8"/>
  <c r="G61" i="8" s="1"/>
  <c r="I61" i="8" s="1"/>
  <c r="D61" i="8"/>
  <c r="G61" i="10" s="1"/>
  <c r="C61" i="8"/>
  <c r="E60" i="8"/>
  <c r="D60" i="8"/>
  <c r="G60" i="10" s="1"/>
  <c r="C60" i="8"/>
  <c r="E59" i="8"/>
  <c r="D59" i="8"/>
  <c r="C59" i="8"/>
  <c r="E58" i="8"/>
  <c r="H58" i="10" s="1"/>
  <c r="D58" i="8"/>
  <c r="C58" i="8"/>
  <c r="E57" i="8"/>
  <c r="G57" i="8" s="1"/>
  <c r="D57" i="8"/>
  <c r="G57" i="10" s="1"/>
  <c r="C57" i="8"/>
  <c r="E56" i="8"/>
  <c r="D56" i="8"/>
  <c r="C56" i="8"/>
  <c r="E55" i="8"/>
  <c r="D55" i="8"/>
  <c r="C55" i="8"/>
  <c r="G55" i="8" s="1"/>
  <c r="E54" i="8"/>
  <c r="H54" i="10" s="1"/>
  <c r="D54" i="8"/>
  <c r="G54" i="10" s="1"/>
  <c r="C54" i="8"/>
  <c r="E53" i="8"/>
  <c r="D53" i="8"/>
  <c r="F53" i="8" s="1"/>
  <c r="C53" i="8"/>
  <c r="E52" i="8"/>
  <c r="D52" i="8"/>
  <c r="C52" i="8"/>
  <c r="E51" i="8"/>
  <c r="D51" i="8"/>
  <c r="C51" i="8"/>
  <c r="E50" i="8"/>
  <c r="G50" i="10" s="1"/>
  <c r="D50" i="8"/>
  <c r="C50" i="8"/>
  <c r="E49" i="8"/>
  <c r="D49" i="8"/>
  <c r="G49" i="10" s="1"/>
  <c r="C49" i="8"/>
  <c r="E48" i="8"/>
  <c r="D48" i="8"/>
  <c r="C48" i="8"/>
  <c r="E47" i="8"/>
  <c r="D47" i="8"/>
  <c r="C47" i="8"/>
  <c r="E46" i="8"/>
  <c r="H46" i="10" s="1"/>
  <c r="D46" i="8"/>
  <c r="G46" i="10" s="1"/>
  <c r="C46" i="8"/>
  <c r="E45" i="8"/>
  <c r="D45" i="8"/>
  <c r="F45" i="8" s="1"/>
  <c r="C45" i="8"/>
  <c r="E44" i="8"/>
  <c r="D44" i="8"/>
  <c r="C44" i="8"/>
  <c r="E43" i="8"/>
  <c r="D43" i="8"/>
  <c r="C43" i="8"/>
  <c r="G43" i="8" s="1"/>
  <c r="E42" i="8"/>
  <c r="G42" i="10" s="1"/>
  <c r="D42" i="8"/>
  <c r="C42" i="8"/>
  <c r="E41" i="8"/>
  <c r="D41" i="8"/>
  <c r="C41" i="8"/>
  <c r="E40" i="8"/>
  <c r="D40" i="8"/>
  <c r="G40" i="10" s="1"/>
  <c r="C40" i="8"/>
  <c r="E39" i="8"/>
  <c r="D39" i="8"/>
  <c r="C39" i="8"/>
  <c r="E38" i="8"/>
  <c r="H38" i="10" s="1"/>
  <c r="D38" i="8"/>
  <c r="G38" i="10" s="1"/>
  <c r="C38" i="8"/>
  <c r="E37" i="8"/>
  <c r="D37" i="8"/>
  <c r="F37" i="8" s="1"/>
  <c r="C37" i="8"/>
  <c r="E36" i="8"/>
  <c r="D36" i="8"/>
  <c r="G36" i="10" s="1"/>
  <c r="C36" i="8"/>
  <c r="F36" i="8" s="1"/>
  <c r="E35" i="8"/>
  <c r="D35" i="8"/>
  <c r="C35" i="8"/>
  <c r="G35" i="8" s="1"/>
  <c r="E34" i="8"/>
  <c r="D34" i="8"/>
  <c r="C34" i="8"/>
  <c r="E33" i="8"/>
  <c r="D33" i="8"/>
  <c r="G33" i="10" s="1"/>
  <c r="C33" i="8"/>
  <c r="E32" i="8"/>
  <c r="D32" i="8"/>
  <c r="F32" i="8" s="1"/>
  <c r="C32" i="8"/>
  <c r="E31" i="8"/>
  <c r="D31" i="8"/>
  <c r="C31" i="8"/>
  <c r="E30" i="8"/>
  <c r="H30" i="10" s="1"/>
  <c r="D30" i="8"/>
  <c r="G30" i="10" s="1"/>
  <c r="C30" i="8"/>
  <c r="E29" i="8"/>
  <c r="D29" i="8"/>
  <c r="G29" i="10" s="1"/>
  <c r="C29" i="8"/>
  <c r="E28" i="8"/>
  <c r="D28" i="8"/>
  <c r="G28" i="10" s="1"/>
  <c r="C28" i="8"/>
  <c r="E27" i="8"/>
  <c r="D27" i="8"/>
  <c r="C27" i="8"/>
  <c r="G27" i="8" s="1"/>
  <c r="E26" i="8"/>
  <c r="G26" i="10" s="1"/>
  <c r="D26" i="8"/>
  <c r="C26" i="8"/>
  <c r="E25" i="8"/>
  <c r="D25" i="8"/>
  <c r="G25" i="10" s="1"/>
  <c r="C25" i="8"/>
  <c r="E24" i="8"/>
  <c r="D24" i="8"/>
  <c r="C24" i="8"/>
  <c r="E23" i="8"/>
  <c r="D23" i="8"/>
  <c r="C23" i="8"/>
  <c r="E22" i="8"/>
  <c r="H22" i="10" s="1"/>
  <c r="D22" i="8"/>
  <c r="G22" i="10" s="1"/>
  <c r="C22" i="8"/>
  <c r="E21" i="8"/>
  <c r="D21" i="8"/>
  <c r="F21" i="8" s="1"/>
  <c r="C21" i="8"/>
  <c r="E20" i="8"/>
  <c r="D20" i="8"/>
  <c r="G20" i="10" s="1"/>
  <c r="C20" i="8"/>
  <c r="E19" i="8"/>
  <c r="D19" i="8"/>
  <c r="C19" i="8"/>
  <c r="E18" i="8"/>
  <c r="D18" i="8"/>
  <c r="C18" i="8"/>
  <c r="E17" i="8"/>
  <c r="D17" i="8"/>
  <c r="C17" i="8"/>
  <c r="E16" i="8"/>
  <c r="D16" i="8"/>
  <c r="G16" i="10" s="1"/>
  <c r="C16" i="8"/>
  <c r="F16" i="8" s="1"/>
  <c r="E15" i="8"/>
  <c r="D15" i="8"/>
  <c r="C15" i="8"/>
  <c r="G15" i="8" s="1"/>
  <c r="E14" i="8"/>
  <c r="H14" i="10" s="1"/>
  <c r="D14" i="8"/>
  <c r="G14" i="10" s="1"/>
  <c r="C14" i="8"/>
  <c r="F14" i="8" s="1"/>
  <c r="E13" i="8"/>
  <c r="D13" i="8"/>
  <c r="G13" i="10" s="1"/>
  <c r="C13" i="8"/>
  <c r="E12" i="8"/>
  <c r="D12" i="8"/>
  <c r="G12" i="10" s="1"/>
  <c r="C12" i="8"/>
  <c r="E11" i="8"/>
  <c r="D11" i="8"/>
  <c r="C11" i="8"/>
  <c r="G11" i="8" s="1"/>
  <c r="E10" i="8"/>
  <c r="G10" i="10" s="1"/>
  <c r="D10" i="8"/>
  <c r="C10" i="8"/>
  <c r="F10" i="8" s="1"/>
  <c r="E9" i="8"/>
  <c r="D9" i="8"/>
  <c r="G9" i="10" s="1"/>
  <c r="C9" i="8"/>
  <c r="E8" i="8"/>
  <c r="D8" i="8"/>
  <c r="C8" i="8"/>
  <c r="E7" i="8"/>
  <c r="D7" i="8"/>
  <c r="C7" i="8"/>
  <c r="G7" i="8" s="1"/>
  <c r="E6" i="8"/>
  <c r="H6" i="10" s="1"/>
  <c r="D6" i="8"/>
  <c r="G6" i="10" s="1"/>
  <c r="C6" i="8"/>
  <c r="F6" i="8" s="1"/>
  <c r="E5" i="8"/>
  <c r="D5" i="8"/>
  <c r="F5" i="8" s="1"/>
  <c r="C5" i="8"/>
  <c r="E4" i="8"/>
  <c r="D4" i="8"/>
  <c r="G4" i="10" s="1"/>
  <c r="C4" i="8"/>
  <c r="E3" i="8"/>
  <c r="D3" i="8"/>
  <c r="C3" i="8"/>
  <c r="E1" i="8"/>
  <c r="D1" i="8"/>
  <c r="C1" i="8"/>
  <c r="G101" i="8"/>
  <c r="B101" i="8"/>
  <c r="A101" i="8"/>
  <c r="B100" i="8"/>
  <c r="A100" i="8"/>
  <c r="B99" i="8"/>
  <c r="A99" i="8"/>
  <c r="B98" i="8"/>
  <c r="A98" i="8"/>
  <c r="F97" i="8"/>
  <c r="H97" i="8" s="1"/>
  <c r="B97" i="8"/>
  <c r="A97" i="8"/>
  <c r="B96" i="8"/>
  <c r="A96" i="8"/>
  <c r="B95" i="8"/>
  <c r="A95" i="8"/>
  <c r="B94" i="8"/>
  <c r="A94" i="8"/>
  <c r="G93" i="8"/>
  <c r="B93" i="8"/>
  <c r="A93" i="8"/>
  <c r="B92" i="8"/>
  <c r="A92" i="8"/>
  <c r="G91" i="8"/>
  <c r="B91" i="8"/>
  <c r="A91" i="8"/>
  <c r="F90" i="8"/>
  <c r="B90" i="8"/>
  <c r="A90" i="8"/>
  <c r="B89" i="8"/>
  <c r="A89" i="8"/>
  <c r="B88" i="8"/>
  <c r="A88" i="8"/>
  <c r="B87" i="8"/>
  <c r="A87" i="8"/>
  <c r="B86" i="8"/>
  <c r="A86" i="8"/>
  <c r="B85" i="8"/>
  <c r="A85" i="8"/>
  <c r="B84" i="8"/>
  <c r="A84" i="8"/>
  <c r="G83" i="8"/>
  <c r="B83" i="8"/>
  <c r="A83" i="8"/>
  <c r="B82" i="8"/>
  <c r="A82" i="8"/>
  <c r="F81" i="8"/>
  <c r="B81" i="8"/>
  <c r="A81" i="8"/>
  <c r="G80" i="8"/>
  <c r="B80" i="8"/>
  <c r="A80" i="8"/>
  <c r="B79" i="8"/>
  <c r="A79" i="8"/>
  <c r="F78" i="8"/>
  <c r="B78" i="8"/>
  <c r="A78" i="8"/>
  <c r="F77" i="8"/>
  <c r="B77" i="8"/>
  <c r="A77" i="8"/>
  <c r="B76" i="8"/>
  <c r="A76" i="8"/>
  <c r="B75" i="8"/>
  <c r="A75" i="8"/>
  <c r="B74" i="8"/>
  <c r="A74" i="8"/>
  <c r="B73" i="8"/>
  <c r="A73" i="8"/>
  <c r="B72" i="8"/>
  <c r="A72" i="8"/>
  <c r="G71" i="8"/>
  <c r="B71" i="8"/>
  <c r="A71" i="8"/>
  <c r="F70" i="8"/>
  <c r="B70" i="8"/>
  <c r="A70" i="8"/>
  <c r="G69" i="8"/>
  <c r="B69" i="8"/>
  <c r="A69" i="8"/>
  <c r="B68" i="8"/>
  <c r="A68" i="8"/>
  <c r="B67" i="8"/>
  <c r="A67" i="8"/>
  <c r="F66" i="8"/>
  <c r="B66" i="8"/>
  <c r="A66" i="8"/>
  <c r="F65" i="8"/>
  <c r="B65" i="8"/>
  <c r="A65" i="8"/>
  <c r="F64" i="8"/>
  <c r="B64" i="8"/>
  <c r="A64" i="8"/>
  <c r="B63" i="8"/>
  <c r="A63" i="8"/>
  <c r="F62" i="8"/>
  <c r="B62" i="8"/>
  <c r="A62" i="8"/>
  <c r="F61" i="8"/>
  <c r="B61" i="8"/>
  <c r="A61" i="8"/>
  <c r="F60" i="8"/>
  <c r="B60" i="8"/>
  <c r="A60" i="8"/>
  <c r="G59" i="8"/>
  <c r="B59" i="8"/>
  <c r="A59" i="8"/>
  <c r="B58" i="8"/>
  <c r="A58" i="8"/>
  <c r="F57" i="8"/>
  <c r="B57" i="8"/>
  <c r="A57" i="8"/>
  <c r="F56" i="8"/>
  <c r="B56" i="8"/>
  <c r="A56" i="8"/>
  <c r="B55" i="8"/>
  <c r="A55" i="8"/>
  <c r="F54" i="8"/>
  <c r="B54" i="8"/>
  <c r="A54" i="8"/>
  <c r="G53" i="8"/>
  <c r="I53" i="8" s="1"/>
  <c r="B53" i="8"/>
  <c r="A53" i="8"/>
  <c r="B52" i="8"/>
  <c r="A52" i="8"/>
  <c r="G51" i="8"/>
  <c r="B51" i="8"/>
  <c r="A51" i="8"/>
  <c r="F50" i="8"/>
  <c r="B50" i="8"/>
  <c r="A50" i="8"/>
  <c r="G49" i="8"/>
  <c r="B49" i="8"/>
  <c r="A49" i="8"/>
  <c r="B48" i="8"/>
  <c r="A48" i="8"/>
  <c r="G47" i="8"/>
  <c r="B47" i="8"/>
  <c r="A47" i="8"/>
  <c r="B46" i="8"/>
  <c r="A46" i="8"/>
  <c r="B45" i="8"/>
  <c r="A45" i="8"/>
  <c r="B44" i="8"/>
  <c r="A44" i="8"/>
  <c r="B43" i="8"/>
  <c r="A43" i="8"/>
  <c r="B42" i="8"/>
  <c r="A42" i="8"/>
  <c r="G41" i="8"/>
  <c r="B41" i="8"/>
  <c r="A41" i="8"/>
  <c r="B40" i="8"/>
  <c r="A40" i="8"/>
  <c r="G39" i="8"/>
  <c r="B39" i="8"/>
  <c r="A39" i="8"/>
  <c r="B38" i="8"/>
  <c r="A38" i="8"/>
  <c r="B37" i="8"/>
  <c r="A37" i="8"/>
  <c r="B36" i="8"/>
  <c r="A36" i="8"/>
  <c r="B35" i="8"/>
  <c r="A35" i="8"/>
  <c r="B34" i="8"/>
  <c r="A34" i="8"/>
  <c r="B33" i="8"/>
  <c r="A33" i="8"/>
  <c r="B32" i="8"/>
  <c r="A32" i="8"/>
  <c r="G31" i="8"/>
  <c r="B31" i="8"/>
  <c r="A31" i="8"/>
  <c r="B30" i="8"/>
  <c r="A30" i="8"/>
  <c r="B29" i="8"/>
  <c r="A29" i="8"/>
  <c r="F28" i="8"/>
  <c r="B28" i="8"/>
  <c r="A28" i="8"/>
  <c r="B27" i="8"/>
  <c r="A27" i="8"/>
  <c r="B26" i="8"/>
  <c r="A26" i="8"/>
  <c r="F25" i="8"/>
  <c r="B25" i="8"/>
  <c r="A25" i="8"/>
  <c r="B24" i="8"/>
  <c r="A24" i="8"/>
  <c r="G23" i="8"/>
  <c r="B23" i="8"/>
  <c r="A23" i="8"/>
  <c r="B22" i="8"/>
  <c r="A22" i="8"/>
  <c r="B21" i="8"/>
  <c r="A21" i="8"/>
  <c r="F20" i="8"/>
  <c r="B20" i="8"/>
  <c r="A20" i="8"/>
  <c r="G19" i="8"/>
  <c r="B19" i="8"/>
  <c r="A19" i="8"/>
  <c r="B18" i="8"/>
  <c r="A18" i="8"/>
  <c r="G17" i="8"/>
  <c r="B17" i="8"/>
  <c r="A17" i="8"/>
  <c r="B16" i="8"/>
  <c r="A16" i="8"/>
  <c r="B15" i="8"/>
  <c r="A15" i="8"/>
  <c r="B14" i="8"/>
  <c r="A14" i="8"/>
  <c r="B13" i="8"/>
  <c r="A13" i="8"/>
  <c r="B12" i="8"/>
  <c r="A12" i="8"/>
  <c r="B11" i="8"/>
  <c r="A11" i="8"/>
  <c r="B10" i="8"/>
  <c r="A10" i="8"/>
  <c r="F9" i="8"/>
  <c r="B9" i="8"/>
  <c r="A9" i="8"/>
  <c r="B8" i="8"/>
  <c r="A8" i="8"/>
  <c r="B7" i="8"/>
  <c r="A7" i="8"/>
  <c r="B6" i="8"/>
  <c r="A6" i="8"/>
  <c r="B5" i="8"/>
  <c r="A5" i="8"/>
  <c r="F4" i="8"/>
  <c r="B4" i="8"/>
  <c r="A4" i="8"/>
  <c r="B3" i="8"/>
  <c r="A3" i="8"/>
  <c r="B1" i="8"/>
  <c r="A1" i="8"/>
  <c r="E101" i="7"/>
  <c r="D101" i="7"/>
  <c r="C101" i="7"/>
  <c r="E100" i="7"/>
  <c r="D100" i="7"/>
  <c r="C100" i="7"/>
  <c r="E99" i="7"/>
  <c r="D99" i="7"/>
  <c r="C99" i="7"/>
  <c r="E98" i="7"/>
  <c r="D98" i="7"/>
  <c r="C98" i="7"/>
  <c r="E97" i="7"/>
  <c r="D97" i="7"/>
  <c r="C97" i="7"/>
  <c r="E96" i="7"/>
  <c r="D96" i="7"/>
  <c r="C96" i="7"/>
  <c r="E95" i="7"/>
  <c r="D95" i="7"/>
  <c r="C95" i="7"/>
  <c r="E94" i="7"/>
  <c r="G94" i="7" s="1"/>
  <c r="D94" i="7"/>
  <c r="C94" i="7"/>
  <c r="E93" i="7"/>
  <c r="D93" i="7"/>
  <c r="F93" i="7" s="1"/>
  <c r="C93" i="7"/>
  <c r="E92" i="7"/>
  <c r="D92" i="7"/>
  <c r="C92" i="7"/>
  <c r="E91" i="7"/>
  <c r="D91" i="7"/>
  <c r="C91" i="7"/>
  <c r="G91" i="7" s="1"/>
  <c r="E90" i="7"/>
  <c r="D90" i="7"/>
  <c r="C90" i="7"/>
  <c r="E89" i="7"/>
  <c r="G89" i="7" s="1"/>
  <c r="I89" i="7" s="1"/>
  <c r="D89" i="7"/>
  <c r="C89" i="7"/>
  <c r="E88" i="7"/>
  <c r="D88" i="7"/>
  <c r="C88" i="7"/>
  <c r="E87" i="7"/>
  <c r="D87" i="7"/>
  <c r="C87" i="7"/>
  <c r="G87" i="7" s="1"/>
  <c r="E86" i="7"/>
  <c r="D86" i="7"/>
  <c r="C86" i="7"/>
  <c r="E85" i="7"/>
  <c r="D85" i="7"/>
  <c r="C85" i="7"/>
  <c r="E84" i="7"/>
  <c r="D84" i="7"/>
  <c r="C84" i="7"/>
  <c r="E83" i="7"/>
  <c r="D83" i="7"/>
  <c r="C83" i="7"/>
  <c r="E82" i="7"/>
  <c r="D82" i="7"/>
  <c r="C82" i="7"/>
  <c r="E81" i="7"/>
  <c r="D81" i="7"/>
  <c r="C81" i="7"/>
  <c r="E80" i="7"/>
  <c r="D80" i="7"/>
  <c r="F80" i="7" s="1"/>
  <c r="C80" i="7"/>
  <c r="E79" i="7"/>
  <c r="D79" i="7"/>
  <c r="C79" i="7"/>
  <c r="E78" i="7"/>
  <c r="G78" i="7" s="1"/>
  <c r="D78" i="7"/>
  <c r="C78" i="7"/>
  <c r="E77" i="7"/>
  <c r="D77" i="7"/>
  <c r="F77" i="7" s="1"/>
  <c r="C77" i="7"/>
  <c r="E76" i="7"/>
  <c r="D76" i="7"/>
  <c r="F76" i="7" s="1"/>
  <c r="C76" i="7"/>
  <c r="E75" i="7"/>
  <c r="D75" i="7"/>
  <c r="C75" i="7"/>
  <c r="G75" i="7" s="1"/>
  <c r="E74" i="7"/>
  <c r="D74" i="7"/>
  <c r="C74" i="7"/>
  <c r="E73" i="7"/>
  <c r="G73" i="7" s="1"/>
  <c r="I73" i="7" s="1"/>
  <c r="D73" i="7"/>
  <c r="F73" i="7" s="1"/>
  <c r="C73" i="7"/>
  <c r="E72" i="7"/>
  <c r="D72" i="7"/>
  <c r="F72" i="7" s="1"/>
  <c r="C72" i="7"/>
  <c r="E71" i="7"/>
  <c r="D71" i="7"/>
  <c r="C71" i="7"/>
  <c r="E70" i="7"/>
  <c r="D70" i="7"/>
  <c r="C70" i="7"/>
  <c r="E69" i="7"/>
  <c r="G69" i="7" s="1"/>
  <c r="D69" i="7"/>
  <c r="F69" i="7" s="1"/>
  <c r="C69" i="7"/>
  <c r="E68" i="7"/>
  <c r="D68" i="7"/>
  <c r="C68" i="7"/>
  <c r="E67" i="7"/>
  <c r="D67" i="7"/>
  <c r="C67" i="7"/>
  <c r="E66" i="7"/>
  <c r="D66" i="7"/>
  <c r="C66" i="7"/>
  <c r="E65" i="7"/>
  <c r="D65" i="7"/>
  <c r="F65" i="7" s="1"/>
  <c r="C65" i="7"/>
  <c r="E64" i="7"/>
  <c r="D64" i="7"/>
  <c r="F64" i="7" s="1"/>
  <c r="C64" i="7"/>
  <c r="E63" i="7"/>
  <c r="D63" i="7"/>
  <c r="F63" i="7" s="1"/>
  <c r="H63" i="7" s="1"/>
  <c r="C63" i="7"/>
  <c r="G63" i="7" s="1"/>
  <c r="E62" i="7"/>
  <c r="D62" i="7"/>
  <c r="C62" i="7"/>
  <c r="E61" i="7"/>
  <c r="G61" i="7" s="1"/>
  <c r="D61" i="7"/>
  <c r="F61" i="7" s="1"/>
  <c r="C61" i="7"/>
  <c r="E60" i="7"/>
  <c r="D60" i="7"/>
  <c r="F60" i="7" s="1"/>
  <c r="C60" i="7"/>
  <c r="E59" i="7"/>
  <c r="D59" i="7"/>
  <c r="F59" i="7" s="1"/>
  <c r="H59" i="7" s="1"/>
  <c r="C59" i="7"/>
  <c r="E58" i="7"/>
  <c r="D58" i="7"/>
  <c r="C58" i="7"/>
  <c r="E57" i="7"/>
  <c r="D57" i="7"/>
  <c r="F57" i="7" s="1"/>
  <c r="C57" i="7"/>
  <c r="E56" i="7"/>
  <c r="D56" i="7"/>
  <c r="C56" i="7"/>
  <c r="F56" i="7" s="1"/>
  <c r="E55" i="7"/>
  <c r="D55" i="7"/>
  <c r="C55" i="7"/>
  <c r="G55" i="7" s="1"/>
  <c r="E54" i="7"/>
  <c r="D54" i="7"/>
  <c r="C54" i="7"/>
  <c r="E53" i="7"/>
  <c r="G53" i="7" s="1"/>
  <c r="D53" i="7"/>
  <c r="F53" i="7" s="1"/>
  <c r="C53" i="7"/>
  <c r="E52" i="7"/>
  <c r="D52" i="7"/>
  <c r="F52" i="7" s="1"/>
  <c r="C52" i="7"/>
  <c r="E51" i="7"/>
  <c r="D51" i="7"/>
  <c r="C51" i="7"/>
  <c r="G51" i="7" s="1"/>
  <c r="E50" i="7"/>
  <c r="D50" i="7"/>
  <c r="C50" i="7"/>
  <c r="E49" i="7"/>
  <c r="G49" i="7" s="1"/>
  <c r="I49" i="7" s="1"/>
  <c r="D49" i="7"/>
  <c r="C49" i="7"/>
  <c r="E48" i="7"/>
  <c r="D48" i="7"/>
  <c r="C48" i="7"/>
  <c r="E47" i="7"/>
  <c r="D47" i="7"/>
  <c r="C47" i="7"/>
  <c r="G47" i="7" s="1"/>
  <c r="E46" i="7"/>
  <c r="D46" i="7"/>
  <c r="C46" i="7"/>
  <c r="E45" i="7"/>
  <c r="G45" i="7" s="1"/>
  <c r="D45" i="7"/>
  <c r="C45" i="7"/>
  <c r="E44" i="7"/>
  <c r="D44" i="7"/>
  <c r="C44" i="7"/>
  <c r="F44" i="7" s="1"/>
  <c r="E43" i="7"/>
  <c r="D43" i="7"/>
  <c r="C43" i="7"/>
  <c r="G43" i="7" s="1"/>
  <c r="E42" i="7"/>
  <c r="D42" i="7"/>
  <c r="C42" i="7"/>
  <c r="E41" i="7"/>
  <c r="G41" i="7" s="1"/>
  <c r="D41" i="7"/>
  <c r="F41" i="7" s="1"/>
  <c r="C41" i="7"/>
  <c r="E40" i="7"/>
  <c r="D40" i="7"/>
  <c r="F40" i="7" s="1"/>
  <c r="C40" i="7"/>
  <c r="E39" i="7"/>
  <c r="D39" i="7"/>
  <c r="F39" i="7" s="1"/>
  <c r="H39" i="7" s="1"/>
  <c r="C39" i="7"/>
  <c r="E38" i="7"/>
  <c r="D38" i="7"/>
  <c r="C38" i="7"/>
  <c r="E37" i="7"/>
  <c r="D37" i="7"/>
  <c r="F37" i="7" s="1"/>
  <c r="C37" i="7"/>
  <c r="E36" i="7"/>
  <c r="D36" i="7"/>
  <c r="C36" i="7"/>
  <c r="E35" i="7"/>
  <c r="D35" i="7"/>
  <c r="C35" i="7"/>
  <c r="E34" i="7"/>
  <c r="D34" i="7"/>
  <c r="C34" i="7"/>
  <c r="E33" i="7"/>
  <c r="G33" i="7" s="1"/>
  <c r="D33" i="7"/>
  <c r="C33" i="7"/>
  <c r="E32" i="7"/>
  <c r="D32" i="7"/>
  <c r="C32" i="7"/>
  <c r="E31" i="7"/>
  <c r="D31" i="7"/>
  <c r="C31" i="7"/>
  <c r="E30" i="7"/>
  <c r="D30" i="7"/>
  <c r="C30" i="7"/>
  <c r="E29" i="7"/>
  <c r="D29" i="7"/>
  <c r="C29" i="7"/>
  <c r="E28" i="7"/>
  <c r="D28" i="7"/>
  <c r="C28" i="7"/>
  <c r="E27" i="7"/>
  <c r="D27" i="7"/>
  <c r="C27" i="7"/>
  <c r="G27" i="7" s="1"/>
  <c r="E26" i="7"/>
  <c r="G26" i="7" s="1"/>
  <c r="D26" i="7"/>
  <c r="C26" i="7"/>
  <c r="E25" i="7"/>
  <c r="D25" i="7"/>
  <c r="C25" i="7"/>
  <c r="E24" i="7"/>
  <c r="D24" i="7"/>
  <c r="C24" i="7"/>
  <c r="G24" i="7" s="1"/>
  <c r="E23" i="7"/>
  <c r="D23" i="7"/>
  <c r="C23" i="7"/>
  <c r="G23" i="7" s="1"/>
  <c r="E22" i="7"/>
  <c r="D22" i="7"/>
  <c r="C22" i="7"/>
  <c r="E21" i="7"/>
  <c r="G21" i="7" s="1"/>
  <c r="D21" i="7"/>
  <c r="F21" i="7" s="1"/>
  <c r="C21" i="7"/>
  <c r="E20" i="7"/>
  <c r="D20" i="7"/>
  <c r="C20" i="7"/>
  <c r="E19" i="7"/>
  <c r="D19" i="7"/>
  <c r="C19" i="7"/>
  <c r="E18" i="7"/>
  <c r="D18" i="7"/>
  <c r="C18" i="7"/>
  <c r="E17" i="7"/>
  <c r="D17" i="7"/>
  <c r="C17" i="7"/>
  <c r="E16" i="7"/>
  <c r="D16" i="7"/>
  <c r="C16" i="7"/>
  <c r="F16" i="7" s="1"/>
  <c r="E15" i="7"/>
  <c r="D15" i="7"/>
  <c r="C15" i="7"/>
  <c r="G15" i="7" s="1"/>
  <c r="E14" i="7"/>
  <c r="D14" i="7"/>
  <c r="C14" i="7"/>
  <c r="E13" i="7"/>
  <c r="D13" i="7"/>
  <c r="F13" i="7" s="1"/>
  <c r="C13" i="7"/>
  <c r="E12" i="7"/>
  <c r="D12" i="7"/>
  <c r="F12" i="7" s="1"/>
  <c r="C12" i="7"/>
  <c r="E11" i="7"/>
  <c r="D11" i="7"/>
  <c r="C11" i="7"/>
  <c r="G11" i="7" s="1"/>
  <c r="E10" i="7"/>
  <c r="D10" i="7"/>
  <c r="C10" i="7"/>
  <c r="E9" i="7"/>
  <c r="D9" i="7"/>
  <c r="F9" i="7" s="1"/>
  <c r="C9" i="7"/>
  <c r="E8" i="7"/>
  <c r="D8" i="7"/>
  <c r="F8" i="7" s="1"/>
  <c r="C8" i="7"/>
  <c r="E7" i="7"/>
  <c r="D7" i="7"/>
  <c r="C7" i="7"/>
  <c r="E6" i="7"/>
  <c r="D6" i="7"/>
  <c r="C6" i="7"/>
  <c r="F6" i="7" s="1"/>
  <c r="E5" i="7"/>
  <c r="G5" i="7" s="1"/>
  <c r="D5" i="7"/>
  <c r="C5" i="7"/>
  <c r="E4" i="7"/>
  <c r="D4" i="7"/>
  <c r="C4" i="7"/>
  <c r="E3" i="7"/>
  <c r="D3" i="7"/>
  <c r="C3" i="7"/>
  <c r="D1" i="7"/>
  <c r="E1" i="7"/>
  <c r="C1" i="7"/>
  <c r="B101" i="7"/>
  <c r="A101" i="7"/>
  <c r="B100" i="7"/>
  <c r="A100" i="7"/>
  <c r="B99" i="7"/>
  <c r="A99" i="7"/>
  <c r="B98" i="7"/>
  <c r="A98" i="7"/>
  <c r="B97" i="7"/>
  <c r="A97" i="7"/>
  <c r="B96" i="7"/>
  <c r="A96" i="7"/>
  <c r="F95" i="7"/>
  <c r="B95" i="7"/>
  <c r="A95" i="7"/>
  <c r="B94" i="7"/>
  <c r="A94" i="7"/>
  <c r="B93" i="7"/>
  <c r="A93" i="7"/>
  <c r="B92" i="7"/>
  <c r="A92" i="7"/>
  <c r="B91" i="7"/>
  <c r="A91" i="7"/>
  <c r="B90" i="7"/>
  <c r="A90" i="7"/>
  <c r="F89" i="7"/>
  <c r="B89" i="7"/>
  <c r="A89" i="7"/>
  <c r="F88" i="7"/>
  <c r="B88" i="7"/>
  <c r="A88" i="7"/>
  <c r="B87" i="7"/>
  <c r="A87" i="7"/>
  <c r="B86" i="7"/>
  <c r="A86" i="7"/>
  <c r="G85" i="7"/>
  <c r="B85" i="7"/>
  <c r="A85" i="7"/>
  <c r="B84" i="7"/>
  <c r="A84" i="7"/>
  <c r="B83" i="7"/>
  <c r="A83" i="7"/>
  <c r="B82" i="7"/>
  <c r="A82" i="7"/>
  <c r="B81" i="7"/>
  <c r="A81" i="7"/>
  <c r="B80" i="7"/>
  <c r="A80" i="7"/>
  <c r="B79" i="7"/>
  <c r="A79" i="7"/>
  <c r="B78" i="7"/>
  <c r="A78" i="7"/>
  <c r="B77" i="7"/>
  <c r="A77" i="7"/>
  <c r="B76" i="7"/>
  <c r="A76" i="7"/>
  <c r="B75" i="7"/>
  <c r="A75" i="7"/>
  <c r="F74" i="7"/>
  <c r="B74" i="7"/>
  <c r="A74" i="7"/>
  <c r="B73" i="7"/>
  <c r="A73" i="7"/>
  <c r="B72" i="7"/>
  <c r="A72" i="7"/>
  <c r="G71" i="7"/>
  <c r="B71" i="7"/>
  <c r="A71" i="7"/>
  <c r="B70" i="7"/>
  <c r="A70" i="7"/>
  <c r="B69" i="7"/>
  <c r="A69" i="7"/>
  <c r="F68" i="7"/>
  <c r="B68" i="7"/>
  <c r="A68" i="7"/>
  <c r="G67" i="7"/>
  <c r="F67" i="7"/>
  <c r="H67" i="7" s="1"/>
  <c r="B67" i="7"/>
  <c r="A67" i="7"/>
  <c r="F66" i="7"/>
  <c r="B66" i="7"/>
  <c r="A66" i="7"/>
  <c r="G65" i="7"/>
  <c r="B65" i="7"/>
  <c r="A65" i="7"/>
  <c r="B64" i="7"/>
  <c r="A64" i="7"/>
  <c r="B63" i="7"/>
  <c r="A63" i="7"/>
  <c r="B62" i="7"/>
  <c r="A62" i="7"/>
  <c r="B61" i="7"/>
  <c r="A61" i="7"/>
  <c r="B60" i="7"/>
  <c r="A60" i="7"/>
  <c r="G59" i="7"/>
  <c r="B59" i="7"/>
  <c r="A59" i="7"/>
  <c r="F58" i="7"/>
  <c r="B58" i="7"/>
  <c r="A58" i="7"/>
  <c r="G57" i="7"/>
  <c r="B57" i="7"/>
  <c r="A57" i="7"/>
  <c r="B56" i="7"/>
  <c r="A56" i="7"/>
  <c r="B55" i="7"/>
  <c r="A55" i="7"/>
  <c r="B54" i="7"/>
  <c r="A54" i="7"/>
  <c r="B53" i="7"/>
  <c r="A53" i="7"/>
  <c r="B52" i="7"/>
  <c r="A52" i="7"/>
  <c r="B51" i="7"/>
  <c r="A51" i="7"/>
  <c r="B50" i="7"/>
  <c r="A50" i="7"/>
  <c r="F49" i="7"/>
  <c r="B49" i="7"/>
  <c r="A49" i="7"/>
  <c r="F48" i="7"/>
  <c r="B48" i="7"/>
  <c r="A48" i="7"/>
  <c r="F47" i="7"/>
  <c r="H47" i="7" s="1"/>
  <c r="B47" i="7"/>
  <c r="A47" i="7"/>
  <c r="B46" i="7"/>
  <c r="A46" i="7"/>
  <c r="F45" i="7"/>
  <c r="B45" i="7"/>
  <c r="A45" i="7"/>
  <c r="B44" i="7"/>
  <c r="A44" i="7"/>
  <c r="F43" i="7"/>
  <c r="B43" i="7"/>
  <c r="A43" i="7"/>
  <c r="F42" i="7"/>
  <c r="B42" i="7"/>
  <c r="A42" i="7"/>
  <c r="B41" i="7"/>
  <c r="A41" i="7"/>
  <c r="B40" i="7"/>
  <c r="A40" i="7"/>
  <c r="G39" i="7"/>
  <c r="B39" i="7"/>
  <c r="A39" i="7"/>
  <c r="F38" i="7"/>
  <c r="B38" i="7"/>
  <c r="A38" i="7"/>
  <c r="G37" i="7"/>
  <c r="B37" i="7"/>
  <c r="A37" i="7"/>
  <c r="B36" i="7"/>
  <c r="A36" i="7"/>
  <c r="B35" i="7"/>
  <c r="A35" i="7"/>
  <c r="B34" i="7"/>
  <c r="A34" i="7"/>
  <c r="B33" i="7"/>
  <c r="A33" i="7"/>
  <c r="B32" i="7"/>
  <c r="A32" i="7"/>
  <c r="B31" i="7"/>
  <c r="A31" i="7"/>
  <c r="B30" i="7"/>
  <c r="A30" i="7"/>
  <c r="B29" i="7"/>
  <c r="A29" i="7"/>
  <c r="B28" i="7"/>
  <c r="A28" i="7"/>
  <c r="B27" i="7"/>
  <c r="A27" i="7"/>
  <c r="B26" i="7"/>
  <c r="A26" i="7"/>
  <c r="F25" i="7"/>
  <c r="B25" i="7"/>
  <c r="A25" i="7"/>
  <c r="B24" i="7"/>
  <c r="A24" i="7"/>
  <c r="F23" i="7"/>
  <c r="B23" i="7"/>
  <c r="A23" i="7"/>
  <c r="F22" i="7"/>
  <c r="B22" i="7"/>
  <c r="A22" i="7"/>
  <c r="B21" i="7"/>
  <c r="A21" i="7"/>
  <c r="B20" i="7"/>
  <c r="A20" i="7"/>
  <c r="G19" i="7"/>
  <c r="B19" i="7"/>
  <c r="A19" i="7"/>
  <c r="B18" i="7"/>
  <c r="A18" i="7"/>
  <c r="F17" i="7"/>
  <c r="B17" i="7"/>
  <c r="A17" i="7"/>
  <c r="B16" i="7"/>
  <c r="A16" i="7"/>
  <c r="B15" i="7"/>
  <c r="A15" i="7"/>
  <c r="B14" i="7"/>
  <c r="A14" i="7"/>
  <c r="B13" i="7"/>
  <c r="A13" i="7"/>
  <c r="B12" i="7"/>
  <c r="A12" i="7"/>
  <c r="B11" i="7"/>
  <c r="A11" i="7"/>
  <c r="B10" i="7"/>
  <c r="A10" i="7"/>
  <c r="B9" i="7"/>
  <c r="A9" i="7"/>
  <c r="B8" i="7"/>
  <c r="A8" i="7"/>
  <c r="G7" i="7"/>
  <c r="B7" i="7"/>
  <c r="A7" i="7"/>
  <c r="B6" i="7"/>
  <c r="A6" i="7"/>
  <c r="B5" i="7"/>
  <c r="A5" i="7"/>
  <c r="F4" i="7"/>
  <c r="B4" i="7"/>
  <c r="A4" i="7"/>
  <c r="G3" i="7"/>
  <c r="B3" i="7"/>
  <c r="A3" i="7"/>
  <c r="B1" i="7"/>
  <c r="A1" i="7"/>
  <c r="E101" i="6"/>
  <c r="D101" i="6"/>
  <c r="C101" i="6"/>
  <c r="F101" i="6" s="1"/>
  <c r="E100" i="6"/>
  <c r="G100" i="6" s="1"/>
  <c r="D100" i="6"/>
  <c r="F100" i="6" s="1"/>
  <c r="C100" i="6"/>
  <c r="E99" i="6"/>
  <c r="D99" i="6"/>
  <c r="C99" i="6"/>
  <c r="E98" i="6"/>
  <c r="D98" i="6"/>
  <c r="C98" i="6"/>
  <c r="G98" i="6" s="1"/>
  <c r="E97" i="6"/>
  <c r="D97" i="6"/>
  <c r="C97" i="6"/>
  <c r="F97" i="6" s="1"/>
  <c r="E96" i="6"/>
  <c r="G96" i="6" s="1"/>
  <c r="D96" i="6"/>
  <c r="C96" i="6"/>
  <c r="E95" i="6"/>
  <c r="G95" i="6" s="1"/>
  <c r="D95" i="6"/>
  <c r="C95" i="6"/>
  <c r="E94" i="6"/>
  <c r="D94" i="6"/>
  <c r="C94" i="6"/>
  <c r="E93" i="6"/>
  <c r="D93" i="6"/>
  <c r="C93" i="6"/>
  <c r="E92" i="6"/>
  <c r="G92" i="6" s="1"/>
  <c r="D92" i="6"/>
  <c r="F92" i="6" s="1"/>
  <c r="C92" i="6"/>
  <c r="E91" i="6"/>
  <c r="D91" i="6"/>
  <c r="F91" i="6" s="1"/>
  <c r="C91" i="6"/>
  <c r="E90" i="6"/>
  <c r="D90" i="6"/>
  <c r="C90" i="6"/>
  <c r="G90" i="6" s="1"/>
  <c r="E89" i="6"/>
  <c r="D89" i="6"/>
  <c r="C89" i="6"/>
  <c r="E88" i="6"/>
  <c r="D88" i="6"/>
  <c r="C88" i="6"/>
  <c r="E87" i="6"/>
  <c r="D87" i="6"/>
  <c r="C87" i="6"/>
  <c r="G87" i="6" s="1"/>
  <c r="E86" i="6"/>
  <c r="D86" i="6"/>
  <c r="C86" i="6"/>
  <c r="G86" i="6" s="1"/>
  <c r="E85" i="6"/>
  <c r="G85" i="6" s="1"/>
  <c r="I85" i="6" s="1"/>
  <c r="D85" i="6"/>
  <c r="C85" i="6"/>
  <c r="F85" i="6" s="1"/>
  <c r="E84" i="6"/>
  <c r="G84" i="6" s="1"/>
  <c r="D84" i="6"/>
  <c r="F84" i="6" s="1"/>
  <c r="C84" i="6"/>
  <c r="E83" i="6"/>
  <c r="D83" i="6"/>
  <c r="F83" i="6" s="1"/>
  <c r="H83" i="6" s="1"/>
  <c r="C83" i="6"/>
  <c r="E82" i="6"/>
  <c r="D82" i="6"/>
  <c r="C82" i="6"/>
  <c r="E81" i="6"/>
  <c r="D81" i="6"/>
  <c r="C81" i="6"/>
  <c r="E80" i="6"/>
  <c r="G80" i="6" s="1"/>
  <c r="D80" i="6"/>
  <c r="C80" i="6"/>
  <c r="E79" i="6"/>
  <c r="G79" i="6" s="1"/>
  <c r="D79" i="6"/>
  <c r="F79" i="6" s="1"/>
  <c r="C79" i="6"/>
  <c r="E78" i="6"/>
  <c r="D78" i="6"/>
  <c r="F78" i="6" s="1"/>
  <c r="C78" i="6"/>
  <c r="G78" i="6" s="1"/>
  <c r="E77" i="6"/>
  <c r="G77" i="6" s="1"/>
  <c r="I77" i="6" s="1"/>
  <c r="D77" i="6"/>
  <c r="C77" i="6"/>
  <c r="E76" i="6"/>
  <c r="G76" i="6" s="1"/>
  <c r="D76" i="6"/>
  <c r="C76" i="6"/>
  <c r="E75" i="6"/>
  <c r="D75" i="6"/>
  <c r="C75" i="6"/>
  <c r="G75" i="6" s="1"/>
  <c r="E74" i="6"/>
  <c r="D74" i="6"/>
  <c r="C74" i="6"/>
  <c r="G74" i="6" s="1"/>
  <c r="E73" i="6"/>
  <c r="G73" i="6" s="1"/>
  <c r="I73" i="6" s="1"/>
  <c r="D73" i="6"/>
  <c r="C73" i="6"/>
  <c r="F73" i="6" s="1"/>
  <c r="E72" i="6"/>
  <c r="G72" i="6" s="1"/>
  <c r="D72" i="6"/>
  <c r="F72" i="6" s="1"/>
  <c r="C72" i="6"/>
  <c r="E71" i="6"/>
  <c r="D71" i="6"/>
  <c r="C71" i="6"/>
  <c r="E70" i="6"/>
  <c r="D70" i="6"/>
  <c r="C70" i="6"/>
  <c r="G70" i="6" s="1"/>
  <c r="E69" i="6"/>
  <c r="G69" i="6" s="1"/>
  <c r="I69" i="6" s="1"/>
  <c r="D69" i="6"/>
  <c r="C69" i="6"/>
  <c r="E68" i="6"/>
  <c r="G68" i="6" s="1"/>
  <c r="D68" i="6"/>
  <c r="F68" i="6" s="1"/>
  <c r="C68" i="6"/>
  <c r="E67" i="6"/>
  <c r="G67" i="6" s="1"/>
  <c r="D67" i="6"/>
  <c r="C67" i="6"/>
  <c r="E66" i="6"/>
  <c r="D66" i="6"/>
  <c r="C66" i="6"/>
  <c r="E65" i="6"/>
  <c r="D65" i="6"/>
  <c r="C65" i="6"/>
  <c r="E64" i="6"/>
  <c r="G64" i="6" s="1"/>
  <c r="D64" i="6"/>
  <c r="F64" i="6" s="1"/>
  <c r="C64" i="6"/>
  <c r="E63" i="6"/>
  <c r="D63" i="6"/>
  <c r="F63" i="6" s="1"/>
  <c r="C63" i="6"/>
  <c r="E62" i="6"/>
  <c r="D62" i="6"/>
  <c r="C62" i="6"/>
  <c r="G62" i="6" s="1"/>
  <c r="E61" i="6"/>
  <c r="D61" i="6"/>
  <c r="C61" i="6"/>
  <c r="E60" i="6"/>
  <c r="D60" i="6"/>
  <c r="C60" i="6"/>
  <c r="E59" i="6"/>
  <c r="D59" i="6"/>
  <c r="C59" i="6"/>
  <c r="F59" i="6" s="1"/>
  <c r="E58" i="6"/>
  <c r="D58" i="6"/>
  <c r="C58" i="6"/>
  <c r="G58" i="6" s="1"/>
  <c r="E57" i="6"/>
  <c r="D57" i="6"/>
  <c r="C57" i="6"/>
  <c r="E56" i="6"/>
  <c r="D56" i="6"/>
  <c r="F56" i="6" s="1"/>
  <c r="C56" i="6"/>
  <c r="E55" i="6"/>
  <c r="D55" i="6"/>
  <c r="C55" i="6"/>
  <c r="E54" i="6"/>
  <c r="D54" i="6"/>
  <c r="C54" i="6"/>
  <c r="E53" i="6"/>
  <c r="D53" i="6"/>
  <c r="C53" i="6"/>
  <c r="E52" i="6"/>
  <c r="G52" i="6" s="1"/>
  <c r="D52" i="6"/>
  <c r="F52" i="6" s="1"/>
  <c r="C52" i="6"/>
  <c r="E51" i="6"/>
  <c r="D51" i="6"/>
  <c r="F51" i="6" s="1"/>
  <c r="C51" i="6"/>
  <c r="E50" i="6"/>
  <c r="D50" i="6"/>
  <c r="C50" i="6"/>
  <c r="G50" i="6" s="1"/>
  <c r="E49" i="6"/>
  <c r="D49" i="6"/>
  <c r="C49" i="6"/>
  <c r="F49" i="6" s="1"/>
  <c r="E48" i="6"/>
  <c r="G48" i="6" s="1"/>
  <c r="D48" i="6"/>
  <c r="C48" i="6"/>
  <c r="E47" i="6"/>
  <c r="D47" i="6"/>
  <c r="C47" i="6"/>
  <c r="G47" i="6" s="1"/>
  <c r="E46" i="6"/>
  <c r="D46" i="6"/>
  <c r="C46" i="6"/>
  <c r="G46" i="6" s="1"/>
  <c r="E45" i="6"/>
  <c r="D45" i="6"/>
  <c r="C45" i="6"/>
  <c r="E44" i="6"/>
  <c r="D44" i="6"/>
  <c r="C44" i="6"/>
  <c r="E43" i="6"/>
  <c r="D43" i="6"/>
  <c r="C43" i="6"/>
  <c r="G43" i="6" s="1"/>
  <c r="E42" i="6"/>
  <c r="D42" i="6"/>
  <c r="C42" i="6"/>
  <c r="G42" i="6" s="1"/>
  <c r="E41" i="6"/>
  <c r="G41" i="6" s="1"/>
  <c r="I41" i="6" s="1"/>
  <c r="D41" i="6"/>
  <c r="C41" i="6"/>
  <c r="F41" i="6" s="1"/>
  <c r="E40" i="6"/>
  <c r="G40" i="6" s="1"/>
  <c r="D40" i="6"/>
  <c r="F40" i="6" s="1"/>
  <c r="C40" i="6"/>
  <c r="E39" i="6"/>
  <c r="D39" i="6"/>
  <c r="C39" i="6"/>
  <c r="E38" i="6"/>
  <c r="D38" i="6"/>
  <c r="C38" i="6"/>
  <c r="G38" i="6" s="1"/>
  <c r="E37" i="6"/>
  <c r="G37" i="6" s="1"/>
  <c r="I37" i="6" s="1"/>
  <c r="D37" i="6"/>
  <c r="C37" i="6"/>
  <c r="E36" i="6"/>
  <c r="G36" i="6" s="1"/>
  <c r="D36" i="6"/>
  <c r="F36" i="6" s="1"/>
  <c r="C36" i="6"/>
  <c r="E35" i="6"/>
  <c r="G35" i="6" s="1"/>
  <c r="D35" i="6"/>
  <c r="C35" i="6"/>
  <c r="E34" i="6"/>
  <c r="D34" i="6"/>
  <c r="C34" i="6"/>
  <c r="E33" i="6"/>
  <c r="D33" i="6"/>
  <c r="C33" i="6"/>
  <c r="E32" i="6"/>
  <c r="G32" i="6" s="1"/>
  <c r="D32" i="6"/>
  <c r="F32" i="6" s="1"/>
  <c r="C32" i="6"/>
  <c r="E31" i="6"/>
  <c r="D31" i="6"/>
  <c r="F31" i="6" s="1"/>
  <c r="C31" i="6"/>
  <c r="E30" i="6"/>
  <c r="D30" i="6"/>
  <c r="C30" i="6"/>
  <c r="G30" i="6" s="1"/>
  <c r="E29" i="6"/>
  <c r="D29" i="6"/>
  <c r="C29" i="6"/>
  <c r="E28" i="6"/>
  <c r="D28" i="6"/>
  <c r="C28" i="6"/>
  <c r="E27" i="6"/>
  <c r="D27" i="6"/>
  <c r="C27" i="6"/>
  <c r="F27" i="6" s="1"/>
  <c r="E26" i="6"/>
  <c r="D26" i="6"/>
  <c r="C26" i="6"/>
  <c r="G26" i="6" s="1"/>
  <c r="E25" i="6"/>
  <c r="D25" i="6"/>
  <c r="C25" i="6"/>
  <c r="E24" i="6"/>
  <c r="D24" i="6"/>
  <c r="F24" i="6" s="1"/>
  <c r="C24" i="6"/>
  <c r="E23" i="6"/>
  <c r="D23" i="6"/>
  <c r="C23" i="6"/>
  <c r="E22" i="6"/>
  <c r="D22" i="6"/>
  <c r="C22" i="6"/>
  <c r="E21" i="6"/>
  <c r="D21" i="6"/>
  <c r="C21" i="6"/>
  <c r="E20" i="6"/>
  <c r="D20" i="6"/>
  <c r="F20" i="6" s="1"/>
  <c r="C20" i="6"/>
  <c r="E19" i="6"/>
  <c r="D19" i="6"/>
  <c r="C19" i="6"/>
  <c r="E18" i="6"/>
  <c r="D18" i="6"/>
  <c r="C18" i="6"/>
  <c r="G18" i="6" s="1"/>
  <c r="E17" i="6"/>
  <c r="D17" i="6"/>
  <c r="C17" i="6"/>
  <c r="E16" i="6"/>
  <c r="G16" i="6" s="1"/>
  <c r="D16" i="6"/>
  <c r="C16" i="6"/>
  <c r="E15" i="6"/>
  <c r="D15" i="6"/>
  <c r="C15" i="6"/>
  <c r="E14" i="6"/>
  <c r="D14" i="6"/>
  <c r="C14" i="6"/>
  <c r="G14" i="6" s="1"/>
  <c r="E13" i="6"/>
  <c r="G13" i="6" s="1"/>
  <c r="D13" i="6"/>
  <c r="C13" i="6"/>
  <c r="F13" i="6" s="1"/>
  <c r="E12" i="6"/>
  <c r="G12" i="6" s="1"/>
  <c r="D12" i="6"/>
  <c r="F12" i="6" s="1"/>
  <c r="C12" i="6"/>
  <c r="E11" i="6"/>
  <c r="D11" i="6"/>
  <c r="F11" i="6" s="1"/>
  <c r="C11" i="6"/>
  <c r="E10" i="6"/>
  <c r="D10" i="6"/>
  <c r="C10" i="6"/>
  <c r="G10" i="6" s="1"/>
  <c r="E9" i="6"/>
  <c r="D9" i="6"/>
  <c r="C9" i="6"/>
  <c r="E8" i="6"/>
  <c r="G8" i="6" s="1"/>
  <c r="D8" i="6"/>
  <c r="F8" i="6" s="1"/>
  <c r="C8" i="6"/>
  <c r="E7" i="6"/>
  <c r="D7" i="6"/>
  <c r="C7" i="6"/>
  <c r="E6" i="6"/>
  <c r="D6" i="6"/>
  <c r="C6" i="6"/>
  <c r="G6" i="6" s="1"/>
  <c r="E5" i="6"/>
  <c r="D5" i="6"/>
  <c r="C5" i="6"/>
  <c r="F5" i="6" s="1"/>
  <c r="E4" i="6"/>
  <c r="D4" i="6"/>
  <c r="F4" i="6" s="1"/>
  <c r="C4" i="6"/>
  <c r="E3" i="6"/>
  <c r="D3" i="6"/>
  <c r="C3" i="6"/>
  <c r="D1" i="6"/>
  <c r="E1" i="6"/>
  <c r="C1" i="6"/>
  <c r="B101" i="6"/>
  <c r="A101" i="6"/>
  <c r="B100" i="6"/>
  <c r="A100" i="6"/>
  <c r="B99" i="6"/>
  <c r="A99" i="6"/>
  <c r="B98" i="6"/>
  <c r="A98" i="6"/>
  <c r="B97" i="6"/>
  <c r="A97" i="6"/>
  <c r="B96" i="6"/>
  <c r="A96" i="6"/>
  <c r="B95" i="6"/>
  <c r="A95" i="6"/>
  <c r="G94" i="6"/>
  <c r="B94" i="6"/>
  <c r="A94" i="6"/>
  <c r="F93" i="6"/>
  <c r="B93" i="6"/>
  <c r="A93" i="6"/>
  <c r="B92" i="6"/>
  <c r="A92" i="6"/>
  <c r="B91" i="6"/>
  <c r="A91" i="6"/>
  <c r="B90" i="6"/>
  <c r="A90" i="6"/>
  <c r="F89" i="6"/>
  <c r="B89" i="6"/>
  <c r="A89" i="6"/>
  <c r="G88" i="6"/>
  <c r="B88" i="6"/>
  <c r="A88" i="6"/>
  <c r="B87" i="6"/>
  <c r="A87" i="6"/>
  <c r="B86" i="6"/>
  <c r="A86" i="6"/>
  <c r="B85" i="6"/>
  <c r="A85" i="6"/>
  <c r="B84" i="6"/>
  <c r="A84" i="6"/>
  <c r="G83" i="6"/>
  <c r="B83" i="6"/>
  <c r="A83" i="6"/>
  <c r="G82" i="6"/>
  <c r="B82" i="6"/>
  <c r="A82" i="6"/>
  <c r="F81" i="6"/>
  <c r="B81" i="6"/>
  <c r="A81" i="6"/>
  <c r="B80" i="6"/>
  <c r="A80" i="6"/>
  <c r="B79" i="6"/>
  <c r="A79" i="6"/>
  <c r="B78" i="6"/>
  <c r="A78" i="6"/>
  <c r="F77" i="6"/>
  <c r="B77" i="6"/>
  <c r="A77" i="6"/>
  <c r="F76" i="6"/>
  <c r="B76" i="6"/>
  <c r="A76" i="6"/>
  <c r="B75" i="6"/>
  <c r="A75" i="6"/>
  <c r="B74" i="6"/>
  <c r="A74" i="6"/>
  <c r="B73" i="6"/>
  <c r="A73" i="6"/>
  <c r="B72" i="6"/>
  <c r="A72" i="6"/>
  <c r="G71" i="6"/>
  <c r="B71" i="6"/>
  <c r="A71" i="6"/>
  <c r="F70" i="6"/>
  <c r="B70" i="6"/>
  <c r="A70" i="6"/>
  <c r="F69" i="6"/>
  <c r="B69" i="6"/>
  <c r="A69" i="6"/>
  <c r="B68" i="6"/>
  <c r="A68" i="6"/>
  <c r="B67" i="6"/>
  <c r="A67" i="6"/>
  <c r="G66" i="6"/>
  <c r="B66" i="6"/>
  <c r="A66" i="6"/>
  <c r="F65" i="6"/>
  <c r="B65" i="6"/>
  <c r="A65" i="6"/>
  <c r="B64" i="6"/>
  <c r="A64" i="6"/>
  <c r="B63" i="6"/>
  <c r="A63" i="6"/>
  <c r="B62" i="6"/>
  <c r="A62" i="6"/>
  <c r="F61" i="6"/>
  <c r="B61" i="6"/>
  <c r="A61" i="6"/>
  <c r="G60" i="6"/>
  <c r="F60" i="6"/>
  <c r="B60" i="6"/>
  <c r="A60" i="6"/>
  <c r="B59" i="6"/>
  <c r="A59" i="6"/>
  <c r="B58" i="6"/>
  <c r="A58" i="6"/>
  <c r="B57" i="6"/>
  <c r="A57" i="6"/>
  <c r="G56" i="6"/>
  <c r="B56" i="6"/>
  <c r="A56" i="6"/>
  <c r="F55" i="6"/>
  <c r="B55" i="6"/>
  <c r="A55" i="6"/>
  <c r="G54" i="6"/>
  <c r="B54" i="6"/>
  <c r="A54" i="6"/>
  <c r="F53" i="6"/>
  <c r="B53" i="6"/>
  <c r="A53" i="6"/>
  <c r="B52" i="6"/>
  <c r="A52" i="6"/>
  <c r="B51" i="6"/>
  <c r="A51" i="6"/>
  <c r="B50" i="6"/>
  <c r="A50" i="6"/>
  <c r="B49" i="6"/>
  <c r="A49" i="6"/>
  <c r="B48" i="6"/>
  <c r="A48" i="6"/>
  <c r="B47" i="6"/>
  <c r="A47" i="6"/>
  <c r="B46" i="6"/>
  <c r="A46" i="6"/>
  <c r="F45" i="6"/>
  <c r="B45" i="6"/>
  <c r="A45" i="6"/>
  <c r="G44" i="6"/>
  <c r="B44" i="6"/>
  <c r="A44" i="6"/>
  <c r="B43" i="6"/>
  <c r="A43" i="6"/>
  <c r="B42" i="6"/>
  <c r="A42" i="6"/>
  <c r="B41" i="6"/>
  <c r="A41" i="6"/>
  <c r="B40" i="6"/>
  <c r="A40" i="6"/>
  <c r="G39" i="6"/>
  <c r="B39" i="6"/>
  <c r="A39" i="6"/>
  <c r="F38" i="6"/>
  <c r="B38" i="6"/>
  <c r="A38" i="6"/>
  <c r="F37" i="6"/>
  <c r="B37" i="6"/>
  <c r="A37" i="6"/>
  <c r="B36" i="6"/>
  <c r="A36" i="6"/>
  <c r="B35" i="6"/>
  <c r="A35" i="6"/>
  <c r="G34" i="6"/>
  <c r="B34" i="6"/>
  <c r="A34" i="6"/>
  <c r="F33" i="6"/>
  <c r="B33" i="6"/>
  <c r="A33" i="6"/>
  <c r="B32" i="6"/>
  <c r="A32" i="6"/>
  <c r="B31" i="6"/>
  <c r="A31" i="6"/>
  <c r="B30" i="6"/>
  <c r="A30" i="6"/>
  <c r="F29" i="6"/>
  <c r="B29" i="6"/>
  <c r="A29" i="6"/>
  <c r="G28" i="6"/>
  <c r="F28" i="6"/>
  <c r="B28" i="6"/>
  <c r="A28" i="6"/>
  <c r="B27" i="6"/>
  <c r="A27" i="6"/>
  <c r="B26" i="6"/>
  <c r="A26" i="6"/>
  <c r="B25" i="6"/>
  <c r="A25" i="6"/>
  <c r="G24" i="6"/>
  <c r="B24" i="6"/>
  <c r="A24" i="6"/>
  <c r="F23" i="6"/>
  <c r="B23" i="6"/>
  <c r="A23" i="6"/>
  <c r="G22" i="6"/>
  <c r="B22" i="6"/>
  <c r="A22" i="6"/>
  <c r="F21" i="6"/>
  <c r="B21" i="6"/>
  <c r="A21" i="6"/>
  <c r="B20" i="6"/>
  <c r="A20" i="6"/>
  <c r="G19" i="6"/>
  <c r="B19" i="6"/>
  <c r="A19" i="6"/>
  <c r="B18" i="6"/>
  <c r="A18" i="6"/>
  <c r="B17" i="6"/>
  <c r="A17" i="6"/>
  <c r="F16" i="6"/>
  <c r="B16" i="6"/>
  <c r="A16" i="6"/>
  <c r="B15" i="6"/>
  <c r="A15" i="6"/>
  <c r="B14" i="6"/>
  <c r="A14" i="6"/>
  <c r="B13" i="6"/>
  <c r="A13" i="6"/>
  <c r="B12" i="6"/>
  <c r="A12" i="6"/>
  <c r="B11" i="6"/>
  <c r="A11" i="6"/>
  <c r="B10" i="6"/>
  <c r="A10" i="6"/>
  <c r="F9" i="6"/>
  <c r="B9" i="6"/>
  <c r="A9" i="6"/>
  <c r="B8" i="6"/>
  <c r="A8" i="6"/>
  <c r="B7" i="6"/>
  <c r="A7" i="6"/>
  <c r="B6" i="6"/>
  <c r="A6" i="6"/>
  <c r="G5" i="6"/>
  <c r="B5" i="6"/>
  <c r="A5" i="6"/>
  <c r="B4" i="6"/>
  <c r="A4" i="6"/>
  <c r="B3" i="6"/>
  <c r="A3" i="6"/>
  <c r="B1" i="6"/>
  <c r="A1" i="6"/>
  <c r="E101" i="5"/>
  <c r="D101" i="5"/>
  <c r="C101" i="5"/>
  <c r="F101" i="5" s="1"/>
  <c r="E100" i="5"/>
  <c r="D100" i="5"/>
  <c r="C100" i="5"/>
  <c r="E99" i="5"/>
  <c r="G99" i="5" s="1"/>
  <c r="D99" i="5"/>
  <c r="C99" i="5"/>
  <c r="E98" i="5"/>
  <c r="D98" i="5"/>
  <c r="F98" i="5" s="1"/>
  <c r="C98" i="5"/>
  <c r="E97" i="5"/>
  <c r="D97" i="5"/>
  <c r="C97" i="5"/>
  <c r="F97" i="5" s="1"/>
  <c r="E96" i="5"/>
  <c r="D96" i="5"/>
  <c r="C96" i="5"/>
  <c r="E95" i="5"/>
  <c r="G95" i="5" s="1"/>
  <c r="D95" i="5"/>
  <c r="C95" i="5"/>
  <c r="E94" i="5"/>
  <c r="D94" i="5"/>
  <c r="F94" i="5" s="1"/>
  <c r="C94" i="5"/>
  <c r="E93" i="5"/>
  <c r="D93" i="5"/>
  <c r="C93" i="5"/>
  <c r="F93" i="5" s="1"/>
  <c r="E92" i="5"/>
  <c r="D92" i="5"/>
  <c r="C92" i="5"/>
  <c r="E91" i="5"/>
  <c r="D91" i="5"/>
  <c r="C91" i="5"/>
  <c r="E90" i="5"/>
  <c r="D90" i="5"/>
  <c r="F90" i="5" s="1"/>
  <c r="C90" i="5"/>
  <c r="E89" i="5"/>
  <c r="D89" i="5"/>
  <c r="F89" i="5" s="1"/>
  <c r="C89" i="5"/>
  <c r="G89" i="5" s="1"/>
  <c r="E88" i="5"/>
  <c r="D88" i="5"/>
  <c r="C88" i="5"/>
  <c r="G88" i="5" s="1"/>
  <c r="E87" i="5"/>
  <c r="G87" i="5" s="1"/>
  <c r="D87" i="5"/>
  <c r="C87" i="5"/>
  <c r="E86" i="5"/>
  <c r="D86" i="5"/>
  <c r="F86" i="5" s="1"/>
  <c r="C86" i="5"/>
  <c r="E85" i="5"/>
  <c r="D85" i="5"/>
  <c r="C85" i="5"/>
  <c r="F85" i="5" s="1"/>
  <c r="E84" i="5"/>
  <c r="D84" i="5"/>
  <c r="C84" i="5"/>
  <c r="E83" i="5"/>
  <c r="G83" i="5" s="1"/>
  <c r="D83" i="5"/>
  <c r="C83" i="5"/>
  <c r="E82" i="5"/>
  <c r="D82" i="5"/>
  <c r="C82" i="5"/>
  <c r="E81" i="5"/>
  <c r="D81" i="5"/>
  <c r="C81" i="5"/>
  <c r="F81" i="5" s="1"/>
  <c r="E80" i="5"/>
  <c r="D80" i="5"/>
  <c r="C80" i="5"/>
  <c r="F80" i="5" s="1"/>
  <c r="E79" i="5"/>
  <c r="G79" i="5" s="1"/>
  <c r="D79" i="5"/>
  <c r="C79" i="5"/>
  <c r="E78" i="5"/>
  <c r="D78" i="5"/>
  <c r="C78" i="5"/>
  <c r="E77" i="5"/>
  <c r="D77" i="5"/>
  <c r="C77" i="5"/>
  <c r="F77" i="5" s="1"/>
  <c r="E76" i="5"/>
  <c r="D76" i="5"/>
  <c r="C76" i="5"/>
  <c r="E75" i="5"/>
  <c r="G75" i="5" s="1"/>
  <c r="I75" i="5" s="1"/>
  <c r="D75" i="5"/>
  <c r="C75" i="5"/>
  <c r="E74" i="5"/>
  <c r="G74" i="5" s="1"/>
  <c r="D74" i="5"/>
  <c r="F74" i="5" s="1"/>
  <c r="C74" i="5"/>
  <c r="E73" i="5"/>
  <c r="D73" i="5"/>
  <c r="C73" i="5"/>
  <c r="G73" i="5" s="1"/>
  <c r="E72" i="5"/>
  <c r="D72" i="5"/>
  <c r="C72" i="5"/>
  <c r="E71" i="5"/>
  <c r="G71" i="5" s="1"/>
  <c r="D71" i="5"/>
  <c r="C71" i="5"/>
  <c r="E70" i="5"/>
  <c r="D70" i="5"/>
  <c r="F70" i="5" s="1"/>
  <c r="C70" i="5"/>
  <c r="E69" i="5"/>
  <c r="D69" i="5"/>
  <c r="C69" i="5"/>
  <c r="F69" i="5" s="1"/>
  <c r="E68" i="5"/>
  <c r="D68" i="5"/>
  <c r="F68" i="5" s="1"/>
  <c r="C68" i="5"/>
  <c r="E67" i="5"/>
  <c r="D67" i="5"/>
  <c r="C67" i="5"/>
  <c r="E66" i="5"/>
  <c r="D66" i="5"/>
  <c r="C66" i="5"/>
  <c r="E65" i="5"/>
  <c r="G65" i="5" s="1"/>
  <c r="D65" i="5"/>
  <c r="C65" i="5"/>
  <c r="F65" i="5" s="1"/>
  <c r="E64" i="5"/>
  <c r="D64" i="5"/>
  <c r="C64" i="5"/>
  <c r="E63" i="5"/>
  <c r="G63" i="5" s="1"/>
  <c r="D63" i="5"/>
  <c r="C63" i="5"/>
  <c r="E62" i="5"/>
  <c r="D62" i="5"/>
  <c r="F62" i="5" s="1"/>
  <c r="C62" i="5"/>
  <c r="E61" i="5"/>
  <c r="D61" i="5"/>
  <c r="F61" i="5" s="1"/>
  <c r="C61" i="5"/>
  <c r="G61" i="5" s="1"/>
  <c r="E60" i="5"/>
  <c r="D60" i="5"/>
  <c r="F60" i="5" s="1"/>
  <c r="C60" i="5"/>
  <c r="E59" i="5"/>
  <c r="G59" i="5" s="1"/>
  <c r="D59" i="5"/>
  <c r="C59" i="5"/>
  <c r="E58" i="5"/>
  <c r="D58" i="5"/>
  <c r="F58" i="5" s="1"/>
  <c r="H58" i="5" s="1"/>
  <c r="C58" i="5"/>
  <c r="E57" i="5"/>
  <c r="D57" i="5"/>
  <c r="F57" i="5" s="1"/>
  <c r="C57" i="5"/>
  <c r="G57" i="5" s="1"/>
  <c r="E56" i="5"/>
  <c r="D56" i="5"/>
  <c r="C56" i="5"/>
  <c r="G56" i="5" s="1"/>
  <c r="E55" i="5"/>
  <c r="G55" i="5" s="1"/>
  <c r="D55" i="5"/>
  <c r="C55" i="5"/>
  <c r="E54" i="5"/>
  <c r="D54" i="5"/>
  <c r="F54" i="5" s="1"/>
  <c r="C54" i="5"/>
  <c r="E53" i="5"/>
  <c r="D53" i="5"/>
  <c r="C53" i="5"/>
  <c r="F53" i="5" s="1"/>
  <c r="E52" i="5"/>
  <c r="D52" i="5"/>
  <c r="C52" i="5"/>
  <c r="E51" i="5"/>
  <c r="G51" i="5" s="1"/>
  <c r="D51" i="5"/>
  <c r="C51" i="5"/>
  <c r="E50" i="5"/>
  <c r="D50" i="5"/>
  <c r="C50" i="5"/>
  <c r="E49" i="5"/>
  <c r="D49" i="5"/>
  <c r="C49" i="5"/>
  <c r="F49" i="5" s="1"/>
  <c r="E48" i="5"/>
  <c r="D48" i="5"/>
  <c r="C48" i="5"/>
  <c r="F48" i="5" s="1"/>
  <c r="E47" i="5"/>
  <c r="G47" i="5" s="1"/>
  <c r="D47" i="5"/>
  <c r="C47" i="5"/>
  <c r="E46" i="5"/>
  <c r="D46" i="5"/>
  <c r="C46" i="5"/>
  <c r="E45" i="5"/>
  <c r="D45" i="5"/>
  <c r="C45" i="5"/>
  <c r="F45" i="5" s="1"/>
  <c r="E44" i="5"/>
  <c r="D44" i="5"/>
  <c r="C44" i="5"/>
  <c r="E43" i="5"/>
  <c r="G43" i="5" s="1"/>
  <c r="I43" i="5" s="1"/>
  <c r="D43" i="5"/>
  <c r="C43" i="5"/>
  <c r="E42" i="5"/>
  <c r="G42" i="5" s="1"/>
  <c r="D42" i="5"/>
  <c r="F42" i="5" s="1"/>
  <c r="C42" i="5"/>
  <c r="E41" i="5"/>
  <c r="D41" i="5"/>
  <c r="C41" i="5"/>
  <c r="G41" i="5" s="1"/>
  <c r="E40" i="5"/>
  <c r="D40" i="5"/>
  <c r="C40" i="5"/>
  <c r="E39" i="5"/>
  <c r="G39" i="5" s="1"/>
  <c r="D39" i="5"/>
  <c r="C39" i="5"/>
  <c r="E38" i="5"/>
  <c r="D38" i="5"/>
  <c r="F38" i="5" s="1"/>
  <c r="C38" i="5"/>
  <c r="E37" i="5"/>
  <c r="D37" i="5"/>
  <c r="C37" i="5"/>
  <c r="F37" i="5" s="1"/>
  <c r="E36" i="5"/>
  <c r="D36" i="5"/>
  <c r="F36" i="5" s="1"/>
  <c r="C36" i="5"/>
  <c r="E35" i="5"/>
  <c r="D35" i="5"/>
  <c r="C35" i="5"/>
  <c r="E34" i="5"/>
  <c r="D34" i="5"/>
  <c r="C34" i="5"/>
  <c r="E33" i="5"/>
  <c r="G33" i="5" s="1"/>
  <c r="D33" i="5"/>
  <c r="C33" i="5"/>
  <c r="F33" i="5" s="1"/>
  <c r="E32" i="5"/>
  <c r="D32" i="5"/>
  <c r="C32" i="5"/>
  <c r="E31" i="5"/>
  <c r="G31" i="5" s="1"/>
  <c r="D31" i="5"/>
  <c r="C31" i="5"/>
  <c r="E30" i="5"/>
  <c r="D30" i="5"/>
  <c r="F30" i="5" s="1"/>
  <c r="C30" i="5"/>
  <c r="E29" i="5"/>
  <c r="D29" i="5"/>
  <c r="F29" i="5" s="1"/>
  <c r="C29" i="5"/>
  <c r="G29" i="5" s="1"/>
  <c r="E28" i="5"/>
  <c r="D28" i="5"/>
  <c r="F28" i="5" s="1"/>
  <c r="C28" i="5"/>
  <c r="E27" i="5"/>
  <c r="G27" i="5" s="1"/>
  <c r="D27" i="5"/>
  <c r="C27" i="5"/>
  <c r="E26" i="5"/>
  <c r="D26" i="5"/>
  <c r="F26" i="5" s="1"/>
  <c r="H26" i="5" s="1"/>
  <c r="C26" i="5"/>
  <c r="E25" i="5"/>
  <c r="D25" i="5"/>
  <c r="F25" i="5" s="1"/>
  <c r="C25" i="5"/>
  <c r="G25" i="5" s="1"/>
  <c r="E24" i="5"/>
  <c r="D24" i="5"/>
  <c r="C24" i="5"/>
  <c r="G24" i="5" s="1"/>
  <c r="E23" i="5"/>
  <c r="G23" i="5" s="1"/>
  <c r="D23" i="5"/>
  <c r="C23" i="5"/>
  <c r="E22" i="5"/>
  <c r="D22" i="5"/>
  <c r="F22" i="5" s="1"/>
  <c r="C22" i="5"/>
  <c r="E21" i="5"/>
  <c r="D21" i="5"/>
  <c r="C21" i="5"/>
  <c r="F21" i="5" s="1"/>
  <c r="E20" i="5"/>
  <c r="D20" i="5"/>
  <c r="C20" i="5"/>
  <c r="E19" i="5"/>
  <c r="G19" i="5" s="1"/>
  <c r="D19" i="5"/>
  <c r="C19" i="5"/>
  <c r="E18" i="5"/>
  <c r="D18" i="5"/>
  <c r="F18" i="5" s="1"/>
  <c r="C18" i="5"/>
  <c r="E17" i="5"/>
  <c r="D17" i="5"/>
  <c r="F17" i="5" s="1"/>
  <c r="H17" i="5" s="1"/>
  <c r="C17" i="5"/>
  <c r="E16" i="5"/>
  <c r="D16" i="5"/>
  <c r="C16" i="5"/>
  <c r="G16" i="5" s="1"/>
  <c r="I16" i="5" s="1"/>
  <c r="E15" i="5"/>
  <c r="D15" i="5"/>
  <c r="C15" i="5"/>
  <c r="E14" i="5"/>
  <c r="D14" i="5"/>
  <c r="C14" i="5"/>
  <c r="E13" i="5"/>
  <c r="D13" i="5"/>
  <c r="C13" i="5"/>
  <c r="G13" i="5" s="1"/>
  <c r="E12" i="5"/>
  <c r="D12" i="5"/>
  <c r="C12" i="5"/>
  <c r="F12" i="5" s="1"/>
  <c r="E11" i="5"/>
  <c r="G11" i="5" s="1"/>
  <c r="D11" i="5"/>
  <c r="C11" i="5"/>
  <c r="E10" i="5"/>
  <c r="G10" i="5" s="1"/>
  <c r="D10" i="5"/>
  <c r="C10" i="5"/>
  <c r="E9" i="5"/>
  <c r="D9" i="5"/>
  <c r="F9" i="5" s="1"/>
  <c r="C9" i="5"/>
  <c r="E8" i="5"/>
  <c r="D8" i="5"/>
  <c r="C8" i="5"/>
  <c r="G8" i="5" s="1"/>
  <c r="I8" i="5" s="1"/>
  <c r="E7" i="5"/>
  <c r="D7" i="5"/>
  <c r="C7" i="5"/>
  <c r="E6" i="5"/>
  <c r="D6" i="5"/>
  <c r="D2" i="5" s="1"/>
  <c r="C6" i="5"/>
  <c r="E5" i="5"/>
  <c r="D5" i="5"/>
  <c r="C5" i="5"/>
  <c r="G5" i="5" s="1"/>
  <c r="E4" i="5"/>
  <c r="D4" i="5"/>
  <c r="C4" i="5"/>
  <c r="F4" i="5" s="1"/>
  <c r="E3" i="5"/>
  <c r="G3" i="5" s="1"/>
  <c r="D3" i="5"/>
  <c r="C3" i="5"/>
  <c r="E1" i="5"/>
  <c r="D1" i="5"/>
  <c r="C1" i="5"/>
  <c r="B101" i="5"/>
  <c r="A101" i="5"/>
  <c r="B100" i="5"/>
  <c r="A100" i="5"/>
  <c r="B99" i="5"/>
  <c r="A99" i="5"/>
  <c r="B98" i="5"/>
  <c r="A98" i="5"/>
  <c r="B97" i="5"/>
  <c r="A97" i="5"/>
  <c r="B96" i="5"/>
  <c r="A96" i="5"/>
  <c r="B95" i="5"/>
  <c r="A95" i="5"/>
  <c r="B94" i="5"/>
  <c r="A94" i="5"/>
  <c r="B93" i="5"/>
  <c r="A93" i="5"/>
  <c r="B92" i="5"/>
  <c r="A92" i="5"/>
  <c r="G91" i="5"/>
  <c r="B91" i="5"/>
  <c r="A91" i="5"/>
  <c r="B90" i="5"/>
  <c r="A90" i="5"/>
  <c r="B89" i="5"/>
  <c r="A89" i="5"/>
  <c r="B88" i="5"/>
  <c r="A88" i="5"/>
  <c r="B87" i="5"/>
  <c r="A87" i="5"/>
  <c r="B86" i="5"/>
  <c r="A86" i="5"/>
  <c r="B85" i="5"/>
  <c r="A85" i="5"/>
  <c r="F84" i="5"/>
  <c r="B84" i="5"/>
  <c r="A84" i="5"/>
  <c r="B83" i="5"/>
  <c r="A83" i="5"/>
  <c r="B82" i="5"/>
  <c r="A82" i="5"/>
  <c r="B81" i="5"/>
  <c r="A81" i="5"/>
  <c r="B80" i="5"/>
  <c r="A80" i="5"/>
  <c r="B79" i="5"/>
  <c r="A79" i="5"/>
  <c r="F78" i="5"/>
  <c r="B78" i="5"/>
  <c r="A78" i="5"/>
  <c r="G77" i="5"/>
  <c r="B77" i="5"/>
  <c r="A77" i="5"/>
  <c r="F76" i="5"/>
  <c r="B76" i="5"/>
  <c r="A76" i="5"/>
  <c r="F75" i="5"/>
  <c r="B75" i="5"/>
  <c r="A75" i="5"/>
  <c r="B74" i="5"/>
  <c r="A74" i="5"/>
  <c r="F73" i="5"/>
  <c r="B73" i="5"/>
  <c r="A73" i="5"/>
  <c r="G72" i="5"/>
  <c r="F72" i="5"/>
  <c r="B72" i="5"/>
  <c r="A72" i="5"/>
  <c r="B71" i="5"/>
  <c r="A71" i="5"/>
  <c r="B70" i="5"/>
  <c r="A70" i="5"/>
  <c r="B69" i="5"/>
  <c r="A69" i="5"/>
  <c r="B68" i="5"/>
  <c r="A68" i="5"/>
  <c r="G67" i="5"/>
  <c r="B67" i="5"/>
  <c r="A67" i="5"/>
  <c r="B66" i="5"/>
  <c r="A66" i="5"/>
  <c r="B65" i="5"/>
  <c r="A65" i="5"/>
  <c r="F64" i="5"/>
  <c r="B64" i="5"/>
  <c r="A64" i="5"/>
  <c r="B63" i="5"/>
  <c r="A63" i="5"/>
  <c r="B62" i="5"/>
  <c r="A62" i="5"/>
  <c r="B61" i="5"/>
  <c r="A61" i="5"/>
  <c r="B60" i="5"/>
  <c r="A60" i="5"/>
  <c r="F59" i="5"/>
  <c r="H59" i="5" s="1"/>
  <c r="B59" i="5"/>
  <c r="A59" i="5"/>
  <c r="G58" i="5"/>
  <c r="B58" i="5"/>
  <c r="A58" i="5"/>
  <c r="B57" i="5"/>
  <c r="A57" i="5"/>
  <c r="B56" i="5"/>
  <c r="A56" i="5"/>
  <c r="B55" i="5"/>
  <c r="A55" i="5"/>
  <c r="B54" i="5"/>
  <c r="A54" i="5"/>
  <c r="B53" i="5"/>
  <c r="A53" i="5"/>
  <c r="F52" i="5"/>
  <c r="B52" i="5"/>
  <c r="A52" i="5"/>
  <c r="B51" i="5"/>
  <c r="A51" i="5"/>
  <c r="B50" i="5"/>
  <c r="A50" i="5"/>
  <c r="B49" i="5"/>
  <c r="A49" i="5"/>
  <c r="B48" i="5"/>
  <c r="A48" i="5"/>
  <c r="B47" i="5"/>
  <c r="A47" i="5"/>
  <c r="F46" i="5"/>
  <c r="B46" i="5"/>
  <c r="A46" i="5"/>
  <c r="G45" i="5"/>
  <c r="B45" i="5"/>
  <c r="A45" i="5"/>
  <c r="F44" i="5"/>
  <c r="B44" i="5"/>
  <c r="A44" i="5"/>
  <c r="F43" i="5"/>
  <c r="B43" i="5"/>
  <c r="A43" i="5"/>
  <c r="B42" i="5"/>
  <c r="A42" i="5"/>
  <c r="F41" i="5"/>
  <c r="B41" i="5"/>
  <c r="A41" i="5"/>
  <c r="G40" i="5"/>
  <c r="F40" i="5"/>
  <c r="B40" i="5"/>
  <c r="A40" i="5"/>
  <c r="B39" i="5"/>
  <c r="A39" i="5"/>
  <c r="B38" i="5"/>
  <c r="A38" i="5"/>
  <c r="B37" i="5"/>
  <c r="A37" i="5"/>
  <c r="B36" i="5"/>
  <c r="A36" i="5"/>
  <c r="G35" i="5"/>
  <c r="B35" i="5"/>
  <c r="A35" i="5"/>
  <c r="B34" i="5"/>
  <c r="A34" i="5"/>
  <c r="B33" i="5"/>
  <c r="A33" i="5"/>
  <c r="F32" i="5"/>
  <c r="B32" i="5"/>
  <c r="A32" i="5"/>
  <c r="B31" i="5"/>
  <c r="A31" i="5"/>
  <c r="B30" i="5"/>
  <c r="A30" i="5"/>
  <c r="B29" i="5"/>
  <c r="A29" i="5"/>
  <c r="B28" i="5"/>
  <c r="A28" i="5"/>
  <c r="F27" i="5"/>
  <c r="H27" i="5" s="1"/>
  <c r="B27" i="5"/>
  <c r="A27" i="5"/>
  <c r="G26" i="5"/>
  <c r="B26" i="5"/>
  <c r="A26" i="5"/>
  <c r="B25" i="5"/>
  <c r="A25" i="5"/>
  <c r="B24" i="5"/>
  <c r="A24" i="5"/>
  <c r="B23" i="5"/>
  <c r="A23" i="5"/>
  <c r="B22" i="5"/>
  <c r="A22" i="5"/>
  <c r="B21" i="5"/>
  <c r="A21" i="5"/>
  <c r="F20" i="5"/>
  <c r="B20" i="5"/>
  <c r="A20" i="5"/>
  <c r="B19" i="5"/>
  <c r="A19" i="5"/>
  <c r="B18" i="5"/>
  <c r="A18" i="5"/>
  <c r="G17" i="5"/>
  <c r="B17" i="5"/>
  <c r="A17" i="5"/>
  <c r="F16" i="5"/>
  <c r="B16" i="5"/>
  <c r="A16" i="5"/>
  <c r="G15" i="5"/>
  <c r="B15" i="5"/>
  <c r="A15" i="5"/>
  <c r="G14" i="5"/>
  <c r="B14" i="5"/>
  <c r="A14" i="5"/>
  <c r="B13" i="5"/>
  <c r="A13" i="5"/>
  <c r="G12" i="5"/>
  <c r="B12" i="5"/>
  <c r="A12" i="5"/>
  <c r="B11" i="5"/>
  <c r="A11" i="5"/>
  <c r="B10" i="5"/>
  <c r="A10" i="5"/>
  <c r="G9" i="5"/>
  <c r="B9" i="5"/>
  <c r="A9" i="5"/>
  <c r="F8" i="5"/>
  <c r="B8" i="5"/>
  <c r="A8" i="5"/>
  <c r="G7" i="5"/>
  <c r="B7" i="5"/>
  <c r="A7" i="5"/>
  <c r="G6" i="5"/>
  <c r="B6" i="5"/>
  <c r="A6" i="5"/>
  <c r="B5" i="5"/>
  <c r="A5" i="5"/>
  <c r="G4" i="5"/>
  <c r="B4" i="5"/>
  <c r="A4" i="5"/>
  <c r="B3" i="5"/>
  <c r="A3" i="5"/>
  <c r="B1" i="5"/>
  <c r="A1" i="5"/>
  <c r="I32" i="6" l="1"/>
  <c r="I52" i="6"/>
  <c r="I64" i="6"/>
  <c r="H79" i="6"/>
  <c r="I92" i="6"/>
  <c r="I27" i="5"/>
  <c r="I59" i="5"/>
  <c r="H65" i="5"/>
  <c r="I57" i="7"/>
  <c r="H69" i="7"/>
  <c r="I4" i="5"/>
  <c r="I12" i="5"/>
  <c r="I40" i="5"/>
  <c r="I72" i="5"/>
  <c r="G81" i="5"/>
  <c r="I28" i="6"/>
  <c r="F43" i="6"/>
  <c r="H43" i="6" s="1"/>
  <c r="I60" i="6"/>
  <c r="F87" i="6"/>
  <c r="H87" i="6" s="1"/>
  <c r="I8" i="6"/>
  <c r="I12" i="6"/>
  <c r="F15" i="6"/>
  <c r="F35" i="6"/>
  <c r="H35" i="6" s="1"/>
  <c r="I38" i="6"/>
  <c r="I40" i="6"/>
  <c r="F47" i="6"/>
  <c r="I68" i="6"/>
  <c r="F71" i="6"/>
  <c r="F75" i="6"/>
  <c r="I75" i="6" s="1"/>
  <c r="I78" i="6"/>
  <c r="F99" i="6"/>
  <c r="H43" i="7"/>
  <c r="I53" i="7"/>
  <c r="F84" i="7"/>
  <c r="I49" i="8"/>
  <c r="G18" i="10"/>
  <c r="H18" i="10"/>
  <c r="G34" i="10"/>
  <c r="H34" i="10"/>
  <c r="G41" i="10"/>
  <c r="F41" i="8"/>
  <c r="H41" i="8" s="1"/>
  <c r="G69" i="10"/>
  <c r="F69" i="8"/>
  <c r="H82" i="10"/>
  <c r="G82" i="8"/>
  <c r="H82" i="8" s="1"/>
  <c r="G89" i="10"/>
  <c r="F89" i="8"/>
  <c r="H89" i="8" s="1"/>
  <c r="G93" i="10"/>
  <c r="F93" i="8"/>
  <c r="H93" i="8" s="1"/>
  <c r="G98" i="10"/>
  <c r="H93" i="10"/>
  <c r="G82" i="10"/>
  <c r="H77" i="10"/>
  <c r="G66" i="10"/>
  <c r="F24" i="5"/>
  <c r="I24" i="5" s="1"/>
  <c r="F74" i="6"/>
  <c r="H74" i="6" s="1"/>
  <c r="F86" i="6"/>
  <c r="G9" i="6"/>
  <c r="H9" i="6" s="1"/>
  <c r="G17" i="6"/>
  <c r="G21" i="6"/>
  <c r="F22" i="6"/>
  <c r="H22" i="6" s="1"/>
  <c r="G23" i="6"/>
  <c r="I23" i="6" s="1"/>
  <c r="G25" i="6"/>
  <c r="F26" i="6"/>
  <c r="H26" i="6" s="1"/>
  <c r="G27" i="6"/>
  <c r="G29" i="6"/>
  <c r="I29" i="6" s="1"/>
  <c r="F30" i="6"/>
  <c r="G31" i="6"/>
  <c r="I31" i="6" s="1"/>
  <c r="G33" i="6"/>
  <c r="F34" i="6"/>
  <c r="G45" i="6"/>
  <c r="I45" i="6" s="1"/>
  <c r="F46" i="6"/>
  <c r="F50" i="6"/>
  <c r="H50" i="6" s="1"/>
  <c r="G51" i="6"/>
  <c r="G53" i="6"/>
  <c r="I53" i="6" s="1"/>
  <c r="F54" i="6"/>
  <c r="I54" i="6" s="1"/>
  <c r="G55" i="6"/>
  <c r="G57" i="6"/>
  <c r="F58" i="6"/>
  <c r="G59" i="6"/>
  <c r="I59" i="6" s="1"/>
  <c r="G61" i="6"/>
  <c r="I61" i="6" s="1"/>
  <c r="F62" i="6"/>
  <c r="G63" i="6"/>
  <c r="I63" i="6" s="1"/>
  <c r="G65" i="6"/>
  <c r="F66" i="6"/>
  <c r="H66" i="6" s="1"/>
  <c r="G81" i="6"/>
  <c r="I81" i="6" s="1"/>
  <c r="F82" i="6"/>
  <c r="G89" i="6"/>
  <c r="I89" i="6" s="1"/>
  <c r="F90" i="6"/>
  <c r="I90" i="6" s="1"/>
  <c r="G91" i="6"/>
  <c r="I91" i="6" s="1"/>
  <c r="G93" i="6"/>
  <c r="I93" i="6" s="1"/>
  <c r="F94" i="6"/>
  <c r="H94" i="6" s="1"/>
  <c r="F98" i="6"/>
  <c r="G99" i="6"/>
  <c r="F51" i="7"/>
  <c r="H51" i="7" s="1"/>
  <c r="F55" i="7"/>
  <c r="H55" i="7" s="1"/>
  <c r="F3" i="7"/>
  <c r="H3" i="7" s="1"/>
  <c r="G4" i="7"/>
  <c r="I4" i="7" s="1"/>
  <c r="F7" i="7"/>
  <c r="H7" i="7" s="1"/>
  <c r="G8" i="7"/>
  <c r="H8" i="7" s="1"/>
  <c r="G10" i="7"/>
  <c r="F11" i="7"/>
  <c r="H11" i="7" s="1"/>
  <c r="G12" i="7"/>
  <c r="I12" i="7" s="1"/>
  <c r="G14" i="7"/>
  <c r="F15" i="7"/>
  <c r="H15" i="7" s="1"/>
  <c r="G16" i="7"/>
  <c r="I16" i="7" s="1"/>
  <c r="G18" i="7"/>
  <c r="F19" i="7"/>
  <c r="I19" i="7" s="1"/>
  <c r="G20" i="7"/>
  <c r="G22" i="7"/>
  <c r="I22" i="7" s="1"/>
  <c r="F27" i="7"/>
  <c r="H27" i="7" s="1"/>
  <c r="G28" i="7"/>
  <c r="G30" i="7"/>
  <c r="I30" i="7" s="1"/>
  <c r="F31" i="7"/>
  <c r="G32" i="7"/>
  <c r="G34" i="7"/>
  <c r="H34" i="7" s="1"/>
  <c r="F35" i="7"/>
  <c r="H35" i="7" s="1"/>
  <c r="G36" i="7"/>
  <c r="G38" i="7"/>
  <c r="I38" i="7" s="1"/>
  <c r="G40" i="7"/>
  <c r="I40" i="7" s="1"/>
  <c r="G42" i="7"/>
  <c r="G44" i="7"/>
  <c r="I44" i="7" s="1"/>
  <c r="G46" i="7"/>
  <c r="F46" i="7"/>
  <c r="G48" i="7"/>
  <c r="I48" i="7" s="1"/>
  <c r="G50" i="7"/>
  <c r="G52" i="7"/>
  <c r="I52" i="7" s="1"/>
  <c r="G54" i="7"/>
  <c r="F54" i="7"/>
  <c r="H54" i="7" s="1"/>
  <c r="G56" i="7"/>
  <c r="I56" i="7" s="1"/>
  <c r="G58" i="7"/>
  <c r="I58" i="7" s="1"/>
  <c r="G60" i="7"/>
  <c r="G62" i="7"/>
  <c r="I62" i="7" s="1"/>
  <c r="F62" i="7"/>
  <c r="G64" i="7"/>
  <c r="I64" i="7" s="1"/>
  <c r="G66" i="7"/>
  <c r="I66" i="7" s="1"/>
  <c r="G68" i="7"/>
  <c r="I68" i="7" s="1"/>
  <c r="G70" i="7"/>
  <c r="F70" i="7"/>
  <c r="F71" i="7"/>
  <c r="G72" i="7"/>
  <c r="I72" i="7" s="1"/>
  <c r="G74" i="7"/>
  <c r="I74" i="7" s="1"/>
  <c r="F75" i="7"/>
  <c r="F79" i="7"/>
  <c r="H79" i="7" s="1"/>
  <c r="G82" i="7"/>
  <c r="I82" i="7" s="1"/>
  <c r="F83" i="7"/>
  <c r="G86" i="7"/>
  <c r="F87" i="7"/>
  <c r="H87" i="7" s="1"/>
  <c r="G90" i="7"/>
  <c r="I90" i="7" s="1"/>
  <c r="F91" i="7"/>
  <c r="H91" i="7" s="1"/>
  <c r="G96" i="7"/>
  <c r="G98" i="7"/>
  <c r="F99" i="7"/>
  <c r="H99" i="7" s="1"/>
  <c r="G100" i="7"/>
  <c r="F13" i="8"/>
  <c r="F33" i="8"/>
  <c r="I41" i="8"/>
  <c r="F49" i="8"/>
  <c r="I69" i="8"/>
  <c r="F73" i="8"/>
  <c r="I73" i="8" s="1"/>
  <c r="F85" i="8"/>
  <c r="I85" i="8" s="1"/>
  <c r="F101" i="8"/>
  <c r="H5" i="10"/>
  <c r="G5" i="8"/>
  <c r="F8" i="8"/>
  <c r="G8" i="10"/>
  <c r="H9" i="10"/>
  <c r="G9" i="8"/>
  <c r="H13" i="10"/>
  <c r="G13" i="8"/>
  <c r="H17" i="10"/>
  <c r="H21" i="10"/>
  <c r="G21" i="8"/>
  <c r="I21" i="8" s="1"/>
  <c r="F24" i="8"/>
  <c r="G24" i="10"/>
  <c r="H25" i="10"/>
  <c r="G25" i="8"/>
  <c r="H25" i="8" s="1"/>
  <c r="H29" i="10"/>
  <c r="G29" i="8"/>
  <c r="H33" i="10"/>
  <c r="G33" i="8"/>
  <c r="I33" i="8" s="1"/>
  <c r="H37" i="10"/>
  <c r="G37" i="8"/>
  <c r="H41" i="10"/>
  <c r="G44" i="10"/>
  <c r="F44" i="8"/>
  <c r="H45" i="10"/>
  <c r="G45" i="8"/>
  <c r="H49" i="10"/>
  <c r="G52" i="10"/>
  <c r="F52" i="8"/>
  <c r="H53" i="10"/>
  <c r="I57" i="8"/>
  <c r="F68" i="8"/>
  <c r="I77" i="8"/>
  <c r="F88" i="8"/>
  <c r="H88" i="8" s="1"/>
  <c r="H101" i="10"/>
  <c r="H97" i="10"/>
  <c r="G86" i="10"/>
  <c r="H81" i="10"/>
  <c r="G70" i="10"/>
  <c r="H65" i="10"/>
  <c r="G53" i="10"/>
  <c r="G37" i="10"/>
  <c r="H26" i="10"/>
  <c r="G5" i="10"/>
  <c r="H33" i="5"/>
  <c r="H42" i="5"/>
  <c r="H74" i="5"/>
  <c r="H81" i="5"/>
  <c r="I24" i="6"/>
  <c r="I56" i="6"/>
  <c r="F13" i="5"/>
  <c r="G49" i="5"/>
  <c r="F3" i="6"/>
  <c r="F7" i="6"/>
  <c r="I16" i="6"/>
  <c r="I36" i="6"/>
  <c r="F39" i="6"/>
  <c r="F67" i="6"/>
  <c r="I70" i="6"/>
  <c r="I72" i="6"/>
  <c r="I76" i="6"/>
  <c r="I84" i="6"/>
  <c r="F95" i="6"/>
  <c r="H95" i="6" s="1"/>
  <c r="I100" i="6"/>
  <c r="H23" i="7"/>
  <c r="I65" i="7"/>
  <c r="I61" i="7"/>
  <c r="F92" i="7"/>
  <c r="F100" i="7"/>
  <c r="G17" i="10"/>
  <c r="F17" i="8"/>
  <c r="H37" i="8"/>
  <c r="H61" i="10"/>
  <c r="F56" i="5"/>
  <c r="I56" i="5" s="1"/>
  <c r="F88" i="5"/>
  <c r="F42" i="6"/>
  <c r="I42" i="6" s="1"/>
  <c r="F3" i="5"/>
  <c r="F6" i="5"/>
  <c r="H6" i="5" s="1"/>
  <c r="F7" i="5"/>
  <c r="F10" i="5"/>
  <c r="H10" i="5" s="1"/>
  <c r="F11" i="5"/>
  <c r="H11" i="5" s="1"/>
  <c r="F14" i="5"/>
  <c r="H14" i="5" s="1"/>
  <c r="F15" i="5"/>
  <c r="G18" i="5"/>
  <c r="I18" i="5" s="1"/>
  <c r="G22" i="5"/>
  <c r="H22" i="5" s="1"/>
  <c r="F23" i="5"/>
  <c r="H23" i="5" s="1"/>
  <c r="G28" i="5"/>
  <c r="I28" i="5" s="1"/>
  <c r="G30" i="5"/>
  <c r="I30" i="5" s="1"/>
  <c r="F31" i="5"/>
  <c r="G32" i="5"/>
  <c r="I32" i="5" s="1"/>
  <c r="F34" i="5"/>
  <c r="F35" i="5"/>
  <c r="H35" i="5" s="1"/>
  <c r="G36" i="5"/>
  <c r="I36" i="5" s="1"/>
  <c r="G38" i="5"/>
  <c r="I38" i="5" s="1"/>
  <c r="F39" i="5"/>
  <c r="H39" i="5" s="1"/>
  <c r="G44" i="5"/>
  <c r="G46" i="5"/>
  <c r="F47" i="5"/>
  <c r="H47" i="5" s="1"/>
  <c r="G48" i="5"/>
  <c r="I48" i="5" s="1"/>
  <c r="F50" i="5"/>
  <c r="F51" i="5"/>
  <c r="G52" i="5"/>
  <c r="I52" i="5" s="1"/>
  <c r="G54" i="5"/>
  <c r="I54" i="5" s="1"/>
  <c r="F55" i="5"/>
  <c r="H55" i="5" s="1"/>
  <c r="G60" i="5"/>
  <c r="G62" i="5"/>
  <c r="I62" i="5" s="1"/>
  <c r="F63" i="5"/>
  <c r="H63" i="5" s="1"/>
  <c r="G64" i="5"/>
  <c r="I64" i="5" s="1"/>
  <c r="G66" i="5"/>
  <c r="F67" i="5"/>
  <c r="H67" i="5" s="1"/>
  <c r="G68" i="5"/>
  <c r="I68" i="5" s="1"/>
  <c r="G70" i="5"/>
  <c r="I70" i="5" s="1"/>
  <c r="F71" i="5"/>
  <c r="G76" i="5"/>
  <c r="I76" i="5" s="1"/>
  <c r="G78" i="5"/>
  <c r="I78" i="5" s="1"/>
  <c r="F79" i="5"/>
  <c r="G80" i="5"/>
  <c r="I80" i="5" s="1"/>
  <c r="F82" i="5"/>
  <c r="F83" i="5"/>
  <c r="H83" i="5" s="1"/>
  <c r="G84" i="5"/>
  <c r="G86" i="5"/>
  <c r="F87" i="5"/>
  <c r="H87" i="5" s="1"/>
  <c r="G90" i="5"/>
  <c r="I90" i="5" s="1"/>
  <c r="F91" i="5"/>
  <c r="H91" i="5" s="1"/>
  <c r="G92" i="5"/>
  <c r="G94" i="5"/>
  <c r="I94" i="5" s="1"/>
  <c r="F95" i="5"/>
  <c r="H95" i="5" s="1"/>
  <c r="G96" i="5"/>
  <c r="G98" i="5"/>
  <c r="I98" i="5" s="1"/>
  <c r="F99" i="5"/>
  <c r="H99" i="5" s="1"/>
  <c r="G100" i="5"/>
  <c r="F17" i="6"/>
  <c r="F25" i="6"/>
  <c r="H25" i="6" s="1"/>
  <c r="F57" i="6"/>
  <c r="F50" i="7"/>
  <c r="F90" i="7"/>
  <c r="F12" i="8"/>
  <c r="H12" i="8" s="1"/>
  <c r="F29" i="8"/>
  <c r="H29" i="8" s="1"/>
  <c r="G90" i="10"/>
  <c r="H85" i="10"/>
  <c r="G74" i="10"/>
  <c r="G58" i="10"/>
  <c r="H52" i="10"/>
  <c r="G45" i="10"/>
  <c r="H36" i="10"/>
  <c r="H4" i="10"/>
  <c r="C2" i="7"/>
  <c r="G9" i="7"/>
  <c r="H9" i="7" s="1"/>
  <c r="G13" i="7"/>
  <c r="I13" i="7" s="1"/>
  <c r="G17" i="7"/>
  <c r="I17" i="7" s="1"/>
  <c r="G25" i="7"/>
  <c r="F26" i="7"/>
  <c r="F29" i="7"/>
  <c r="F30" i="7"/>
  <c r="G31" i="7"/>
  <c r="F33" i="7"/>
  <c r="G35" i="7"/>
  <c r="G77" i="7"/>
  <c r="I77" i="7" s="1"/>
  <c r="F78" i="7"/>
  <c r="G79" i="7"/>
  <c r="F81" i="7"/>
  <c r="H81" i="7" s="1"/>
  <c r="F82" i="7"/>
  <c r="G83" i="7"/>
  <c r="F85" i="7"/>
  <c r="H85" i="7" s="1"/>
  <c r="G93" i="7"/>
  <c r="F94" i="7"/>
  <c r="G95" i="7"/>
  <c r="I95" i="7" s="1"/>
  <c r="F97" i="7"/>
  <c r="F98" i="7"/>
  <c r="H98" i="7" s="1"/>
  <c r="F3" i="8"/>
  <c r="G3" i="10"/>
  <c r="G4" i="8"/>
  <c r="F7" i="8"/>
  <c r="G8" i="8"/>
  <c r="H8" i="10"/>
  <c r="F11" i="8"/>
  <c r="I11" i="8" s="1"/>
  <c r="G11" i="10"/>
  <c r="G12" i="8"/>
  <c r="F15" i="8"/>
  <c r="G16" i="8"/>
  <c r="I16" i="8" s="1"/>
  <c r="H16" i="10"/>
  <c r="G18" i="8"/>
  <c r="F19" i="8"/>
  <c r="H19" i="8" s="1"/>
  <c r="G19" i="10"/>
  <c r="G20" i="8"/>
  <c r="G22" i="8"/>
  <c r="F23" i="8"/>
  <c r="H23" i="8" s="1"/>
  <c r="G24" i="8"/>
  <c r="I24" i="8" s="1"/>
  <c r="H24" i="10"/>
  <c r="G26" i="8"/>
  <c r="F27" i="8"/>
  <c r="H27" i="8" s="1"/>
  <c r="G27" i="10"/>
  <c r="G28" i="8"/>
  <c r="G30" i="8"/>
  <c r="F31" i="8"/>
  <c r="H31" i="8" s="1"/>
  <c r="G32" i="8"/>
  <c r="I32" i="8" s="1"/>
  <c r="H32" i="10"/>
  <c r="G34" i="8"/>
  <c r="F35" i="8"/>
  <c r="H35" i="8" s="1"/>
  <c r="G35" i="10"/>
  <c r="G36" i="8"/>
  <c r="I36" i="8" s="1"/>
  <c r="G38" i="8"/>
  <c r="F39" i="8"/>
  <c r="H39" i="8" s="1"/>
  <c r="G40" i="8"/>
  <c r="I40" i="8" s="1"/>
  <c r="H40" i="10"/>
  <c r="G42" i="8"/>
  <c r="F43" i="8"/>
  <c r="H43" i="8" s="1"/>
  <c r="G43" i="10"/>
  <c r="G44" i="8"/>
  <c r="G46" i="8"/>
  <c r="F47" i="8"/>
  <c r="H47" i="8" s="1"/>
  <c r="G48" i="8"/>
  <c r="H48" i="10"/>
  <c r="G50" i="8"/>
  <c r="I50" i="8" s="1"/>
  <c r="F51" i="8"/>
  <c r="H51" i="8" s="1"/>
  <c r="G51" i="10"/>
  <c r="G52" i="8"/>
  <c r="G54" i="8"/>
  <c r="I54" i="8" s="1"/>
  <c r="F55" i="8"/>
  <c r="H55" i="8" s="1"/>
  <c r="G56" i="8"/>
  <c r="I56" i="8" s="1"/>
  <c r="H56" i="10"/>
  <c r="G58" i="8"/>
  <c r="F58" i="8"/>
  <c r="F59" i="8"/>
  <c r="H59" i="8" s="1"/>
  <c r="G59" i="10"/>
  <c r="G60" i="8"/>
  <c r="I60" i="8" s="1"/>
  <c r="H60" i="10"/>
  <c r="G62" i="8"/>
  <c r="I62" i="8" s="1"/>
  <c r="F63" i="8"/>
  <c r="H63" i="8" s="1"/>
  <c r="G63" i="10"/>
  <c r="G64" i="8"/>
  <c r="I64" i="8" s="1"/>
  <c r="H64" i="10"/>
  <c r="G66" i="8"/>
  <c r="F67" i="8"/>
  <c r="H67" i="8" s="1"/>
  <c r="G67" i="10"/>
  <c r="G68" i="8"/>
  <c r="H68" i="10"/>
  <c r="G70" i="8"/>
  <c r="I70" i="8" s="1"/>
  <c r="F71" i="8"/>
  <c r="H71" i="8" s="1"/>
  <c r="G71" i="10"/>
  <c r="G72" i="8"/>
  <c r="I72" i="8" s="1"/>
  <c r="H72" i="10"/>
  <c r="G74" i="8"/>
  <c r="F74" i="8"/>
  <c r="H74" i="8" s="1"/>
  <c r="F75" i="8"/>
  <c r="G75" i="10"/>
  <c r="G76" i="8"/>
  <c r="I76" i="8" s="1"/>
  <c r="H76" i="10"/>
  <c r="G78" i="8"/>
  <c r="I78" i="8" s="1"/>
  <c r="F79" i="8"/>
  <c r="H79" i="8" s="1"/>
  <c r="G79" i="10"/>
  <c r="H80" i="10"/>
  <c r="F83" i="8"/>
  <c r="G83" i="10"/>
  <c r="G84" i="8"/>
  <c r="H84" i="10"/>
  <c r="F87" i="8"/>
  <c r="G87" i="10"/>
  <c r="H88" i="10"/>
  <c r="G88" i="8"/>
  <c r="G90" i="8"/>
  <c r="I90" i="8" s="1"/>
  <c r="F91" i="8"/>
  <c r="G91" i="10"/>
  <c r="G92" i="8"/>
  <c r="H92" i="10"/>
  <c r="F95" i="8"/>
  <c r="H95" i="8" s="1"/>
  <c r="G95" i="10"/>
  <c r="G96" i="8"/>
  <c r="H96" i="10"/>
  <c r="F99" i="8"/>
  <c r="H99" i="8" s="1"/>
  <c r="G99" i="10"/>
  <c r="G100" i="8"/>
  <c r="H100" i="10"/>
  <c r="H99" i="10"/>
  <c r="H95" i="10"/>
  <c r="H91" i="10"/>
  <c r="H87" i="10"/>
  <c r="H83" i="10"/>
  <c r="H79" i="10"/>
  <c r="H75" i="10"/>
  <c r="H71" i="10"/>
  <c r="H67" i="10"/>
  <c r="H63" i="10"/>
  <c r="H59" i="10"/>
  <c r="G55" i="10"/>
  <c r="H44" i="10"/>
  <c r="G39" i="10"/>
  <c r="H28" i="10"/>
  <c r="G23" i="10"/>
  <c r="H12" i="10"/>
  <c r="G7" i="10"/>
  <c r="G99" i="7"/>
  <c r="F101" i="7"/>
  <c r="H101" i="7" s="1"/>
  <c r="H3" i="10"/>
  <c r="H7" i="10"/>
  <c r="H11" i="10"/>
  <c r="H15" i="10"/>
  <c r="H19" i="10"/>
  <c r="H23" i="10"/>
  <c r="H27" i="10"/>
  <c r="H31" i="10"/>
  <c r="H35" i="10"/>
  <c r="H39" i="10"/>
  <c r="H43" i="10"/>
  <c r="H47" i="10"/>
  <c r="H51" i="10"/>
  <c r="H55" i="10"/>
  <c r="F29" i="10"/>
  <c r="F45" i="10"/>
  <c r="F61" i="10"/>
  <c r="F77" i="10"/>
  <c r="I26" i="8"/>
  <c r="I79" i="8"/>
  <c r="I91" i="8"/>
  <c r="D2" i="8"/>
  <c r="F42" i="8"/>
  <c r="I42" i="8" s="1"/>
  <c r="I43" i="8"/>
  <c r="F46" i="8"/>
  <c r="I46" i="8" s="1"/>
  <c r="I47" i="8"/>
  <c r="I51" i="8"/>
  <c r="I59" i="8"/>
  <c r="I67" i="8"/>
  <c r="E2" i="8"/>
  <c r="G6" i="8"/>
  <c r="I6" i="8" s="1"/>
  <c r="I7" i="8"/>
  <c r="G10" i="8"/>
  <c r="I10" i="8" s="1"/>
  <c r="G14" i="8"/>
  <c r="I14" i="8" s="1"/>
  <c r="I15" i="8"/>
  <c r="H17" i="8"/>
  <c r="F18" i="8"/>
  <c r="I18" i="8" s="1"/>
  <c r="I19" i="8"/>
  <c r="F22" i="8"/>
  <c r="H22" i="8" s="1"/>
  <c r="I23" i="8"/>
  <c r="F26" i="8"/>
  <c r="H26" i="8" s="1"/>
  <c r="I27" i="8"/>
  <c r="F30" i="8"/>
  <c r="H30" i="8" s="1"/>
  <c r="F34" i="8"/>
  <c r="I34" i="8" s="1"/>
  <c r="I35" i="8"/>
  <c r="I37" i="8"/>
  <c r="F38" i="8"/>
  <c r="G86" i="8"/>
  <c r="I86" i="8" s="1"/>
  <c r="G94" i="8"/>
  <c r="I94" i="8" s="1"/>
  <c r="G98" i="8"/>
  <c r="I98" i="8" s="1"/>
  <c r="I101" i="8"/>
  <c r="I55" i="8"/>
  <c r="I63" i="8"/>
  <c r="I71" i="8"/>
  <c r="I81" i="8"/>
  <c r="H7" i="8"/>
  <c r="H8" i="8"/>
  <c r="H10" i="8"/>
  <c r="H15" i="8"/>
  <c r="H16" i="8"/>
  <c r="H6" i="8"/>
  <c r="I13" i="8"/>
  <c r="H14" i="8"/>
  <c r="C2" i="8"/>
  <c r="H86" i="8"/>
  <c r="I89" i="8"/>
  <c r="H91" i="8"/>
  <c r="F92" i="8"/>
  <c r="I95" i="8"/>
  <c r="G3" i="8"/>
  <c r="I3" i="8" s="1"/>
  <c r="I17" i="8"/>
  <c r="I25" i="8"/>
  <c r="I29" i="8"/>
  <c r="I31" i="8"/>
  <c r="H36" i="8"/>
  <c r="I39" i="8"/>
  <c r="H60" i="8"/>
  <c r="H64" i="8"/>
  <c r="H72" i="8"/>
  <c r="H76" i="8"/>
  <c r="F96" i="8"/>
  <c r="I99" i="8"/>
  <c r="H18" i="8"/>
  <c r="H24" i="8"/>
  <c r="H32" i="8"/>
  <c r="H34" i="8"/>
  <c r="F40" i="8"/>
  <c r="H42" i="8"/>
  <c r="H46" i="8"/>
  <c r="F48" i="8"/>
  <c r="H48" i="8" s="1"/>
  <c r="H49" i="8"/>
  <c r="H50" i="8"/>
  <c r="H53" i="8"/>
  <c r="H54" i="8"/>
  <c r="H57" i="8"/>
  <c r="H58" i="8"/>
  <c r="H61" i="8"/>
  <c r="H62" i="8"/>
  <c r="H65" i="8"/>
  <c r="H69" i="8"/>
  <c r="H70" i="8"/>
  <c r="H77" i="8"/>
  <c r="H78" i="8"/>
  <c r="F80" i="8"/>
  <c r="H80" i="8" s="1"/>
  <c r="H81" i="8"/>
  <c r="F84" i="8"/>
  <c r="H84" i="8" s="1"/>
  <c r="H85" i="8"/>
  <c r="I97" i="8"/>
  <c r="F100" i="8"/>
  <c r="H100" i="8" s="1"/>
  <c r="H101" i="8"/>
  <c r="I83" i="7"/>
  <c r="I7" i="7"/>
  <c r="F10" i="7"/>
  <c r="F14" i="7"/>
  <c r="F18" i="7"/>
  <c r="H21" i="7"/>
  <c r="H37" i="7"/>
  <c r="H45" i="7"/>
  <c r="F86" i="7"/>
  <c r="I86" i="7" s="1"/>
  <c r="D2" i="7"/>
  <c r="F2" i="7" s="1"/>
  <c r="G6" i="7"/>
  <c r="H6" i="7" s="1"/>
  <c r="G81" i="7"/>
  <c r="H25" i="7"/>
  <c r="H52" i="7"/>
  <c r="H56" i="7"/>
  <c r="H64" i="7"/>
  <c r="I75" i="7"/>
  <c r="I78" i="7"/>
  <c r="I91" i="7"/>
  <c r="I94" i="7"/>
  <c r="H95" i="7"/>
  <c r="F34" i="7"/>
  <c r="H41" i="7"/>
  <c r="H49" i="7"/>
  <c r="G29" i="7"/>
  <c r="G97" i="7"/>
  <c r="I97" i="7" s="1"/>
  <c r="G101" i="7"/>
  <c r="H4" i="7"/>
  <c r="I9" i="7"/>
  <c r="I11" i="7"/>
  <c r="H12" i="7"/>
  <c r="H17" i="7"/>
  <c r="I8" i="7"/>
  <c r="H16" i="7"/>
  <c r="E2" i="7"/>
  <c r="G2" i="7" s="1"/>
  <c r="F5" i="7"/>
  <c r="H5" i="7" s="1"/>
  <c r="I21" i="7"/>
  <c r="I23" i="7"/>
  <c r="I25" i="7"/>
  <c r="I27" i="7"/>
  <c r="I31" i="7"/>
  <c r="I37" i="7"/>
  <c r="I39" i="7"/>
  <c r="I41" i="7"/>
  <c r="I43" i="7"/>
  <c r="I45" i="7"/>
  <c r="I47" i="7"/>
  <c r="I51" i="7"/>
  <c r="H53" i="7"/>
  <c r="H57" i="7"/>
  <c r="I59" i="7"/>
  <c r="H61" i="7"/>
  <c r="I63" i="7"/>
  <c r="H65" i="7"/>
  <c r="I67" i="7"/>
  <c r="H70" i="7"/>
  <c r="G76" i="7"/>
  <c r="I76" i="7" s="1"/>
  <c r="G80" i="7"/>
  <c r="I80" i="7" s="1"/>
  <c r="G84" i="7"/>
  <c r="I84" i="7" s="1"/>
  <c r="G88" i="7"/>
  <c r="I88" i="7" s="1"/>
  <c r="G92" i="7"/>
  <c r="F20" i="7"/>
  <c r="F24" i="7"/>
  <c r="H24" i="7" s="1"/>
  <c r="F28" i="7"/>
  <c r="H28" i="7" s="1"/>
  <c r="F32" i="7"/>
  <c r="H32" i="7" s="1"/>
  <c r="F36" i="7"/>
  <c r="H36" i="7" s="1"/>
  <c r="H44" i="7"/>
  <c r="I69" i="7"/>
  <c r="H22" i="7"/>
  <c r="H30" i="7"/>
  <c r="H38" i="7"/>
  <c r="H46" i="7"/>
  <c r="H50" i="7"/>
  <c r="H58" i="7"/>
  <c r="H66" i="7"/>
  <c r="H73" i="7"/>
  <c r="H74" i="7"/>
  <c r="H75" i="7"/>
  <c r="H77" i="7"/>
  <c r="H78" i="7"/>
  <c r="H83" i="7"/>
  <c r="H86" i="7"/>
  <c r="H89" i="7"/>
  <c r="H94" i="7"/>
  <c r="F96" i="7"/>
  <c r="H96" i="7" s="1"/>
  <c r="H100" i="7"/>
  <c r="I34" i="6"/>
  <c r="I82" i="6"/>
  <c r="H5" i="6"/>
  <c r="F18" i="6"/>
  <c r="I18" i="6" s="1"/>
  <c r="G49" i="6"/>
  <c r="I49" i="6" s="1"/>
  <c r="G97" i="6"/>
  <c r="I97" i="6" s="1"/>
  <c r="G101" i="6"/>
  <c r="I101" i="6" s="1"/>
  <c r="H13" i="6"/>
  <c r="I26" i="6"/>
  <c r="I30" i="6"/>
  <c r="I39" i="6"/>
  <c r="I46" i="6"/>
  <c r="H51" i="6"/>
  <c r="I58" i="6"/>
  <c r="I62" i="6"/>
  <c r="I71" i="6"/>
  <c r="I94" i="6"/>
  <c r="G3" i="6"/>
  <c r="I3" i="6" s="1"/>
  <c r="G11" i="6"/>
  <c r="I11" i="6" s="1"/>
  <c r="G4" i="6"/>
  <c r="I4" i="6" s="1"/>
  <c r="E2" i="6"/>
  <c r="H63" i="6"/>
  <c r="C2" i="6"/>
  <c r="H4" i="6"/>
  <c r="I5" i="6"/>
  <c r="F6" i="6"/>
  <c r="H6" i="6" s="1"/>
  <c r="H8" i="6"/>
  <c r="I9" i="6"/>
  <c r="F10" i="6"/>
  <c r="H10" i="6" s="1"/>
  <c r="H12" i="6"/>
  <c r="I13" i="6"/>
  <c r="F14" i="6"/>
  <c r="H14" i="6" s="1"/>
  <c r="H16" i="6"/>
  <c r="H75" i="6"/>
  <c r="H91" i="6"/>
  <c r="I6" i="6"/>
  <c r="G7" i="6"/>
  <c r="I7" i="6" s="1"/>
  <c r="G15" i="6"/>
  <c r="D2" i="6"/>
  <c r="F2" i="6" s="1"/>
  <c r="H17" i="6"/>
  <c r="G20" i="6"/>
  <c r="I20" i="6" s="1"/>
  <c r="H23" i="6"/>
  <c r="I35" i="6"/>
  <c r="H39" i="6"/>
  <c r="I51" i="6"/>
  <c r="H71" i="6"/>
  <c r="F19" i="6"/>
  <c r="H19" i="6" s="1"/>
  <c r="H24" i="6"/>
  <c r="H28" i="6"/>
  <c r="H32" i="6"/>
  <c r="H36" i="6"/>
  <c r="H40" i="6"/>
  <c r="H42" i="6"/>
  <c r="I43" i="6"/>
  <c r="H52" i="6"/>
  <c r="H56" i="6"/>
  <c r="H60" i="6"/>
  <c r="H64" i="6"/>
  <c r="H68" i="6"/>
  <c r="H72" i="6"/>
  <c r="H76" i="6"/>
  <c r="I79" i="6"/>
  <c r="I83" i="6"/>
  <c r="H84" i="6"/>
  <c r="I87" i="6"/>
  <c r="H92" i="6"/>
  <c r="I95" i="6"/>
  <c r="H100" i="6"/>
  <c r="H29" i="6"/>
  <c r="H30" i="6"/>
  <c r="H34" i="6"/>
  <c r="H37" i="6"/>
  <c r="H38" i="6"/>
  <c r="H41" i="6"/>
  <c r="F44" i="6"/>
  <c r="H44" i="6" s="1"/>
  <c r="H45" i="6"/>
  <c r="H46" i="6"/>
  <c r="F48" i="6"/>
  <c r="H48" i="6" s="1"/>
  <c r="H53" i="6"/>
  <c r="H57" i="6"/>
  <c r="H58" i="6"/>
  <c r="H62" i="6"/>
  <c r="H69" i="6"/>
  <c r="H70" i="6"/>
  <c r="H73" i="6"/>
  <c r="H77" i="6"/>
  <c r="H78" i="6"/>
  <c r="F80" i="6"/>
  <c r="H80" i="6" s="1"/>
  <c r="H81" i="6"/>
  <c r="H82" i="6"/>
  <c r="H85" i="6"/>
  <c r="F88" i="6"/>
  <c r="H88" i="6" s="1"/>
  <c r="H93" i="6"/>
  <c r="F96" i="6"/>
  <c r="H96" i="6" s="1"/>
  <c r="H101" i="6"/>
  <c r="I23" i="5"/>
  <c r="H38" i="5"/>
  <c r="I39" i="5"/>
  <c r="H54" i="5"/>
  <c r="I55" i="5"/>
  <c r="H69" i="5"/>
  <c r="F2" i="5"/>
  <c r="H70" i="5"/>
  <c r="I87" i="5"/>
  <c r="H93" i="5"/>
  <c r="H97" i="5"/>
  <c r="H43" i="5"/>
  <c r="H75" i="5"/>
  <c r="I15" i="5"/>
  <c r="H25" i="5"/>
  <c r="H30" i="5"/>
  <c r="I42" i="5"/>
  <c r="I74" i="5"/>
  <c r="H78" i="5"/>
  <c r="H89" i="5"/>
  <c r="C2" i="5"/>
  <c r="I17" i="5"/>
  <c r="I35" i="5"/>
  <c r="H45" i="5"/>
  <c r="F66" i="5"/>
  <c r="I83" i="5"/>
  <c r="G21" i="5"/>
  <c r="I21" i="5" s="1"/>
  <c r="G34" i="5"/>
  <c r="I34" i="5" s="1"/>
  <c r="G37" i="5"/>
  <c r="I37" i="5" s="1"/>
  <c r="G50" i="5"/>
  <c r="I50" i="5" s="1"/>
  <c r="G53" i="5"/>
  <c r="H53" i="5" s="1"/>
  <c r="G69" i="5"/>
  <c r="I69" i="5" s="1"/>
  <c r="G82" i="5"/>
  <c r="I82" i="5" s="1"/>
  <c r="G85" i="5"/>
  <c r="G93" i="5"/>
  <c r="G97" i="5"/>
  <c r="G101" i="5"/>
  <c r="I101" i="5" s="1"/>
  <c r="I7" i="5"/>
  <c r="I26" i="5"/>
  <c r="H41" i="5"/>
  <c r="I47" i="5"/>
  <c r="H57" i="5"/>
  <c r="I58" i="5"/>
  <c r="H62" i="5"/>
  <c r="I63" i="5"/>
  <c r="H73" i="5"/>
  <c r="I91" i="5"/>
  <c r="I9" i="5"/>
  <c r="H29" i="5"/>
  <c r="H61" i="5"/>
  <c r="I67" i="5"/>
  <c r="H77" i="5"/>
  <c r="H88" i="5"/>
  <c r="H4" i="5"/>
  <c r="I6" i="5"/>
  <c r="H7" i="5"/>
  <c r="H12" i="5"/>
  <c r="I14" i="5"/>
  <c r="H15" i="5"/>
  <c r="H8" i="5"/>
  <c r="H9" i="5"/>
  <c r="I10" i="5"/>
  <c r="H16" i="5"/>
  <c r="H18" i="5"/>
  <c r="F5" i="5"/>
  <c r="H5" i="5" s="1"/>
  <c r="F19" i="5"/>
  <c r="H19" i="5" s="1"/>
  <c r="H21" i="5"/>
  <c r="I22" i="5"/>
  <c r="I88" i="5"/>
  <c r="H90" i="5"/>
  <c r="I93" i="5"/>
  <c r="F96" i="5"/>
  <c r="H96" i="5" s="1"/>
  <c r="I99" i="5"/>
  <c r="I19" i="5"/>
  <c r="G20" i="5"/>
  <c r="I20" i="5" s="1"/>
  <c r="I96" i="5"/>
  <c r="I89" i="5"/>
  <c r="F92" i="5"/>
  <c r="I95" i="5"/>
  <c r="E2" i="5"/>
  <c r="G2" i="5" s="1"/>
  <c r="H24" i="5"/>
  <c r="I25" i="5"/>
  <c r="H28" i="5"/>
  <c r="I29" i="5"/>
  <c r="H32" i="5"/>
  <c r="I33" i="5"/>
  <c r="H36" i="5"/>
  <c r="H40" i="5"/>
  <c r="I41" i="5"/>
  <c r="I45" i="5"/>
  <c r="H48" i="5"/>
  <c r="H52" i="5"/>
  <c r="I53" i="5"/>
  <c r="H56" i="5"/>
  <c r="I57" i="5"/>
  <c r="I61" i="5"/>
  <c r="H64" i="5"/>
  <c r="I65" i="5"/>
  <c r="H68" i="5"/>
  <c r="H72" i="5"/>
  <c r="I73" i="5"/>
  <c r="H76" i="5"/>
  <c r="I77" i="5"/>
  <c r="H80" i="5"/>
  <c r="I81" i="5"/>
  <c r="H94" i="5"/>
  <c r="I97" i="5"/>
  <c r="F100" i="5"/>
  <c r="H100" i="5" s="1"/>
  <c r="C4" i="4"/>
  <c r="D4" i="4"/>
  <c r="E4" i="4"/>
  <c r="G4" i="4" s="1"/>
  <c r="C5" i="4"/>
  <c r="D5" i="4"/>
  <c r="E5" i="4"/>
  <c r="C6" i="4"/>
  <c r="G6" i="4" s="1"/>
  <c r="D6" i="4"/>
  <c r="E6" i="4"/>
  <c r="C7" i="4"/>
  <c r="D7" i="4"/>
  <c r="F7" i="4" s="1"/>
  <c r="E7" i="4"/>
  <c r="C8" i="4"/>
  <c r="D8" i="4"/>
  <c r="E8" i="4"/>
  <c r="C9" i="4"/>
  <c r="D9" i="4"/>
  <c r="E9" i="4"/>
  <c r="C10" i="4"/>
  <c r="G10" i="4" s="1"/>
  <c r="D10" i="4"/>
  <c r="E10" i="4"/>
  <c r="C11" i="4"/>
  <c r="D11" i="4"/>
  <c r="E11" i="4"/>
  <c r="C12" i="4"/>
  <c r="D12" i="4"/>
  <c r="F12" i="4" s="1"/>
  <c r="E12" i="4"/>
  <c r="G12" i="4" s="1"/>
  <c r="C13" i="4"/>
  <c r="D13" i="4"/>
  <c r="E13" i="4"/>
  <c r="C14" i="4"/>
  <c r="G14" i="4" s="1"/>
  <c r="D14" i="4"/>
  <c r="E14" i="4"/>
  <c r="C15" i="4"/>
  <c r="D15" i="4"/>
  <c r="E15" i="4"/>
  <c r="C16" i="4"/>
  <c r="D16" i="4"/>
  <c r="F16" i="4" s="1"/>
  <c r="E16" i="4"/>
  <c r="G16" i="4" s="1"/>
  <c r="C17" i="4"/>
  <c r="D17" i="4"/>
  <c r="E17" i="4"/>
  <c r="C18" i="4"/>
  <c r="G18" i="4" s="1"/>
  <c r="D18" i="4"/>
  <c r="E18" i="4"/>
  <c r="C19" i="4"/>
  <c r="D19" i="4"/>
  <c r="E19" i="4"/>
  <c r="C20" i="4"/>
  <c r="D20" i="4"/>
  <c r="E20" i="4"/>
  <c r="C21" i="4"/>
  <c r="D21" i="4"/>
  <c r="E21" i="4"/>
  <c r="C22" i="4"/>
  <c r="G22" i="4" s="1"/>
  <c r="D22" i="4"/>
  <c r="E22" i="4"/>
  <c r="C23" i="4"/>
  <c r="D23" i="4"/>
  <c r="E23" i="4"/>
  <c r="C24" i="4"/>
  <c r="D24" i="4"/>
  <c r="E24" i="4"/>
  <c r="C25" i="4"/>
  <c r="D25" i="4"/>
  <c r="E25" i="4"/>
  <c r="C26" i="4"/>
  <c r="G26" i="4" s="1"/>
  <c r="D26" i="4"/>
  <c r="E26" i="4"/>
  <c r="C27" i="4"/>
  <c r="D27" i="4"/>
  <c r="E27" i="4"/>
  <c r="C28" i="4"/>
  <c r="D28" i="4"/>
  <c r="E28" i="4"/>
  <c r="G28" i="4" s="1"/>
  <c r="C29" i="4"/>
  <c r="D29" i="4"/>
  <c r="E29" i="4"/>
  <c r="C30" i="4"/>
  <c r="G30" i="4" s="1"/>
  <c r="D30" i="4"/>
  <c r="E30" i="4"/>
  <c r="C31" i="4"/>
  <c r="D31" i="4"/>
  <c r="F31" i="4" s="1"/>
  <c r="E31" i="4"/>
  <c r="C32" i="4"/>
  <c r="D32" i="4"/>
  <c r="E32" i="4"/>
  <c r="G32" i="4" s="1"/>
  <c r="C33" i="4"/>
  <c r="D33" i="4"/>
  <c r="E33" i="4"/>
  <c r="C34" i="4"/>
  <c r="G34" i="4" s="1"/>
  <c r="D34" i="4"/>
  <c r="E34" i="4"/>
  <c r="C35" i="4"/>
  <c r="D35" i="4"/>
  <c r="F35" i="4" s="1"/>
  <c r="E35" i="4"/>
  <c r="C36" i="4"/>
  <c r="D36" i="4"/>
  <c r="E36" i="4"/>
  <c r="G36" i="4" s="1"/>
  <c r="C37" i="4"/>
  <c r="D37" i="4"/>
  <c r="E37" i="4"/>
  <c r="C38" i="4"/>
  <c r="G38" i="4" s="1"/>
  <c r="D38" i="4"/>
  <c r="E38" i="4"/>
  <c r="C39" i="4"/>
  <c r="D39" i="4"/>
  <c r="E39" i="4"/>
  <c r="C40" i="4"/>
  <c r="D40" i="4"/>
  <c r="E40" i="4"/>
  <c r="G40" i="4" s="1"/>
  <c r="C41" i="4"/>
  <c r="D41" i="4"/>
  <c r="E41" i="4"/>
  <c r="C42" i="4"/>
  <c r="D42" i="4"/>
  <c r="E42" i="4"/>
  <c r="C43" i="4"/>
  <c r="D43" i="4"/>
  <c r="E43" i="4"/>
  <c r="C44" i="4"/>
  <c r="D44" i="4"/>
  <c r="E44" i="4"/>
  <c r="C45" i="4"/>
  <c r="D45" i="4"/>
  <c r="E45" i="4"/>
  <c r="C46" i="4"/>
  <c r="D46" i="4"/>
  <c r="E46" i="4"/>
  <c r="C47" i="4"/>
  <c r="D47" i="4"/>
  <c r="E47" i="4"/>
  <c r="C48" i="4"/>
  <c r="D48" i="4"/>
  <c r="E48" i="4"/>
  <c r="G48" i="4" s="1"/>
  <c r="C49" i="4"/>
  <c r="D49" i="4"/>
  <c r="E49" i="4"/>
  <c r="C50" i="4"/>
  <c r="D50" i="4"/>
  <c r="E50" i="4"/>
  <c r="C51" i="4"/>
  <c r="D51" i="4"/>
  <c r="E51" i="4"/>
  <c r="C52" i="4"/>
  <c r="D52" i="4"/>
  <c r="E52" i="4"/>
  <c r="G52" i="4" s="1"/>
  <c r="C53" i="4"/>
  <c r="D53" i="4"/>
  <c r="E53" i="4"/>
  <c r="C54" i="4"/>
  <c r="G54" i="4" s="1"/>
  <c r="D54" i="4"/>
  <c r="E54" i="4"/>
  <c r="C55" i="4"/>
  <c r="D55" i="4"/>
  <c r="E55" i="4"/>
  <c r="C56" i="4"/>
  <c r="D56" i="4"/>
  <c r="E56" i="4"/>
  <c r="G56" i="4" s="1"/>
  <c r="C57" i="4"/>
  <c r="D57" i="4"/>
  <c r="E57" i="4"/>
  <c r="C58" i="4"/>
  <c r="G58" i="4" s="1"/>
  <c r="D58" i="4"/>
  <c r="E58" i="4"/>
  <c r="C59" i="4"/>
  <c r="D59" i="4"/>
  <c r="E59" i="4"/>
  <c r="C60" i="4"/>
  <c r="D60" i="4"/>
  <c r="E60" i="4"/>
  <c r="G60" i="4" s="1"/>
  <c r="C61" i="4"/>
  <c r="D61" i="4"/>
  <c r="E61" i="4"/>
  <c r="C62" i="4"/>
  <c r="G62" i="4" s="1"/>
  <c r="D62" i="4"/>
  <c r="E62" i="4"/>
  <c r="C63" i="4"/>
  <c r="D63" i="4"/>
  <c r="F63" i="4" s="1"/>
  <c r="E63" i="4"/>
  <c r="C64" i="4"/>
  <c r="D64" i="4"/>
  <c r="E64" i="4"/>
  <c r="G64" i="4" s="1"/>
  <c r="C65" i="4"/>
  <c r="D65" i="4"/>
  <c r="E65" i="4"/>
  <c r="C66" i="4"/>
  <c r="D66" i="4"/>
  <c r="E66" i="4"/>
  <c r="C67" i="4"/>
  <c r="D67" i="4"/>
  <c r="F67" i="4" s="1"/>
  <c r="E67" i="4"/>
  <c r="C68" i="4"/>
  <c r="D68" i="4"/>
  <c r="E68" i="4"/>
  <c r="G68" i="4" s="1"/>
  <c r="C69" i="4"/>
  <c r="D69" i="4"/>
  <c r="E69" i="4"/>
  <c r="C70" i="4"/>
  <c r="G70" i="4" s="1"/>
  <c r="D70" i="4"/>
  <c r="E70" i="4"/>
  <c r="C71" i="4"/>
  <c r="D71" i="4"/>
  <c r="E71" i="4"/>
  <c r="C72" i="4"/>
  <c r="D72" i="4"/>
  <c r="E72" i="4"/>
  <c r="G72" i="4" s="1"/>
  <c r="C73" i="4"/>
  <c r="D73" i="4"/>
  <c r="E73" i="4"/>
  <c r="C74" i="4"/>
  <c r="G74" i="4" s="1"/>
  <c r="D74" i="4"/>
  <c r="E74" i="4"/>
  <c r="C75" i="4"/>
  <c r="D75" i="4"/>
  <c r="E75" i="4"/>
  <c r="C76" i="4"/>
  <c r="D76" i="4"/>
  <c r="E76" i="4"/>
  <c r="G76" i="4" s="1"/>
  <c r="C77" i="4"/>
  <c r="D77" i="4"/>
  <c r="E77" i="4"/>
  <c r="C78" i="4"/>
  <c r="G78" i="4" s="1"/>
  <c r="D78" i="4"/>
  <c r="E78" i="4"/>
  <c r="C79" i="4"/>
  <c r="D79" i="4"/>
  <c r="F79" i="4" s="1"/>
  <c r="E79" i="4"/>
  <c r="C80" i="4"/>
  <c r="D80" i="4"/>
  <c r="E80" i="4"/>
  <c r="G80" i="4" s="1"/>
  <c r="C81" i="4"/>
  <c r="D81" i="4"/>
  <c r="E81" i="4"/>
  <c r="C82" i="4"/>
  <c r="G82" i="4" s="1"/>
  <c r="D82" i="4"/>
  <c r="E82" i="4"/>
  <c r="C83" i="4"/>
  <c r="D83" i="4"/>
  <c r="F83" i="4" s="1"/>
  <c r="E83" i="4"/>
  <c r="C84" i="4"/>
  <c r="D84" i="4"/>
  <c r="E84" i="4"/>
  <c r="G84" i="4" s="1"/>
  <c r="C85" i="4"/>
  <c r="D85" i="4"/>
  <c r="E85" i="4"/>
  <c r="C86" i="4"/>
  <c r="G86" i="4" s="1"/>
  <c r="D86" i="4"/>
  <c r="E86" i="4"/>
  <c r="C87" i="4"/>
  <c r="D87" i="4"/>
  <c r="E87" i="4"/>
  <c r="C88" i="4"/>
  <c r="D88" i="4"/>
  <c r="E88" i="4"/>
  <c r="G88" i="4" s="1"/>
  <c r="C89" i="4"/>
  <c r="D89" i="4"/>
  <c r="E89" i="4"/>
  <c r="C90" i="4"/>
  <c r="G90" i="4" s="1"/>
  <c r="D90" i="4"/>
  <c r="E90" i="4"/>
  <c r="C91" i="4"/>
  <c r="D91" i="4"/>
  <c r="E91" i="4"/>
  <c r="C92" i="4"/>
  <c r="D92" i="4"/>
  <c r="E92" i="4"/>
  <c r="C93" i="4"/>
  <c r="D93" i="4"/>
  <c r="E93" i="4"/>
  <c r="C94" i="4"/>
  <c r="G94" i="4" s="1"/>
  <c r="D94" i="4"/>
  <c r="E94" i="4"/>
  <c r="C95" i="4"/>
  <c r="D95" i="4"/>
  <c r="F95" i="4" s="1"/>
  <c r="E95" i="4"/>
  <c r="C96" i="4"/>
  <c r="D96" i="4"/>
  <c r="E96" i="4"/>
  <c r="C97" i="4"/>
  <c r="D97" i="4"/>
  <c r="E97" i="4"/>
  <c r="C98" i="4"/>
  <c r="G98" i="4" s="1"/>
  <c r="D98" i="4"/>
  <c r="E98" i="4"/>
  <c r="C99" i="4"/>
  <c r="D99" i="4"/>
  <c r="F99" i="4" s="1"/>
  <c r="E99" i="4"/>
  <c r="C100" i="4"/>
  <c r="D100" i="4"/>
  <c r="E100" i="4"/>
  <c r="G100" i="4" s="1"/>
  <c r="C101" i="4"/>
  <c r="D101" i="4"/>
  <c r="E101" i="4"/>
  <c r="E3" i="4"/>
  <c r="D3" i="4"/>
  <c r="C3" i="4"/>
  <c r="F8" i="4"/>
  <c r="F11" i="4"/>
  <c r="F47" i="4"/>
  <c r="E1" i="4"/>
  <c r="D1" i="4"/>
  <c r="C1" i="4"/>
  <c r="B101" i="4"/>
  <c r="A101" i="4"/>
  <c r="B100" i="4"/>
  <c r="A100" i="4"/>
  <c r="B99" i="4"/>
  <c r="A99" i="4"/>
  <c r="B98" i="4"/>
  <c r="A98" i="4"/>
  <c r="B97" i="4"/>
  <c r="A97" i="4"/>
  <c r="G96" i="4"/>
  <c r="B96" i="4"/>
  <c r="A96" i="4"/>
  <c r="B95" i="4"/>
  <c r="A95" i="4"/>
  <c r="B94" i="4"/>
  <c r="A94" i="4"/>
  <c r="B93" i="4"/>
  <c r="A93" i="4"/>
  <c r="G92" i="4"/>
  <c r="B92" i="4"/>
  <c r="A92" i="4"/>
  <c r="B91" i="4"/>
  <c r="A91" i="4"/>
  <c r="B90" i="4"/>
  <c r="A90" i="4"/>
  <c r="B89" i="4"/>
  <c r="A89" i="4"/>
  <c r="B88" i="4"/>
  <c r="A88" i="4"/>
  <c r="B87" i="4"/>
  <c r="A87" i="4"/>
  <c r="B86" i="4"/>
  <c r="A86" i="4"/>
  <c r="B85" i="4"/>
  <c r="A85" i="4"/>
  <c r="B84" i="4"/>
  <c r="A84" i="4"/>
  <c r="B83" i="4"/>
  <c r="A83" i="4"/>
  <c r="B82" i="4"/>
  <c r="A82" i="4"/>
  <c r="B81" i="4"/>
  <c r="A81" i="4"/>
  <c r="B80" i="4"/>
  <c r="A80" i="4"/>
  <c r="B79" i="4"/>
  <c r="A79" i="4"/>
  <c r="B78" i="4"/>
  <c r="A78" i="4"/>
  <c r="B77" i="4"/>
  <c r="A77" i="4"/>
  <c r="B76" i="4"/>
  <c r="A76" i="4"/>
  <c r="B75" i="4"/>
  <c r="A75" i="4"/>
  <c r="B74" i="4"/>
  <c r="A74" i="4"/>
  <c r="B73" i="4"/>
  <c r="A73" i="4"/>
  <c r="B72" i="4"/>
  <c r="A72" i="4"/>
  <c r="B71" i="4"/>
  <c r="A71" i="4"/>
  <c r="B70" i="4"/>
  <c r="A70" i="4"/>
  <c r="B69" i="4"/>
  <c r="A69" i="4"/>
  <c r="B68" i="4"/>
  <c r="A68" i="4"/>
  <c r="B67" i="4"/>
  <c r="A67" i="4"/>
  <c r="B66" i="4"/>
  <c r="A66" i="4"/>
  <c r="B65" i="4"/>
  <c r="A65" i="4"/>
  <c r="B64" i="4"/>
  <c r="A64" i="4"/>
  <c r="B63" i="4"/>
  <c r="A63" i="4"/>
  <c r="B62" i="4"/>
  <c r="A62" i="4"/>
  <c r="B61" i="4"/>
  <c r="A61" i="4"/>
  <c r="B60" i="4"/>
  <c r="A60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G46" i="4"/>
  <c r="B46" i="4"/>
  <c r="A46" i="4"/>
  <c r="B45" i="4"/>
  <c r="A45" i="4"/>
  <c r="G44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G24" i="4"/>
  <c r="B24" i="4"/>
  <c r="A24" i="4"/>
  <c r="B23" i="4"/>
  <c r="A23" i="4"/>
  <c r="B22" i="4"/>
  <c r="A22" i="4"/>
  <c r="B21" i="4"/>
  <c r="A21" i="4"/>
  <c r="G20" i="4"/>
  <c r="B20" i="4"/>
  <c r="A20" i="4"/>
  <c r="F19" i="4"/>
  <c r="B19" i="4"/>
  <c r="A19" i="4"/>
  <c r="B18" i="4"/>
  <c r="A18" i="4"/>
  <c r="B17" i="4"/>
  <c r="A17" i="4"/>
  <c r="B16" i="4"/>
  <c r="A16" i="4"/>
  <c r="B15" i="4"/>
  <c r="A15" i="4"/>
  <c r="B14" i="4"/>
  <c r="A14" i="4"/>
  <c r="B13" i="4"/>
  <c r="A13" i="4"/>
  <c r="B12" i="4"/>
  <c r="A12" i="4"/>
  <c r="B11" i="4"/>
  <c r="A11" i="4"/>
  <c r="B10" i="4"/>
  <c r="A10" i="4"/>
  <c r="B9" i="4"/>
  <c r="A9" i="4"/>
  <c r="G8" i="4"/>
  <c r="B8" i="4"/>
  <c r="A8" i="4"/>
  <c r="B7" i="4"/>
  <c r="A7" i="4"/>
  <c r="B6" i="4"/>
  <c r="A6" i="4"/>
  <c r="B5" i="4"/>
  <c r="A5" i="4"/>
  <c r="B4" i="4"/>
  <c r="A4" i="4"/>
  <c r="B3" i="4"/>
  <c r="A3" i="4"/>
  <c r="B1" i="4"/>
  <c r="A1" i="4"/>
  <c r="D2" i="2"/>
  <c r="C3" i="3"/>
  <c r="D3" i="3"/>
  <c r="E3" i="3"/>
  <c r="C4" i="3"/>
  <c r="G4" i="3" s="1"/>
  <c r="D4" i="3"/>
  <c r="E4" i="3"/>
  <c r="J4" i="10" s="1"/>
  <c r="C5" i="3"/>
  <c r="D5" i="3"/>
  <c r="I5" i="10" s="1"/>
  <c r="F5" i="10" s="1"/>
  <c r="E5" i="3"/>
  <c r="C6" i="3"/>
  <c r="D6" i="3"/>
  <c r="E6" i="3"/>
  <c r="J6" i="10" s="1"/>
  <c r="C7" i="3"/>
  <c r="D7" i="3"/>
  <c r="E7" i="3"/>
  <c r="J7" i="10" s="1"/>
  <c r="C8" i="3"/>
  <c r="G8" i="3" s="1"/>
  <c r="D8" i="3"/>
  <c r="E8" i="3"/>
  <c r="J8" i="10" s="1"/>
  <c r="C9" i="3"/>
  <c r="D9" i="3"/>
  <c r="E9" i="3"/>
  <c r="C10" i="3"/>
  <c r="D10" i="3"/>
  <c r="E10" i="3"/>
  <c r="J10" i="10" s="1"/>
  <c r="C11" i="3"/>
  <c r="D11" i="3"/>
  <c r="E11" i="3"/>
  <c r="J11" i="10" s="1"/>
  <c r="C12" i="3"/>
  <c r="G12" i="3" s="1"/>
  <c r="D12" i="3"/>
  <c r="E12" i="3"/>
  <c r="J12" i="10" s="1"/>
  <c r="C13" i="3"/>
  <c r="D13" i="3"/>
  <c r="E13" i="3"/>
  <c r="C14" i="3"/>
  <c r="D14" i="3"/>
  <c r="E14" i="3"/>
  <c r="J14" i="10" s="1"/>
  <c r="C15" i="3"/>
  <c r="D15" i="3"/>
  <c r="E15" i="3"/>
  <c r="J15" i="10" s="1"/>
  <c r="C16" i="3"/>
  <c r="G16" i="3" s="1"/>
  <c r="D16" i="3"/>
  <c r="E16" i="3"/>
  <c r="J16" i="10" s="1"/>
  <c r="C17" i="3"/>
  <c r="D17" i="3"/>
  <c r="E17" i="3"/>
  <c r="C18" i="3"/>
  <c r="D18" i="3"/>
  <c r="E18" i="3"/>
  <c r="J18" i="10" s="1"/>
  <c r="C19" i="3"/>
  <c r="D19" i="3"/>
  <c r="E19" i="3"/>
  <c r="J19" i="10" s="1"/>
  <c r="C20" i="3"/>
  <c r="G20" i="3" s="1"/>
  <c r="D20" i="3"/>
  <c r="E20" i="3"/>
  <c r="J20" i="10" s="1"/>
  <c r="C21" i="3"/>
  <c r="D21" i="3"/>
  <c r="E21" i="3"/>
  <c r="C22" i="3"/>
  <c r="D22" i="3"/>
  <c r="E22" i="3"/>
  <c r="J22" i="10" s="1"/>
  <c r="C23" i="3"/>
  <c r="D23" i="3"/>
  <c r="E23" i="3"/>
  <c r="J23" i="10" s="1"/>
  <c r="C24" i="3"/>
  <c r="D24" i="3"/>
  <c r="E24" i="3"/>
  <c r="J24" i="10" s="1"/>
  <c r="C25" i="3"/>
  <c r="D25" i="3"/>
  <c r="I25" i="10" s="1"/>
  <c r="F25" i="10" s="1"/>
  <c r="E25" i="3"/>
  <c r="C26" i="3"/>
  <c r="D26" i="3"/>
  <c r="E26" i="3"/>
  <c r="J26" i="10" s="1"/>
  <c r="C27" i="3"/>
  <c r="D27" i="3"/>
  <c r="E27" i="3"/>
  <c r="J27" i="10" s="1"/>
  <c r="C28" i="3"/>
  <c r="G28" i="3" s="1"/>
  <c r="D28" i="3"/>
  <c r="E28" i="3"/>
  <c r="J28" i="10" s="1"/>
  <c r="C29" i="3"/>
  <c r="D29" i="3"/>
  <c r="I29" i="10" s="1"/>
  <c r="E29" i="3"/>
  <c r="C30" i="3"/>
  <c r="D30" i="3"/>
  <c r="E30" i="3"/>
  <c r="C31" i="3"/>
  <c r="D31" i="3"/>
  <c r="E31" i="3"/>
  <c r="J31" i="10" s="1"/>
  <c r="C32" i="3"/>
  <c r="D32" i="3"/>
  <c r="E32" i="3"/>
  <c r="J32" i="10" s="1"/>
  <c r="C33" i="3"/>
  <c r="D33" i="3"/>
  <c r="I33" i="10" s="1"/>
  <c r="F33" i="10" s="1"/>
  <c r="E33" i="3"/>
  <c r="C34" i="3"/>
  <c r="D34" i="3"/>
  <c r="E34" i="3"/>
  <c r="C35" i="3"/>
  <c r="D35" i="3"/>
  <c r="E35" i="3"/>
  <c r="J35" i="10" s="1"/>
  <c r="C36" i="3"/>
  <c r="G36" i="3" s="1"/>
  <c r="D36" i="3"/>
  <c r="E36" i="3"/>
  <c r="J36" i="10" s="1"/>
  <c r="C37" i="3"/>
  <c r="D37" i="3"/>
  <c r="I37" i="10" s="1"/>
  <c r="F37" i="10" s="1"/>
  <c r="E37" i="3"/>
  <c r="C38" i="3"/>
  <c r="D38" i="3"/>
  <c r="E38" i="3"/>
  <c r="J38" i="10" s="1"/>
  <c r="C39" i="3"/>
  <c r="D39" i="3"/>
  <c r="E39" i="3"/>
  <c r="J39" i="10" s="1"/>
  <c r="C40" i="3"/>
  <c r="G40" i="3" s="1"/>
  <c r="D40" i="3"/>
  <c r="E40" i="3"/>
  <c r="J40" i="10" s="1"/>
  <c r="C41" i="3"/>
  <c r="D41" i="3"/>
  <c r="I41" i="10" s="1"/>
  <c r="E41" i="3"/>
  <c r="C42" i="3"/>
  <c r="D42" i="3"/>
  <c r="E42" i="3"/>
  <c r="J42" i="10" s="1"/>
  <c r="C43" i="3"/>
  <c r="D43" i="3"/>
  <c r="E43" i="3"/>
  <c r="J43" i="10" s="1"/>
  <c r="C44" i="3"/>
  <c r="G44" i="3" s="1"/>
  <c r="D44" i="3"/>
  <c r="E44" i="3"/>
  <c r="J44" i="10" s="1"/>
  <c r="C45" i="3"/>
  <c r="D45" i="3"/>
  <c r="I45" i="10" s="1"/>
  <c r="E45" i="3"/>
  <c r="C46" i="3"/>
  <c r="D46" i="3"/>
  <c r="E46" i="3"/>
  <c r="J46" i="10" s="1"/>
  <c r="C47" i="3"/>
  <c r="D47" i="3"/>
  <c r="E47" i="3"/>
  <c r="C48" i="3"/>
  <c r="D48" i="3"/>
  <c r="E48" i="3"/>
  <c r="J48" i="10" s="1"/>
  <c r="C49" i="3"/>
  <c r="D49" i="3"/>
  <c r="I49" i="10" s="1"/>
  <c r="F49" i="10" s="1"/>
  <c r="E49" i="3"/>
  <c r="C50" i="3"/>
  <c r="D50" i="3"/>
  <c r="E50" i="3"/>
  <c r="C51" i="3"/>
  <c r="D51" i="3"/>
  <c r="E51" i="3"/>
  <c r="J51" i="10" s="1"/>
  <c r="C52" i="3"/>
  <c r="D52" i="3"/>
  <c r="E52" i="3"/>
  <c r="J52" i="10" s="1"/>
  <c r="C53" i="3"/>
  <c r="D53" i="3"/>
  <c r="I53" i="10" s="1"/>
  <c r="F53" i="10" s="1"/>
  <c r="E53" i="3"/>
  <c r="C54" i="3"/>
  <c r="D54" i="3"/>
  <c r="E54" i="3"/>
  <c r="C55" i="3"/>
  <c r="D55" i="3"/>
  <c r="E55" i="3"/>
  <c r="J55" i="10" s="1"/>
  <c r="C56" i="3"/>
  <c r="D56" i="3"/>
  <c r="E56" i="3"/>
  <c r="J56" i="10" s="1"/>
  <c r="C57" i="3"/>
  <c r="D57" i="3"/>
  <c r="I57" i="10" s="1"/>
  <c r="F57" i="10" s="1"/>
  <c r="E57" i="3"/>
  <c r="C58" i="3"/>
  <c r="D58" i="3"/>
  <c r="E58" i="3"/>
  <c r="J58" i="10" s="1"/>
  <c r="C59" i="3"/>
  <c r="D59" i="3"/>
  <c r="E59" i="3"/>
  <c r="J59" i="10" s="1"/>
  <c r="C60" i="3"/>
  <c r="G60" i="3" s="1"/>
  <c r="D60" i="3"/>
  <c r="E60" i="3"/>
  <c r="J60" i="10" s="1"/>
  <c r="C61" i="3"/>
  <c r="D61" i="3"/>
  <c r="I61" i="10" s="1"/>
  <c r="E61" i="3"/>
  <c r="C62" i="3"/>
  <c r="D62" i="3"/>
  <c r="E62" i="3"/>
  <c r="C63" i="3"/>
  <c r="D63" i="3"/>
  <c r="E63" i="3"/>
  <c r="C64" i="3"/>
  <c r="D64" i="3"/>
  <c r="E64" i="3"/>
  <c r="J64" i="10" s="1"/>
  <c r="C65" i="3"/>
  <c r="D65" i="3"/>
  <c r="E65" i="3"/>
  <c r="C66" i="3"/>
  <c r="D66" i="3"/>
  <c r="E66" i="3"/>
  <c r="C67" i="3"/>
  <c r="D67" i="3"/>
  <c r="E67" i="3"/>
  <c r="J67" i="10" s="1"/>
  <c r="C68" i="3"/>
  <c r="D68" i="3"/>
  <c r="E68" i="3"/>
  <c r="J68" i="10" s="1"/>
  <c r="C69" i="3"/>
  <c r="D69" i="3"/>
  <c r="E69" i="3"/>
  <c r="C70" i="3"/>
  <c r="D70" i="3"/>
  <c r="E70" i="3"/>
  <c r="J70" i="10" s="1"/>
  <c r="C71" i="3"/>
  <c r="D71" i="3"/>
  <c r="E71" i="3"/>
  <c r="J71" i="10" s="1"/>
  <c r="C72" i="3"/>
  <c r="G72" i="3" s="1"/>
  <c r="D72" i="3"/>
  <c r="E72" i="3"/>
  <c r="J72" i="10" s="1"/>
  <c r="C73" i="3"/>
  <c r="D73" i="3"/>
  <c r="I73" i="10" s="1"/>
  <c r="F73" i="10" s="1"/>
  <c r="E73" i="3"/>
  <c r="C74" i="3"/>
  <c r="D74" i="3"/>
  <c r="E74" i="3"/>
  <c r="J74" i="10" s="1"/>
  <c r="C75" i="3"/>
  <c r="D75" i="3"/>
  <c r="E75" i="3"/>
  <c r="J75" i="10" s="1"/>
  <c r="C76" i="3"/>
  <c r="D76" i="3"/>
  <c r="E76" i="3"/>
  <c r="J76" i="10" s="1"/>
  <c r="C77" i="3"/>
  <c r="D77" i="3"/>
  <c r="I77" i="10" s="1"/>
  <c r="E77" i="3"/>
  <c r="C78" i="3"/>
  <c r="D78" i="3"/>
  <c r="E78" i="3"/>
  <c r="C79" i="3"/>
  <c r="D79" i="3"/>
  <c r="E79" i="3"/>
  <c r="J79" i="10" s="1"/>
  <c r="C80" i="3"/>
  <c r="D80" i="3"/>
  <c r="E80" i="3"/>
  <c r="J80" i="10" s="1"/>
  <c r="C81" i="3"/>
  <c r="D81" i="3"/>
  <c r="I81" i="10" s="1"/>
  <c r="F81" i="10" s="1"/>
  <c r="E81" i="3"/>
  <c r="C82" i="3"/>
  <c r="D82" i="3"/>
  <c r="E82" i="3"/>
  <c r="C83" i="3"/>
  <c r="D83" i="3"/>
  <c r="E83" i="3"/>
  <c r="C84" i="3"/>
  <c r="D84" i="3"/>
  <c r="E84" i="3"/>
  <c r="J84" i="10" s="1"/>
  <c r="C85" i="3"/>
  <c r="D85" i="3"/>
  <c r="I85" i="10" s="1"/>
  <c r="F85" i="10" s="1"/>
  <c r="E85" i="3"/>
  <c r="C86" i="3"/>
  <c r="D86" i="3"/>
  <c r="E86" i="3"/>
  <c r="J86" i="10" s="1"/>
  <c r="C87" i="3"/>
  <c r="D87" i="3"/>
  <c r="E87" i="3"/>
  <c r="J87" i="10" s="1"/>
  <c r="C88" i="3"/>
  <c r="D88" i="3"/>
  <c r="E88" i="3"/>
  <c r="J88" i="10" s="1"/>
  <c r="C89" i="3"/>
  <c r="D89" i="3"/>
  <c r="I89" i="10" s="1"/>
  <c r="F89" i="10" s="1"/>
  <c r="E89" i="3"/>
  <c r="C90" i="3"/>
  <c r="D90" i="3"/>
  <c r="E90" i="3"/>
  <c r="C91" i="3"/>
  <c r="D91" i="3"/>
  <c r="E91" i="3"/>
  <c r="J91" i="10" s="1"/>
  <c r="C92" i="3"/>
  <c r="D92" i="3"/>
  <c r="E92" i="3"/>
  <c r="J92" i="10" s="1"/>
  <c r="C93" i="3"/>
  <c r="D93" i="3"/>
  <c r="E93" i="3"/>
  <c r="C94" i="3"/>
  <c r="D94" i="3"/>
  <c r="E94" i="3"/>
  <c r="J94" i="10" s="1"/>
  <c r="C95" i="3"/>
  <c r="D95" i="3"/>
  <c r="E95" i="3"/>
  <c r="J95" i="10" s="1"/>
  <c r="C96" i="3"/>
  <c r="G96" i="3" s="1"/>
  <c r="D96" i="3"/>
  <c r="E96" i="3"/>
  <c r="J96" i="10" s="1"/>
  <c r="C97" i="3"/>
  <c r="D97" i="3"/>
  <c r="I97" i="10" s="1"/>
  <c r="F97" i="10" s="1"/>
  <c r="E97" i="3"/>
  <c r="C98" i="3"/>
  <c r="D98" i="3"/>
  <c r="E98" i="3"/>
  <c r="C99" i="3"/>
  <c r="D99" i="3"/>
  <c r="E99" i="3"/>
  <c r="J99" i="10" s="1"/>
  <c r="C100" i="3"/>
  <c r="G100" i="3" s="1"/>
  <c r="D100" i="3"/>
  <c r="E100" i="3"/>
  <c r="J100" i="10" s="1"/>
  <c r="C101" i="3"/>
  <c r="D101" i="3"/>
  <c r="I101" i="10" s="1"/>
  <c r="F101" i="10" s="1"/>
  <c r="E101" i="3"/>
  <c r="E1" i="3"/>
  <c r="D1" i="3"/>
  <c r="C1" i="3"/>
  <c r="B101" i="3"/>
  <c r="A101" i="3"/>
  <c r="B100" i="3"/>
  <c r="A100" i="3"/>
  <c r="F99" i="3"/>
  <c r="B99" i="3"/>
  <c r="A99" i="3"/>
  <c r="B98" i="3"/>
  <c r="A98" i="3"/>
  <c r="B97" i="3"/>
  <c r="A97" i="3"/>
  <c r="B96" i="3"/>
  <c r="A96" i="3"/>
  <c r="B95" i="3"/>
  <c r="A95" i="3"/>
  <c r="G94" i="3"/>
  <c r="B94" i="3"/>
  <c r="A94" i="3"/>
  <c r="B93" i="3"/>
  <c r="A93" i="3"/>
  <c r="B92" i="3"/>
  <c r="A92" i="3"/>
  <c r="B91" i="3"/>
  <c r="A91" i="3"/>
  <c r="B90" i="3"/>
  <c r="A90" i="3"/>
  <c r="B89" i="3"/>
  <c r="A89" i="3"/>
  <c r="G88" i="3"/>
  <c r="B88" i="3"/>
  <c r="A88" i="3"/>
  <c r="B87" i="3"/>
  <c r="A87" i="3"/>
  <c r="B86" i="3"/>
  <c r="A86" i="3"/>
  <c r="B85" i="3"/>
  <c r="A85" i="3"/>
  <c r="B84" i="3"/>
  <c r="A84" i="3"/>
  <c r="B83" i="3"/>
  <c r="A83" i="3"/>
  <c r="B82" i="3"/>
  <c r="A82" i="3"/>
  <c r="B81" i="3"/>
  <c r="A81" i="3"/>
  <c r="G80" i="3"/>
  <c r="B80" i="3"/>
  <c r="A80" i="3"/>
  <c r="F79" i="3"/>
  <c r="B79" i="3"/>
  <c r="A79" i="3"/>
  <c r="B78" i="3"/>
  <c r="A78" i="3"/>
  <c r="B77" i="3"/>
  <c r="A77" i="3"/>
  <c r="G76" i="3"/>
  <c r="B76" i="3"/>
  <c r="A76" i="3"/>
  <c r="B75" i="3"/>
  <c r="A75" i="3"/>
  <c r="B74" i="3"/>
  <c r="A74" i="3"/>
  <c r="F73" i="3"/>
  <c r="B73" i="3"/>
  <c r="A73" i="3"/>
  <c r="B72" i="3"/>
  <c r="A72" i="3"/>
  <c r="B71" i="3"/>
  <c r="A71" i="3"/>
  <c r="G70" i="3"/>
  <c r="B70" i="3"/>
  <c r="A70" i="3"/>
  <c r="B69" i="3"/>
  <c r="A69" i="3"/>
  <c r="B68" i="3"/>
  <c r="A68" i="3"/>
  <c r="B67" i="3"/>
  <c r="A67" i="3"/>
  <c r="B66" i="3"/>
  <c r="A66" i="3"/>
  <c r="B65" i="3"/>
  <c r="A65" i="3"/>
  <c r="G64" i="3"/>
  <c r="B64" i="3"/>
  <c r="A64" i="3"/>
  <c r="B63" i="3"/>
  <c r="A63" i="3"/>
  <c r="B62" i="3"/>
  <c r="A62" i="3"/>
  <c r="B61" i="3"/>
  <c r="A61" i="3"/>
  <c r="B60" i="3"/>
  <c r="A60" i="3"/>
  <c r="B59" i="3"/>
  <c r="A59" i="3"/>
  <c r="B58" i="3"/>
  <c r="A58" i="3"/>
  <c r="B57" i="3"/>
  <c r="A57" i="3"/>
  <c r="B56" i="3"/>
  <c r="A56" i="3"/>
  <c r="B55" i="3"/>
  <c r="A55" i="3"/>
  <c r="F54" i="3"/>
  <c r="B54" i="3"/>
  <c r="A54" i="3"/>
  <c r="B53" i="3"/>
  <c r="A53" i="3"/>
  <c r="G52" i="3"/>
  <c r="B52" i="3"/>
  <c r="A52" i="3"/>
  <c r="B51" i="3"/>
  <c r="A51" i="3"/>
  <c r="B50" i="3"/>
  <c r="A50" i="3"/>
  <c r="B49" i="3"/>
  <c r="A49" i="3"/>
  <c r="G48" i="3"/>
  <c r="B48" i="3"/>
  <c r="A48" i="3"/>
  <c r="B47" i="3"/>
  <c r="A47" i="3"/>
  <c r="G46" i="3"/>
  <c r="B46" i="3"/>
  <c r="A46" i="3"/>
  <c r="F45" i="3"/>
  <c r="B45" i="3"/>
  <c r="A45" i="3"/>
  <c r="B44" i="3"/>
  <c r="A44" i="3"/>
  <c r="B43" i="3"/>
  <c r="A43" i="3"/>
  <c r="G42" i="3"/>
  <c r="B42" i="3"/>
  <c r="A42" i="3"/>
  <c r="B41" i="3"/>
  <c r="A41" i="3"/>
  <c r="B40" i="3"/>
  <c r="A40" i="3"/>
  <c r="F39" i="3"/>
  <c r="B39" i="3"/>
  <c r="A39" i="3"/>
  <c r="G38" i="3"/>
  <c r="B38" i="3"/>
  <c r="A38" i="3"/>
  <c r="B37" i="3"/>
  <c r="A37" i="3"/>
  <c r="B36" i="3"/>
  <c r="A36" i="3"/>
  <c r="B35" i="3"/>
  <c r="A35" i="3"/>
  <c r="B34" i="3"/>
  <c r="A34" i="3"/>
  <c r="B33" i="3"/>
  <c r="A33" i="3"/>
  <c r="G32" i="3"/>
  <c r="B32" i="3"/>
  <c r="A32" i="3"/>
  <c r="F31" i="3"/>
  <c r="B31" i="3"/>
  <c r="A31" i="3"/>
  <c r="B30" i="3"/>
  <c r="A30" i="3"/>
  <c r="B29" i="3"/>
  <c r="A29" i="3"/>
  <c r="B28" i="3"/>
  <c r="A28" i="3"/>
  <c r="B27" i="3"/>
  <c r="A27" i="3"/>
  <c r="G26" i="3"/>
  <c r="B26" i="3"/>
  <c r="A26" i="3"/>
  <c r="B25" i="3"/>
  <c r="A25" i="3"/>
  <c r="G24" i="3"/>
  <c r="B24" i="3"/>
  <c r="A24" i="3"/>
  <c r="F23" i="3"/>
  <c r="B23" i="3"/>
  <c r="A23" i="3"/>
  <c r="G22" i="3"/>
  <c r="B22" i="3"/>
  <c r="A22" i="3"/>
  <c r="B21" i="3"/>
  <c r="A21" i="3"/>
  <c r="B20" i="3"/>
  <c r="A20" i="3"/>
  <c r="B19" i="3"/>
  <c r="A19" i="3"/>
  <c r="G18" i="3"/>
  <c r="B18" i="3"/>
  <c r="A18" i="3"/>
  <c r="B17" i="3"/>
  <c r="A17" i="3"/>
  <c r="B16" i="3"/>
  <c r="A16" i="3"/>
  <c r="B15" i="3"/>
  <c r="A15" i="3"/>
  <c r="G14" i="3"/>
  <c r="B14" i="3"/>
  <c r="A14" i="3"/>
  <c r="B13" i="3"/>
  <c r="A13" i="3"/>
  <c r="B12" i="3"/>
  <c r="A12" i="3"/>
  <c r="B11" i="3"/>
  <c r="A11" i="3"/>
  <c r="G10" i="3"/>
  <c r="B10" i="3"/>
  <c r="A10" i="3"/>
  <c r="B9" i="3"/>
  <c r="A9" i="3"/>
  <c r="B8" i="3"/>
  <c r="A8" i="3"/>
  <c r="B7" i="3"/>
  <c r="A7" i="3"/>
  <c r="G6" i="3"/>
  <c r="B6" i="3"/>
  <c r="A6" i="3"/>
  <c r="F5" i="3"/>
  <c r="B5" i="3"/>
  <c r="A5" i="3"/>
  <c r="B4" i="3"/>
  <c r="A4" i="3"/>
  <c r="B3" i="3"/>
  <c r="A3" i="3"/>
  <c r="B1" i="3"/>
  <c r="A1" i="3"/>
  <c r="G9" i="2"/>
  <c r="G21" i="2"/>
  <c r="G30" i="2"/>
  <c r="F31" i="2"/>
  <c r="F33" i="2"/>
  <c r="F37" i="2"/>
  <c r="G38" i="2"/>
  <c r="F41" i="2"/>
  <c r="F43" i="2"/>
  <c r="G46" i="2"/>
  <c r="F47" i="2"/>
  <c r="H47" i="2" s="1"/>
  <c r="F51" i="2"/>
  <c r="F53" i="2"/>
  <c r="G54" i="2"/>
  <c r="G58" i="2"/>
  <c r="F59" i="2"/>
  <c r="G62" i="2"/>
  <c r="F65" i="2"/>
  <c r="F67" i="2"/>
  <c r="F69" i="2"/>
  <c r="F73" i="2"/>
  <c r="G74" i="2"/>
  <c r="F75" i="2"/>
  <c r="H75" i="2" s="1"/>
  <c r="F79" i="2"/>
  <c r="F81" i="2"/>
  <c r="F83" i="2"/>
  <c r="H83" i="2" s="1"/>
  <c r="G86" i="2"/>
  <c r="F89" i="2"/>
  <c r="G90" i="2"/>
  <c r="G94" i="2"/>
  <c r="F95" i="2"/>
  <c r="F97" i="2"/>
  <c r="F101" i="2"/>
  <c r="G5" i="2"/>
  <c r="E3" i="2"/>
  <c r="G3" i="2" s="1"/>
  <c r="E4" i="2"/>
  <c r="G4" i="2" s="1"/>
  <c r="E5" i="2"/>
  <c r="E6" i="2"/>
  <c r="E7" i="2"/>
  <c r="G7" i="2" s="1"/>
  <c r="E8" i="2"/>
  <c r="G8" i="2" s="1"/>
  <c r="E9" i="2"/>
  <c r="E10" i="2"/>
  <c r="E11" i="2"/>
  <c r="G11" i="2" s="1"/>
  <c r="E12" i="2"/>
  <c r="G12" i="2" s="1"/>
  <c r="E13" i="2"/>
  <c r="G13" i="2" s="1"/>
  <c r="E14" i="2"/>
  <c r="E15" i="2"/>
  <c r="G15" i="2" s="1"/>
  <c r="E16" i="2"/>
  <c r="G16" i="2" s="1"/>
  <c r="E17" i="2"/>
  <c r="E18" i="2"/>
  <c r="E19" i="2"/>
  <c r="G19" i="2" s="1"/>
  <c r="E20" i="2"/>
  <c r="G20" i="2" s="1"/>
  <c r="E21" i="2"/>
  <c r="E22" i="2"/>
  <c r="E23" i="2"/>
  <c r="G23" i="2" s="1"/>
  <c r="E24" i="2"/>
  <c r="G24" i="2" s="1"/>
  <c r="E25" i="2"/>
  <c r="G25" i="2" s="1"/>
  <c r="E26" i="2"/>
  <c r="E27" i="2"/>
  <c r="G27" i="2" s="1"/>
  <c r="E28" i="2"/>
  <c r="G28" i="2" s="1"/>
  <c r="E29" i="2"/>
  <c r="E30" i="2"/>
  <c r="E31" i="2"/>
  <c r="G31" i="2" s="1"/>
  <c r="E32" i="2"/>
  <c r="G32" i="2" s="1"/>
  <c r="E33" i="2"/>
  <c r="E34" i="2"/>
  <c r="G34" i="2" s="1"/>
  <c r="E35" i="2"/>
  <c r="G35" i="2" s="1"/>
  <c r="E36" i="2"/>
  <c r="G36" i="2" s="1"/>
  <c r="E37" i="2"/>
  <c r="E38" i="2"/>
  <c r="E39" i="2"/>
  <c r="G39" i="2" s="1"/>
  <c r="E40" i="2"/>
  <c r="G40" i="2" s="1"/>
  <c r="E41" i="2"/>
  <c r="E42" i="2"/>
  <c r="E43" i="2"/>
  <c r="G43" i="2" s="1"/>
  <c r="E44" i="2"/>
  <c r="G44" i="2" s="1"/>
  <c r="E45" i="2"/>
  <c r="E46" i="2"/>
  <c r="E47" i="2"/>
  <c r="G47" i="2" s="1"/>
  <c r="E48" i="2"/>
  <c r="G48" i="2" s="1"/>
  <c r="E49" i="2"/>
  <c r="E50" i="2"/>
  <c r="G50" i="2" s="1"/>
  <c r="E51" i="2"/>
  <c r="G51" i="2" s="1"/>
  <c r="E52" i="2"/>
  <c r="G52" i="2" s="1"/>
  <c r="E53" i="2"/>
  <c r="E54" i="2"/>
  <c r="E55" i="2"/>
  <c r="G55" i="2" s="1"/>
  <c r="E56" i="2"/>
  <c r="G56" i="2" s="1"/>
  <c r="E57" i="2"/>
  <c r="E58" i="2"/>
  <c r="E59" i="2"/>
  <c r="G59" i="2" s="1"/>
  <c r="E60" i="2"/>
  <c r="G60" i="2" s="1"/>
  <c r="E61" i="2"/>
  <c r="E62" i="2"/>
  <c r="E63" i="2"/>
  <c r="G63" i="2" s="1"/>
  <c r="E64" i="2"/>
  <c r="G64" i="2" s="1"/>
  <c r="E65" i="2"/>
  <c r="E66" i="2"/>
  <c r="G66" i="2" s="1"/>
  <c r="E67" i="2"/>
  <c r="G67" i="2" s="1"/>
  <c r="E68" i="2"/>
  <c r="G68" i="2" s="1"/>
  <c r="E69" i="2"/>
  <c r="E70" i="2"/>
  <c r="E71" i="2"/>
  <c r="G71" i="2" s="1"/>
  <c r="E72" i="2"/>
  <c r="G72" i="2" s="1"/>
  <c r="E73" i="2"/>
  <c r="E74" i="2"/>
  <c r="E75" i="2"/>
  <c r="G75" i="2" s="1"/>
  <c r="E76" i="2"/>
  <c r="G76" i="2" s="1"/>
  <c r="E77" i="2"/>
  <c r="E78" i="2"/>
  <c r="E79" i="2"/>
  <c r="G79" i="2" s="1"/>
  <c r="E80" i="2"/>
  <c r="G80" i="2" s="1"/>
  <c r="E81" i="2"/>
  <c r="E82" i="2"/>
  <c r="G82" i="2" s="1"/>
  <c r="E83" i="2"/>
  <c r="G83" i="2" s="1"/>
  <c r="E84" i="2"/>
  <c r="G84" i="2" s="1"/>
  <c r="E85" i="2"/>
  <c r="E86" i="2"/>
  <c r="E87" i="2"/>
  <c r="G87" i="2" s="1"/>
  <c r="E88" i="2"/>
  <c r="G88" i="2" s="1"/>
  <c r="E89" i="2"/>
  <c r="E90" i="2"/>
  <c r="E91" i="2"/>
  <c r="G91" i="2" s="1"/>
  <c r="E92" i="2"/>
  <c r="G92" i="2" s="1"/>
  <c r="E93" i="2"/>
  <c r="E94" i="2"/>
  <c r="E95" i="2"/>
  <c r="G95" i="2" s="1"/>
  <c r="E96" i="2"/>
  <c r="G96" i="2" s="1"/>
  <c r="E97" i="2"/>
  <c r="E98" i="2"/>
  <c r="G98" i="2" s="1"/>
  <c r="E99" i="2"/>
  <c r="G99" i="2" s="1"/>
  <c r="E100" i="2"/>
  <c r="G100" i="2" s="1"/>
  <c r="E101" i="2"/>
  <c r="E1" i="2"/>
  <c r="A101" i="2"/>
  <c r="B101" i="2"/>
  <c r="C101" i="2"/>
  <c r="D101" i="2"/>
  <c r="A3" i="2"/>
  <c r="B3" i="2"/>
  <c r="C3" i="2"/>
  <c r="D3" i="2"/>
  <c r="A4" i="2"/>
  <c r="B4" i="2"/>
  <c r="C4" i="2"/>
  <c r="D4" i="2"/>
  <c r="F4" i="2" s="1"/>
  <c r="A5" i="2"/>
  <c r="B5" i="2"/>
  <c r="C5" i="2"/>
  <c r="D5" i="2"/>
  <c r="A6" i="2"/>
  <c r="B6" i="2"/>
  <c r="C6" i="2"/>
  <c r="F6" i="2" s="1"/>
  <c r="D6" i="2"/>
  <c r="A7" i="2"/>
  <c r="B7" i="2"/>
  <c r="C7" i="2"/>
  <c r="D7" i="2"/>
  <c r="A8" i="2"/>
  <c r="B8" i="2"/>
  <c r="C8" i="2"/>
  <c r="D8" i="2"/>
  <c r="F8" i="2" s="1"/>
  <c r="A9" i="2"/>
  <c r="B9" i="2"/>
  <c r="C9" i="2"/>
  <c r="D9" i="2"/>
  <c r="A10" i="2"/>
  <c r="B10" i="2"/>
  <c r="C10" i="2"/>
  <c r="D10" i="2"/>
  <c r="A11" i="2"/>
  <c r="B11" i="2"/>
  <c r="C11" i="2"/>
  <c r="D11" i="2"/>
  <c r="A12" i="2"/>
  <c r="B12" i="2"/>
  <c r="C12" i="2"/>
  <c r="D12" i="2"/>
  <c r="A13" i="2"/>
  <c r="B13" i="2"/>
  <c r="C13" i="2"/>
  <c r="D13" i="2"/>
  <c r="A14" i="2"/>
  <c r="B14" i="2"/>
  <c r="C14" i="2"/>
  <c r="D14" i="2"/>
  <c r="A15" i="2"/>
  <c r="B15" i="2"/>
  <c r="C15" i="2"/>
  <c r="D15" i="2"/>
  <c r="A16" i="2"/>
  <c r="B16" i="2"/>
  <c r="C16" i="2"/>
  <c r="D16" i="2"/>
  <c r="A17" i="2"/>
  <c r="B17" i="2"/>
  <c r="C17" i="2"/>
  <c r="D17" i="2"/>
  <c r="A18" i="2"/>
  <c r="B18" i="2"/>
  <c r="C18" i="2"/>
  <c r="D18" i="2"/>
  <c r="A19" i="2"/>
  <c r="B19" i="2"/>
  <c r="C19" i="2"/>
  <c r="D19" i="2"/>
  <c r="A20" i="2"/>
  <c r="B20" i="2"/>
  <c r="C20" i="2"/>
  <c r="D20" i="2"/>
  <c r="A21" i="2"/>
  <c r="B21" i="2"/>
  <c r="C21" i="2"/>
  <c r="D21" i="2"/>
  <c r="A22" i="2"/>
  <c r="B22" i="2"/>
  <c r="C22" i="2"/>
  <c r="D22" i="2"/>
  <c r="A23" i="2"/>
  <c r="B23" i="2"/>
  <c r="C23" i="2"/>
  <c r="D23" i="2"/>
  <c r="A24" i="2"/>
  <c r="B24" i="2"/>
  <c r="C24" i="2"/>
  <c r="D24" i="2"/>
  <c r="A25" i="2"/>
  <c r="B25" i="2"/>
  <c r="C25" i="2"/>
  <c r="D25" i="2"/>
  <c r="A26" i="2"/>
  <c r="B26" i="2"/>
  <c r="C26" i="2"/>
  <c r="D26" i="2"/>
  <c r="A27" i="2"/>
  <c r="B27" i="2"/>
  <c r="C27" i="2"/>
  <c r="D27" i="2"/>
  <c r="A28" i="2"/>
  <c r="B28" i="2"/>
  <c r="C28" i="2"/>
  <c r="D28" i="2"/>
  <c r="A29" i="2"/>
  <c r="B29" i="2"/>
  <c r="C29" i="2"/>
  <c r="D29" i="2"/>
  <c r="F29" i="2" s="1"/>
  <c r="A30" i="2"/>
  <c r="B30" i="2"/>
  <c r="C30" i="2"/>
  <c r="D30" i="2"/>
  <c r="A31" i="2"/>
  <c r="B31" i="2"/>
  <c r="C31" i="2"/>
  <c r="D31" i="2"/>
  <c r="A32" i="2"/>
  <c r="B32" i="2"/>
  <c r="C32" i="2"/>
  <c r="D32" i="2"/>
  <c r="A33" i="2"/>
  <c r="B33" i="2"/>
  <c r="C33" i="2"/>
  <c r="D33" i="2"/>
  <c r="A34" i="2"/>
  <c r="B34" i="2"/>
  <c r="C34" i="2"/>
  <c r="D34" i="2"/>
  <c r="A35" i="2"/>
  <c r="B35" i="2"/>
  <c r="C35" i="2"/>
  <c r="F35" i="2" s="1"/>
  <c r="H35" i="2" s="1"/>
  <c r="D35" i="2"/>
  <c r="A36" i="2"/>
  <c r="B36" i="2"/>
  <c r="C36" i="2"/>
  <c r="D36" i="2"/>
  <c r="A37" i="2"/>
  <c r="B37" i="2"/>
  <c r="C37" i="2"/>
  <c r="D37" i="2"/>
  <c r="A38" i="2"/>
  <c r="B38" i="2"/>
  <c r="C38" i="2"/>
  <c r="D38" i="2"/>
  <c r="A39" i="2"/>
  <c r="B39" i="2"/>
  <c r="C39" i="2"/>
  <c r="D39" i="2"/>
  <c r="F39" i="2" s="1"/>
  <c r="A40" i="2"/>
  <c r="B40" i="2"/>
  <c r="C40" i="2"/>
  <c r="D40" i="2"/>
  <c r="A41" i="2"/>
  <c r="B41" i="2"/>
  <c r="C41" i="2"/>
  <c r="D41" i="2"/>
  <c r="A42" i="2"/>
  <c r="B42" i="2"/>
  <c r="C42" i="2"/>
  <c r="G42" i="2" s="1"/>
  <c r="D42" i="2"/>
  <c r="A43" i="2"/>
  <c r="B43" i="2"/>
  <c r="C43" i="2"/>
  <c r="D43" i="2"/>
  <c r="A44" i="2"/>
  <c r="B44" i="2"/>
  <c r="C44" i="2"/>
  <c r="D44" i="2"/>
  <c r="A45" i="2"/>
  <c r="B45" i="2"/>
  <c r="C45" i="2"/>
  <c r="D45" i="2"/>
  <c r="F45" i="2" s="1"/>
  <c r="A46" i="2"/>
  <c r="B46" i="2"/>
  <c r="C46" i="2"/>
  <c r="D46" i="2"/>
  <c r="A47" i="2"/>
  <c r="B47" i="2"/>
  <c r="C47" i="2"/>
  <c r="D47" i="2"/>
  <c r="A48" i="2"/>
  <c r="B48" i="2"/>
  <c r="C48" i="2"/>
  <c r="D48" i="2"/>
  <c r="A49" i="2"/>
  <c r="B49" i="2"/>
  <c r="C49" i="2"/>
  <c r="F49" i="2" s="1"/>
  <c r="D49" i="2"/>
  <c r="A50" i="2"/>
  <c r="B50" i="2"/>
  <c r="C50" i="2"/>
  <c r="D50" i="2"/>
  <c r="A51" i="2"/>
  <c r="B51" i="2"/>
  <c r="C51" i="2"/>
  <c r="D51" i="2"/>
  <c r="A52" i="2"/>
  <c r="B52" i="2"/>
  <c r="C52" i="2"/>
  <c r="D52" i="2"/>
  <c r="A53" i="2"/>
  <c r="B53" i="2"/>
  <c r="C53" i="2"/>
  <c r="D53" i="2"/>
  <c r="A54" i="2"/>
  <c r="B54" i="2"/>
  <c r="C54" i="2"/>
  <c r="D54" i="2"/>
  <c r="A55" i="2"/>
  <c r="B55" i="2"/>
  <c r="C55" i="2"/>
  <c r="D55" i="2"/>
  <c r="F55" i="2" s="1"/>
  <c r="A56" i="2"/>
  <c r="B56" i="2"/>
  <c r="C56" i="2"/>
  <c r="D56" i="2"/>
  <c r="A57" i="2"/>
  <c r="B57" i="2"/>
  <c r="C57" i="2"/>
  <c r="F57" i="2" s="1"/>
  <c r="D57" i="2"/>
  <c r="A58" i="2"/>
  <c r="B58" i="2"/>
  <c r="C58" i="2"/>
  <c r="D58" i="2"/>
  <c r="A59" i="2"/>
  <c r="B59" i="2"/>
  <c r="C59" i="2"/>
  <c r="D59" i="2"/>
  <c r="A60" i="2"/>
  <c r="B60" i="2"/>
  <c r="C60" i="2"/>
  <c r="D60" i="2"/>
  <c r="A61" i="2"/>
  <c r="B61" i="2"/>
  <c r="C61" i="2"/>
  <c r="D61" i="2"/>
  <c r="F61" i="2" s="1"/>
  <c r="A62" i="2"/>
  <c r="B62" i="2"/>
  <c r="C62" i="2"/>
  <c r="D62" i="2"/>
  <c r="A63" i="2"/>
  <c r="B63" i="2"/>
  <c r="C63" i="2"/>
  <c r="F63" i="2" s="1"/>
  <c r="H63" i="2" s="1"/>
  <c r="D63" i="2"/>
  <c r="A64" i="2"/>
  <c r="B64" i="2"/>
  <c r="C64" i="2"/>
  <c r="D64" i="2"/>
  <c r="A65" i="2"/>
  <c r="B65" i="2"/>
  <c r="C65" i="2"/>
  <c r="D65" i="2"/>
  <c r="A66" i="2"/>
  <c r="B66" i="2"/>
  <c r="C66" i="2"/>
  <c r="D66" i="2"/>
  <c r="A67" i="2"/>
  <c r="B67" i="2"/>
  <c r="C67" i="2"/>
  <c r="D67" i="2"/>
  <c r="A68" i="2"/>
  <c r="B68" i="2"/>
  <c r="C68" i="2"/>
  <c r="D68" i="2"/>
  <c r="A69" i="2"/>
  <c r="B69" i="2"/>
  <c r="C69" i="2"/>
  <c r="D69" i="2"/>
  <c r="A70" i="2"/>
  <c r="B70" i="2"/>
  <c r="C70" i="2"/>
  <c r="G70" i="2" s="1"/>
  <c r="D70" i="2"/>
  <c r="A71" i="2"/>
  <c r="B71" i="2"/>
  <c r="C71" i="2"/>
  <c r="D71" i="2"/>
  <c r="F71" i="2" s="1"/>
  <c r="A72" i="2"/>
  <c r="B72" i="2"/>
  <c r="C72" i="2"/>
  <c r="D72" i="2"/>
  <c r="A73" i="2"/>
  <c r="B73" i="2"/>
  <c r="C73" i="2"/>
  <c r="D73" i="2"/>
  <c r="A74" i="2"/>
  <c r="B74" i="2"/>
  <c r="C74" i="2"/>
  <c r="D74" i="2"/>
  <c r="A75" i="2"/>
  <c r="B75" i="2"/>
  <c r="C75" i="2"/>
  <c r="D75" i="2"/>
  <c r="A76" i="2"/>
  <c r="B76" i="2"/>
  <c r="C76" i="2"/>
  <c r="D76" i="2"/>
  <c r="A77" i="2"/>
  <c r="B77" i="2"/>
  <c r="C77" i="2"/>
  <c r="D77" i="2"/>
  <c r="F77" i="2" s="1"/>
  <c r="A78" i="2"/>
  <c r="B78" i="2"/>
  <c r="C78" i="2"/>
  <c r="G78" i="2" s="1"/>
  <c r="D78" i="2"/>
  <c r="A79" i="2"/>
  <c r="B79" i="2"/>
  <c r="C79" i="2"/>
  <c r="D79" i="2"/>
  <c r="A80" i="2"/>
  <c r="B80" i="2"/>
  <c r="C80" i="2"/>
  <c r="D80" i="2"/>
  <c r="A81" i="2"/>
  <c r="B81" i="2"/>
  <c r="C81" i="2"/>
  <c r="D81" i="2"/>
  <c r="A82" i="2"/>
  <c r="B82" i="2"/>
  <c r="C82" i="2"/>
  <c r="D82" i="2"/>
  <c r="A83" i="2"/>
  <c r="B83" i="2"/>
  <c r="C83" i="2"/>
  <c r="D83" i="2"/>
  <c r="A84" i="2"/>
  <c r="B84" i="2"/>
  <c r="C84" i="2"/>
  <c r="D84" i="2"/>
  <c r="A85" i="2"/>
  <c r="B85" i="2"/>
  <c r="C85" i="2"/>
  <c r="F85" i="2" s="1"/>
  <c r="D85" i="2"/>
  <c r="A86" i="2"/>
  <c r="B86" i="2"/>
  <c r="C86" i="2"/>
  <c r="D86" i="2"/>
  <c r="A87" i="2"/>
  <c r="B87" i="2"/>
  <c r="C87" i="2"/>
  <c r="D87" i="2"/>
  <c r="F87" i="2" s="1"/>
  <c r="A88" i="2"/>
  <c r="B88" i="2"/>
  <c r="C88" i="2"/>
  <c r="D88" i="2"/>
  <c r="A89" i="2"/>
  <c r="B89" i="2"/>
  <c r="C89" i="2"/>
  <c r="D89" i="2"/>
  <c r="A90" i="2"/>
  <c r="B90" i="2"/>
  <c r="C90" i="2"/>
  <c r="D90" i="2"/>
  <c r="A91" i="2"/>
  <c r="B91" i="2"/>
  <c r="C91" i="2"/>
  <c r="F91" i="2" s="1"/>
  <c r="H91" i="2" s="1"/>
  <c r="D91" i="2"/>
  <c r="A92" i="2"/>
  <c r="B92" i="2"/>
  <c r="C92" i="2"/>
  <c r="D92" i="2"/>
  <c r="A93" i="2"/>
  <c r="B93" i="2"/>
  <c r="C93" i="2"/>
  <c r="D93" i="2"/>
  <c r="F93" i="2" s="1"/>
  <c r="A94" i="2"/>
  <c r="B94" i="2"/>
  <c r="C94" i="2"/>
  <c r="D94" i="2"/>
  <c r="A95" i="2"/>
  <c r="B95" i="2"/>
  <c r="C95" i="2"/>
  <c r="D95" i="2"/>
  <c r="A96" i="2"/>
  <c r="B96" i="2"/>
  <c r="C96" i="2"/>
  <c r="D96" i="2"/>
  <c r="A97" i="2"/>
  <c r="B97" i="2"/>
  <c r="C97" i="2"/>
  <c r="D97" i="2"/>
  <c r="A98" i="2"/>
  <c r="B98" i="2"/>
  <c r="C98" i="2"/>
  <c r="D98" i="2"/>
  <c r="A99" i="2"/>
  <c r="B99" i="2"/>
  <c r="C99" i="2"/>
  <c r="F99" i="2" s="1"/>
  <c r="H99" i="2" s="1"/>
  <c r="D99" i="2"/>
  <c r="A100" i="2"/>
  <c r="B100" i="2"/>
  <c r="C100" i="2"/>
  <c r="D100" i="2"/>
  <c r="B1" i="2"/>
  <c r="C1" i="2"/>
  <c r="D1" i="2"/>
  <c r="A1" i="2"/>
  <c r="C85" i="10" l="1"/>
  <c r="E85" i="10"/>
  <c r="D85" i="10"/>
  <c r="C53" i="10"/>
  <c r="E53" i="10"/>
  <c r="D53" i="10"/>
  <c r="C37" i="10"/>
  <c r="E37" i="10"/>
  <c r="D37" i="10"/>
  <c r="C5" i="10"/>
  <c r="E5" i="10"/>
  <c r="D5" i="10"/>
  <c r="I96" i="2"/>
  <c r="I72" i="2"/>
  <c r="I64" i="2"/>
  <c r="I40" i="2"/>
  <c r="I32" i="2"/>
  <c r="I14" i="7"/>
  <c r="H14" i="7"/>
  <c r="C77" i="10"/>
  <c r="E77" i="10"/>
  <c r="D77" i="10"/>
  <c r="C61" i="10"/>
  <c r="E61" i="10"/>
  <c r="D61" i="10"/>
  <c r="C45" i="10"/>
  <c r="E45" i="10"/>
  <c r="D45" i="10"/>
  <c r="C29" i="10"/>
  <c r="E29" i="10"/>
  <c r="D29" i="10"/>
  <c r="H67" i="6"/>
  <c r="I67" i="6"/>
  <c r="I13" i="5"/>
  <c r="H13" i="5"/>
  <c r="I42" i="7"/>
  <c r="H42" i="7"/>
  <c r="H98" i="6"/>
  <c r="I98" i="6"/>
  <c r="H21" i="8"/>
  <c r="H95" i="2"/>
  <c r="H67" i="2"/>
  <c r="H31" i="2"/>
  <c r="I22" i="6"/>
  <c r="H48" i="7"/>
  <c r="I82" i="8"/>
  <c r="H87" i="8"/>
  <c r="I87" i="8"/>
  <c r="H83" i="8"/>
  <c r="I83" i="8"/>
  <c r="I66" i="8"/>
  <c r="H66" i="8"/>
  <c r="I52" i="8"/>
  <c r="H52" i="8"/>
  <c r="I93" i="7"/>
  <c r="H93" i="7"/>
  <c r="I35" i="7"/>
  <c r="H71" i="5"/>
  <c r="I71" i="5"/>
  <c r="I60" i="5"/>
  <c r="H60" i="5"/>
  <c r="H51" i="5"/>
  <c r="I51" i="5"/>
  <c r="I46" i="5"/>
  <c r="H46" i="5"/>
  <c r="H31" i="5"/>
  <c r="I31" i="5"/>
  <c r="I50" i="6"/>
  <c r="H5" i="8"/>
  <c r="I5" i="8"/>
  <c r="H33" i="8"/>
  <c r="I60" i="7"/>
  <c r="H60" i="7"/>
  <c r="I21" i="6"/>
  <c r="H21" i="6"/>
  <c r="H87" i="2"/>
  <c r="H71" i="2"/>
  <c r="H55" i="2"/>
  <c r="H39" i="2"/>
  <c r="H8" i="2"/>
  <c r="H4" i="2"/>
  <c r="H79" i="2"/>
  <c r="H51" i="2"/>
  <c r="H43" i="2"/>
  <c r="C101" i="10"/>
  <c r="E101" i="10"/>
  <c r="D101" i="10"/>
  <c r="J98" i="10"/>
  <c r="G98" i="3"/>
  <c r="H98" i="3" s="1"/>
  <c r="D99" i="9" s="1"/>
  <c r="C97" i="10"/>
  <c r="E97" i="10"/>
  <c r="D97" i="10"/>
  <c r="I93" i="10"/>
  <c r="F93" i="10" s="1"/>
  <c r="F93" i="3"/>
  <c r="J90" i="10"/>
  <c r="G90" i="3"/>
  <c r="C89" i="10"/>
  <c r="E89" i="10"/>
  <c r="D89" i="10"/>
  <c r="J82" i="10"/>
  <c r="G82" i="3"/>
  <c r="I82" i="3" s="1"/>
  <c r="E83" i="9" s="1"/>
  <c r="F83" i="9" s="1"/>
  <c r="C81" i="10"/>
  <c r="E81" i="10"/>
  <c r="D81" i="10"/>
  <c r="J78" i="10"/>
  <c r="G78" i="3"/>
  <c r="C73" i="10"/>
  <c r="E73" i="10"/>
  <c r="D73" i="10"/>
  <c r="I69" i="10"/>
  <c r="F69" i="10" s="1"/>
  <c r="F69" i="3"/>
  <c r="J66" i="10"/>
  <c r="G66" i="3"/>
  <c r="I65" i="10"/>
  <c r="F65" i="10" s="1"/>
  <c r="F65" i="3"/>
  <c r="J62" i="10"/>
  <c r="G62" i="3"/>
  <c r="I62" i="3" s="1"/>
  <c r="E63" i="9" s="1"/>
  <c r="F63" i="9" s="1"/>
  <c r="C57" i="10"/>
  <c r="E57" i="10"/>
  <c r="D57" i="10"/>
  <c r="J54" i="10"/>
  <c r="G54" i="3"/>
  <c r="J50" i="10"/>
  <c r="G50" i="3"/>
  <c r="C49" i="10"/>
  <c r="E49" i="10"/>
  <c r="D49" i="10"/>
  <c r="F41" i="10"/>
  <c r="J34" i="10"/>
  <c r="G34" i="3"/>
  <c r="C33" i="10"/>
  <c r="E33" i="10"/>
  <c r="D33" i="10"/>
  <c r="J30" i="10"/>
  <c r="G30" i="3"/>
  <c r="C25" i="10"/>
  <c r="E25" i="10"/>
  <c r="D25" i="10"/>
  <c r="I21" i="10"/>
  <c r="F21" i="10" s="1"/>
  <c r="F21" i="3"/>
  <c r="I17" i="10"/>
  <c r="F17" i="10" s="1"/>
  <c r="F17" i="3"/>
  <c r="I13" i="10"/>
  <c r="F13" i="10" s="1"/>
  <c r="F13" i="3"/>
  <c r="I9" i="10"/>
  <c r="F9" i="10" s="1"/>
  <c r="F9" i="3"/>
  <c r="H85" i="5"/>
  <c r="I85" i="5"/>
  <c r="H98" i="5"/>
  <c r="H90" i="6"/>
  <c r="H54" i="6"/>
  <c r="H59" i="6"/>
  <c r="H82" i="7"/>
  <c r="H62" i="7"/>
  <c r="H88" i="7"/>
  <c r="H40" i="7"/>
  <c r="H19" i="7"/>
  <c r="I55" i="7"/>
  <c r="I87" i="7"/>
  <c r="H73" i="8"/>
  <c r="H90" i="8"/>
  <c r="I38" i="8"/>
  <c r="H38" i="8"/>
  <c r="I99" i="7"/>
  <c r="I88" i="8"/>
  <c r="I68" i="8"/>
  <c r="H68" i="8"/>
  <c r="I4" i="8"/>
  <c r="H4" i="8"/>
  <c r="H97" i="7"/>
  <c r="I79" i="7"/>
  <c r="H33" i="7"/>
  <c r="I33" i="7"/>
  <c r="I26" i="7"/>
  <c r="H26" i="7"/>
  <c r="H90" i="7"/>
  <c r="I84" i="5"/>
  <c r="H84" i="5"/>
  <c r="H79" i="5"/>
  <c r="I79" i="5"/>
  <c r="I44" i="5"/>
  <c r="H44" i="5"/>
  <c r="H47" i="6"/>
  <c r="I47" i="6"/>
  <c r="I9" i="2"/>
  <c r="I55" i="6"/>
  <c r="H55" i="6"/>
  <c r="I33" i="6"/>
  <c r="H33" i="6"/>
  <c r="I27" i="6"/>
  <c r="H27" i="6"/>
  <c r="H86" i="6"/>
  <c r="I86" i="6"/>
  <c r="I99" i="6"/>
  <c r="H99" i="6"/>
  <c r="H59" i="2"/>
  <c r="I66" i="6"/>
  <c r="H72" i="7"/>
  <c r="I6" i="7"/>
  <c r="H68" i="7"/>
  <c r="I93" i="8"/>
  <c r="H75" i="8"/>
  <c r="I75" i="8"/>
  <c r="I44" i="8"/>
  <c r="H44" i="8"/>
  <c r="I28" i="8"/>
  <c r="H28" i="8"/>
  <c r="I20" i="8"/>
  <c r="H20" i="8"/>
  <c r="I86" i="5"/>
  <c r="H86" i="5"/>
  <c r="I3" i="5"/>
  <c r="H3" i="5"/>
  <c r="I45" i="8"/>
  <c r="H45" i="8"/>
  <c r="I9" i="8"/>
  <c r="H9" i="8"/>
  <c r="I98" i="7"/>
  <c r="H71" i="7"/>
  <c r="I71" i="7"/>
  <c r="I54" i="7"/>
  <c r="I65" i="6"/>
  <c r="H65" i="6"/>
  <c r="G101" i="2"/>
  <c r="I101" i="2" s="1"/>
  <c r="G97" i="2"/>
  <c r="I97" i="2" s="1"/>
  <c r="G93" i="2"/>
  <c r="I93" i="2" s="1"/>
  <c r="G89" i="2"/>
  <c r="I89" i="2" s="1"/>
  <c r="G85" i="2"/>
  <c r="I85" i="2" s="1"/>
  <c r="G81" i="2"/>
  <c r="I81" i="2" s="1"/>
  <c r="G77" i="2"/>
  <c r="I77" i="2" s="1"/>
  <c r="G73" i="2"/>
  <c r="I73" i="2" s="1"/>
  <c r="G69" i="2"/>
  <c r="I69" i="2" s="1"/>
  <c r="G65" i="2"/>
  <c r="I65" i="2" s="1"/>
  <c r="G61" i="2"/>
  <c r="I61" i="2" s="1"/>
  <c r="G57" i="2"/>
  <c r="I57" i="2" s="1"/>
  <c r="G53" i="2"/>
  <c r="I53" i="2" s="1"/>
  <c r="G49" i="2"/>
  <c r="I49" i="2" s="1"/>
  <c r="G45" i="2"/>
  <c r="I45" i="2" s="1"/>
  <c r="G41" i="2"/>
  <c r="I41" i="2" s="1"/>
  <c r="G37" i="2"/>
  <c r="I37" i="2" s="1"/>
  <c r="G33" i="2"/>
  <c r="I33" i="2" s="1"/>
  <c r="G29" i="2"/>
  <c r="I29" i="2" s="1"/>
  <c r="G17" i="2"/>
  <c r="I17" i="2" s="1"/>
  <c r="G58" i="3"/>
  <c r="G74" i="3"/>
  <c r="G86" i="3"/>
  <c r="H86" i="3" s="1"/>
  <c r="F101" i="3"/>
  <c r="H101" i="3" s="1"/>
  <c r="D102" i="9" s="1"/>
  <c r="F98" i="3"/>
  <c r="I98" i="10"/>
  <c r="F98" i="10" s="1"/>
  <c r="F97" i="3"/>
  <c r="F94" i="3"/>
  <c r="I94" i="3" s="1"/>
  <c r="E95" i="9" s="1"/>
  <c r="F95" i="9" s="1"/>
  <c r="I94" i="10"/>
  <c r="F94" i="10" s="1"/>
  <c r="F90" i="3"/>
  <c r="I90" i="10"/>
  <c r="F90" i="10" s="1"/>
  <c r="F89" i="3"/>
  <c r="F86" i="3"/>
  <c r="I86" i="10"/>
  <c r="F86" i="10" s="1"/>
  <c r="F85" i="3"/>
  <c r="G83" i="3"/>
  <c r="I83" i="3" s="1"/>
  <c r="E84" i="9" s="1"/>
  <c r="F84" i="9" s="1"/>
  <c r="J83" i="10"/>
  <c r="F82" i="3"/>
  <c r="I82" i="10"/>
  <c r="F82" i="10" s="1"/>
  <c r="F81" i="3"/>
  <c r="I78" i="10"/>
  <c r="F78" i="10" s="1"/>
  <c r="F78" i="3"/>
  <c r="F77" i="3"/>
  <c r="F74" i="3"/>
  <c r="I74" i="3" s="1"/>
  <c r="E75" i="9" s="1"/>
  <c r="F75" i="9" s="1"/>
  <c r="I74" i="10"/>
  <c r="F74" i="10" s="1"/>
  <c r="F70" i="3"/>
  <c r="I70" i="3" s="1"/>
  <c r="I70" i="10"/>
  <c r="F70" i="10" s="1"/>
  <c r="F66" i="3"/>
  <c r="H66" i="3" s="1"/>
  <c r="D67" i="9" s="1"/>
  <c r="I66" i="10"/>
  <c r="F66" i="10" s="1"/>
  <c r="G63" i="3"/>
  <c r="J63" i="10"/>
  <c r="F62" i="3"/>
  <c r="I62" i="10"/>
  <c r="F62" i="10" s="1"/>
  <c r="F61" i="3"/>
  <c r="F58" i="3"/>
  <c r="I58" i="10"/>
  <c r="F58" i="10" s="1"/>
  <c r="I54" i="10"/>
  <c r="F54" i="10" s="1"/>
  <c r="F53" i="3"/>
  <c r="I50" i="10"/>
  <c r="F50" i="10" s="1"/>
  <c r="F50" i="3"/>
  <c r="I50" i="3" s="1"/>
  <c r="E51" i="9" s="1"/>
  <c r="F51" i="9" s="1"/>
  <c r="F49" i="3"/>
  <c r="G47" i="3"/>
  <c r="J47" i="10"/>
  <c r="F46" i="3"/>
  <c r="I46" i="3" s="1"/>
  <c r="I46" i="10"/>
  <c r="F46" i="10" s="1"/>
  <c r="I42" i="10"/>
  <c r="F42" i="10" s="1"/>
  <c r="F42" i="3"/>
  <c r="F41" i="3"/>
  <c r="F38" i="3"/>
  <c r="I38" i="10"/>
  <c r="F38" i="10" s="1"/>
  <c r="F37" i="3"/>
  <c r="F34" i="3"/>
  <c r="I34" i="10"/>
  <c r="F34" i="10" s="1"/>
  <c r="F33" i="3"/>
  <c r="F30" i="3"/>
  <c r="H30" i="3" s="1"/>
  <c r="D31" i="9" s="1"/>
  <c r="I30" i="10"/>
  <c r="F30" i="10" s="1"/>
  <c r="F29" i="3"/>
  <c r="F26" i="3"/>
  <c r="I26" i="3" s="1"/>
  <c r="E27" i="9" s="1"/>
  <c r="F27" i="9" s="1"/>
  <c r="I26" i="10"/>
  <c r="F26" i="10" s="1"/>
  <c r="F25" i="3"/>
  <c r="I22" i="10"/>
  <c r="F22" i="10" s="1"/>
  <c r="F22" i="3"/>
  <c r="I18" i="10"/>
  <c r="F18" i="10" s="1"/>
  <c r="F18" i="3"/>
  <c r="I18" i="3" s="1"/>
  <c r="I14" i="10"/>
  <c r="F14" i="10" s="1"/>
  <c r="F14" i="3"/>
  <c r="I10" i="10"/>
  <c r="F10" i="10" s="1"/>
  <c r="F10" i="3"/>
  <c r="H10" i="3" s="1"/>
  <c r="D11" i="9" s="1"/>
  <c r="I6" i="10"/>
  <c r="F6" i="10" s="1"/>
  <c r="F6" i="3"/>
  <c r="E2" i="3"/>
  <c r="J3" i="10"/>
  <c r="G66" i="4"/>
  <c r="I66" i="4" s="1"/>
  <c r="G50" i="4"/>
  <c r="G42" i="4"/>
  <c r="H66" i="5"/>
  <c r="I11" i="5"/>
  <c r="H97" i="6"/>
  <c r="H89" i="6"/>
  <c r="H61" i="6"/>
  <c r="H31" i="6"/>
  <c r="H84" i="7"/>
  <c r="I15" i="7"/>
  <c r="I101" i="7"/>
  <c r="H13" i="7"/>
  <c r="I81" i="7"/>
  <c r="I85" i="7"/>
  <c r="I18" i="7"/>
  <c r="H18" i="7"/>
  <c r="I3" i="7"/>
  <c r="H56" i="8"/>
  <c r="H11" i="8"/>
  <c r="H49" i="5"/>
  <c r="I49" i="5"/>
  <c r="I74" i="6"/>
  <c r="I47" i="10"/>
  <c r="F47" i="10" s="1"/>
  <c r="I43" i="10"/>
  <c r="F43" i="10" s="1"/>
  <c r="I39" i="10"/>
  <c r="F39" i="10" s="1"/>
  <c r="I35" i="10"/>
  <c r="F35" i="10" s="1"/>
  <c r="I31" i="10"/>
  <c r="F31" i="10" s="1"/>
  <c r="I27" i="10"/>
  <c r="F27" i="10" s="1"/>
  <c r="I23" i="10"/>
  <c r="F23" i="10" s="1"/>
  <c r="I19" i="10"/>
  <c r="F19" i="10" s="1"/>
  <c r="I15" i="10"/>
  <c r="F15" i="10" s="1"/>
  <c r="I11" i="10"/>
  <c r="F11" i="10" s="1"/>
  <c r="I7" i="10"/>
  <c r="F7" i="10" s="1"/>
  <c r="I3" i="10"/>
  <c r="F3" i="10" s="1"/>
  <c r="H92" i="5"/>
  <c r="H20" i="7"/>
  <c r="I29" i="7"/>
  <c r="I10" i="7"/>
  <c r="H40" i="8"/>
  <c r="G2" i="8"/>
  <c r="I74" i="8"/>
  <c r="H13" i="8"/>
  <c r="I46" i="7"/>
  <c r="I25" i="6"/>
  <c r="I17" i="6"/>
  <c r="I99" i="10"/>
  <c r="F99" i="10" s="1"/>
  <c r="I95" i="10"/>
  <c r="F95" i="10" s="1"/>
  <c r="I91" i="10"/>
  <c r="F91" i="10" s="1"/>
  <c r="I87" i="10"/>
  <c r="F87" i="10" s="1"/>
  <c r="I83" i="10"/>
  <c r="F83" i="10" s="1"/>
  <c r="I79" i="10"/>
  <c r="F79" i="10" s="1"/>
  <c r="I75" i="10"/>
  <c r="F75" i="10" s="1"/>
  <c r="I71" i="10"/>
  <c r="F71" i="10" s="1"/>
  <c r="I67" i="10"/>
  <c r="F67" i="10" s="1"/>
  <c r="I63" i="10"/>
  <c r="F63" i="10" s="1"/>
  <c r="I59" i="10"/>
  <c r="F59" i="10" s="1"/>
  <c r="I55" i="10"/>
  <c r="F55" i="10" s="1"/>
  <c r="I51" i="10"/>
  <c r="F51" i="10" s="1"/>
  <c r="F100" i="2"/>
  <c r="H100" i="2" s="1"/>
  <c r="F98" i="2"/>
  <c r="H98" i="2" s="1"/>
  <c r="F96" i="2"/>
  <c r="H96" i="2" s="1"/>
  <c r="F94" i="2"/>
  <c r="H94" i="2" s="1"/>
  <c r="F92" i="2"/>
  <c r="H92" i="2" s="1"/>
  <c r="F90" i="2"/>
  <c r="H90" i="2" s="1"/>
  <c r="F88" i="2"/>
  <c r="H88" i="2" s="1"/>
  <c r="F86" i="2"/>
  <c r="H86" i="2" s="1"/>
  <c r="F84" i="2"/>
  <c r="H84" i="2" s="1"/>
  <c r="F82" i="2"/>
  <c r="H82" i="2" s="1"/>
  <c r="F80" i="2"/>
  <c r="H80" i="2" s="1"/>
  <c r="F78" i="2"/>
  <c r="H78" i="2" s="1"/>
  <c r="F76" i="2"/>
  <c r="H76" i="2" s="1"/>
  <c r="F74" i="2"/>
  <c r="H74" i="2" s="1"/>
  <c r="F72" i="2"/>
  <c r="H72" i="2" s="1"/>
  <c r="F70" i="2"/>
  <c r="H70" i="2" s="1"/>
  <c r="F68" i="2"/>
  <c r="H68" i="2" s="1"/>
  <c r="F66" i="2"/>
  <c r="H66" i="2" s="1"/>
  <c r="F64" i="2"/>
  <c r="H64" i="2" s="1"/>
  <c r="F62" i="2"/>
  <c r="H62" i="2" s="1"/>
  <c r="F60" i="2"/>
  <c r="H60" i="2" s="1"/>
  <c r="F58" i="2"/>
  <c r="H58" i="2" s="1"/>
  <c r="F56" i="2"/>
  <c r="H56" i="2" s="1"/>
  <c r="F54" i="2"/>
  <c r="H54" i="2" s="1"/>
  <c r="F52" i="2"/>
  <c r="H52" i="2" s="1"/>
  <c r="F50" i="2"/>
  <c r="H50" i="2" s="1"/>
  <c r="F48" i="2"/>
  <c r="H48" i="2" s="1"/>
  <c r="F46" i="2"/>
  <c r="H46" i="2" s="1"/>
  <c r="F44" i="2"/>
  <c r="H44" i="2" s="1"/>
  <c r="F42" i="2"/>
  <c r="H42" i="2" s="1"/>
  <c r="F40" i="2"/>
  <c r="H40" i="2" s="1"/>
  <c r="F38" i="2"/>
  <c r="H38" i="2" s="1"/>
  <c r="F36" i="2"/>
  <c r="H36" i="2" s="1"/>
  <c r="F34" i="2"/>
  <c r="H34" i="2" s="1"/>
  <c r="F32" i="2"/>
  <c r="H32" i="2" s="1"/>
  <c r="F30" i="2"/>
  <c r="H30" i="2" s="1"/>
  <c r="F28" i="2"/>
  <c r="H28" i="2" s="1"/>
  <c r="F27" i="2"/>
  <c r="F26" i="2"/>
  <c r="F25" i="2"/>
  <c r="H25" i="2" s="1"/>
  <c r="F24" i="2"/>
  <c r="H24" i="2" s="1"/>
  <c r="F23" i="2"/>
  <c r="I23" i="2" s="1"/>
  <c r="F22" i="2"/>
  <c r="F21" i="2"/>
  <c r="H21" i="2" s="1"/>
  <c r="F20" i="2"/>
  <c r="I20" i="2" s="1"/>
  <c r="F19" i="2"/>
  <c r="F18" i="2"/>
  <c r="F17" i="2"/>
  <c r="F16" i="2"/>
  <c r="H16" i="2" s="1"/>
  <c r="F15" i="2"/>
  <c r="H15" i="2" s="1"/>
  <c r="F14" i="2"/>
  <c r="F13" i="2"/>
  <c r="H13" i="2" s="1"/>
  <c r="F12" i="2"/>
  <c r="I12" i="2" s="1"/>
  <c r="F11" i="2"/>
  <c r="H11" i="2" s="1"/>
  <c r="F10" i="2"/>
  <c r="F9" i="2"/>
  <c r="H9" i="2" s="1"/>
  <c r="F7" i="2"/>
  <c r="H7" i="2" s="1"/>
  <c r="F5" i="2"/>
  <c r="H5" i="2" s="1"/>
  <c r="F3" i="2"/>
  <c r="H3" i="2" s="1"/>
  <c r="G26" i="2"/>
  <c r="I26" i="2" s="1"/>
  <c r="G22" i="2"/>
  <c r="I22" i="2" s="1"/>
  <c r="G18" i="2"/>
  <c r="I18" i="2" s="1"/>
  <c r="G14" i="2"/>
  <c r="I14" i="2" s="1"/>
  <c r="G10" i="2"/>
  <c r="I10" i="2" s="1"/>
  <c r="G6" i="2"/>
  <c r="I6" i="2" s="1"/>
  <c r="F43" i="3"/>
  <c r="G56" i="3"/>
  <c r="F59" i="3"/>
  <c r="G68" i="3"/>
  <c r="G84" i="3"/>
  <c r="G92" i="3"/>
  <c r="J101" i="10"/>
  <c r="F100" i="3"/>
  <c r="I100" i="3" s="1"/>
  <c r="I100" i="10"/>
  <c r="F100" i="10" s="1"/>
  <c r="J97" i="10"/>
  <c r="I96" i="10"/>
  <c r="F96" i="10" s="1"/>
  <c r="G93" i="3"/>
  <c r="I93" i="3" s="1"/>
  <c r="J93" i="10"/>
  <c r="I92" i="10"/>
  <c r="F92" i="10" s="1"/>
  <c r="J89" i="10"/>
  <c r="I88" i="10"/>
  <c r="F88" i="10" s="1"/>
  <c r="J85" i="10"/>
  <c r="I84" i="10"/>
  <c r="F84" i="10" s="1"/>
  <c r="F83" i="3"/>
  <c r="H83" i="3" s="1"/>
  <c r="D84" i="9" s="1"/>
  <c r="J81" i="10"/>
  <c r="I80" i="10"/>
  <c r="F80" i="10" s="1"/>
  <c r="J77" i="10"/>
  <c r="I76" i="10"/>
  <c r="F76" i="10" s="1"/>
  <c r="J73" i="10"/>
  <c r="F72" i="3"/>
  <c r="I72" i="10"/>
  <c r="F72" i="10" s="1"/>
  <c r="J69" i="10"/>
  <c r="I68" i="10"/>
  <c r="F68" i="10" s="1"/>
  <c r="J65" i="10"/>
  <c r="I64" i="10"/>
  <c r="F64" i="10" s="1"/>
  <c r="F63" i="3"/>
  <c r="I63" i="3" s="1"/>
  <c r="E64" i="9" s="1"/>
  <c r="F64" i="9" s="1"/>
  <c r="J61" i="10"/>
  <c r="I60" i="10"/>
  <c r="F60" i="10" s="1"/>
  <c r="J57" i="10"/>
  <c r="I56" i="10"/>
  <c r="F56" i="10" s="1"/>
  <c r="J53" i="10"/>
  <c r="I52" i="10"/>
  <c r="F52" i="10" s="1"/>
  <c r="F51" i="3"/>
  <c r="J49" i="10"/>
  <c r="I48" i="10"/>
  <c r="F48" i="10" s="1"/>
  <c r="F47" i="3"/>
  <c r="J45" i="10"/>
  <c r="F44" i="3"/>
  <c r="H44" i="3" s="1"/>
  <c r="D45" i="9" s="1"/>
  <c r="I44" i="10"/>
  <c r="F44" i="10" s="1"/>
  <c r="J41" i="10"/>
  <c r="I40" i="10"/>
  <c r="F40" i="10" s="1"/>
  <c r="J37" i="10"/>
  <c r="I36" i="10"/>
  <c r="F36" i="10" s="1"/>
  <c r="J33" i="10"/>
  <c r="I32" i="10"/>
  <c r="F32" i="10" s="1"/>
  <c r="J29" i="10"/>
  <c r="I28" i="10"/>
  <c r="F28" i="10" s="1"/>
  <c r="J25" i="10"/>
  <c r="I24" i="10"/>
  <c r="F24" i="10" s="1"/>
  <c r="J21" i="10"/>
  <c r="I20" i="10"/>
  <c r="F20" i="10" s="1"/>
  <c r="J17" i="10"/>
  <c r="F16" i="3"/>
  <c r="I16" i="10"/>
  <c r="F16" i="10" s="1"/>
  <c r="F15" i="3"/>
  <c r="J13" i="10"/>
  <c r="F12" i="3"/>
  <c r="I12" i="10"/>
  <c r="F12" i="10" s="1"/>
  <c r="F11" i="3"/>
  <c r="J9" i="10"/>
  <c r="F8" i="3"/>
  <c r="I8" i="10"/>
  <c r="F8" i="10" s="1"/>
  <c r="F7" i="3"/>
  <c r="J5" i="10"/>
  <c r="F4" i="3"/>
  <c r="I4" i="10"/>
  <c r="F4" i="10" s="1"/>
  <c r="F3" i="3"/>
  <c r="H3" i="3" s="1"/>
  <c r="G99" i="4"/>
  <c r="F98" i="4"/>
  <c r="F94" i="4"/>
  <c r="G93" i="4"/>
  <c r="G91" i="4"/>
  <c r="F90" i="4"/>
  <c r="F89" i="4"/>
  <c r="H89" i="4" s="1"/>
  <c r="G87" i="4"/>
  <c r="F86" i="4"/>
  <c r="H86" i="4" s="1"/>
  <c r="F85" i="4"/>
  <c r="G83" i="4"/>
  <c r="F82" i="4"/>
  <c r="H82" i="4" s="1"/>
  <c r="G81" i="4"/>
  <c r="F78" i="4"/>
  <c r="F77" i="4"/>
  <c r="G75" i="4"/>
  <c r="I75" i="4" s="1"/>
  <c r="F74" i="4"/>
  <c r="G73" i="4"/>
  <c r="G71" i="4"/>
  <c r="F70" i="4"/>
  <c r="I70" i="4" s="1"/>
  <c r="G67" i="4"/>
  <c r="I67" i="4" s="1"/>
  <c r="F66" i="4"/>
  <c r="F62" i="4"/>
  <c r="G61" i="4"/>
  <c r="G59" i="4"/>
  <c r="F58" i="4"/>
  <c r="G57" i="4"/>
  <c r="G55" i="4"/>
  <c r="F54" i="4"/>
  <c r="I54" i="4" s="1"/>
  <c r="G53" i="4"/>
  <c r="G51" i="4"/>
  <c r="F50" i="4"/>
  <c r="H50" i="4" s="1"/>
  <c r="F46" i="4"/>
  <c r="I46" i="4" s="1"/>
  <c r="G43" i="4"/>
  <c r="F42" i="4"/>
  <c r="G39" i="4"/>
  <c r="F38" i="4"/>
  <c r="H38" i="4" s="1"/>
  <c r="G35" i="4"/>
  <c r="F34" i="4"/>
  <c r="I34" i="4" s="1"/>
  <c r="F30" i="4"/>
  <c r="I30" i="4" s="1"/>
  <c r="G29" i="4"/>
  <c r="G27" i="4"/>
  <c r="F26" i="4"/>
  <c r="F25" i="4"/>
  <c r="G23" i="4"/>
  <c r="F22" i="4"/>
  <c r="F21" i="4"/>
  <c r="H21" i="4" s="1"/>
  <c r="G19" i="4"/>
  <c r="H19" i="4" s="1"/>
  <c r="F17" i="4"/>
  <c r="G15" i="4"/>
  <c r="F14" i="4"/>
  <c r="F13" i="4"/>
  <c r="G11" i="4"/>
  <c r="F10" i="4"/>
  <c r="F9" i="4"/>
  <c r="F6" i="4"/>
  <c r="I6" i="4" s="1"/>
  <c r="I15" i="6"/>
  <c r="H18" i="6"/>
  <c r="I92" i="7"/>
  <c r="I34" i="7"/>
  <c r="H96" i="8"/>
  <c r="H92" i="8"/>
  <c r="I58" i="8"/>
  <c r="I12" i="8"/>
  <c r="I8" i="8"/>
  <c r="I100" i="7"/>
  <c r="I70" i="7"/>
  <c r="I50" i="7"/>
  <c r="H31" i="7"/>
  <c r="I57" i="6"/>
  <c r="I22" i="8"/>
  <c r="I30" i="8"/>
  <c r="H94" i="8"/>
  <c r="F2" i="8"/>
  <c r="H98" i="8"/>
  <c r="I84" i="8"/>
  <c r="I80" i="8"/>
  <c r="I96" i="8"/>
  <c r="I100" i="8"/>
  <c r="I48" i="8"/>
  <c r="I92" i="8"/>
  <c r="H3" i="8"/>
  <c r="H29" i="7"/>
  <c r="H10" i="7"/>
  <c r="I20" i="7"/>
  <c r="I28" i="7"/>
  <c r="H80" i="7"/>
  <c r="I36" i="7"/>
  <c r="I96" i="7"/>
  <c r="I5" i="7"/>
  <c r="I24" i="7"/>
  <c r="H92" i="7"/>
  <c r="H76" i="7"/>
  <c r="I32" i="7"/>
  <c r="H49" i="6"/>
  <c r="H11" i="6"/>
  <c r="I19" i="6"/>
  <c r="H3" i="6"/>
  <c r="I14" i="6"/>
  <c r="G2" i="6"/>
  <c r="I48" i="6"/>
  <c r="I88" i="6"/>
  <c r="I10" i="6"/>
  <c r="H15" i="6"/>
  <c r="I96" i="6"/>
  <c r="H20" i="6"/>
  <c r="I44" i="6"/>
  <c r="I80" i="6"/>
  <c r="H7" i="6"/>
  <c r="H82" i="5"/>
  <c r="I66" i="5"/>
  <c r="H37" i="5"/>
  <c r="H50" i="5"/>
  <c r="H101" i="5"/>
  <c r="H34" i="5"/>
  <c r="I100" i="5"/>
  <c r="I5" i="5"/>
  <c r="I92" i="5"/>
  <c r="H20" i="5"/>
  <c r="I28" i="2"/>
  <c r="F65" i="4"/>
  <c r="H65" i="4" s="1"/>
  <c r="G65" i="4"/>
  <c r="G41" i="4"/>
  <c r="F41" i="4"/>
  <c r="I7" i="2"/>
  <c r="I94" i="2"/>
  <c r="I78" i="2"/>
  <c r="I66" i="2"/>
  <c r="I54" i="2"/>
  <c r="I34" i="2"/>
  <c r="H10" i="2"/>
  <c r="H101" i="2"/>
  <c r="I8" i="2"/>
  <c r="I4" i="2"/>
  <c r="H97" i="2"/>
  <c r="H93" i="2"/>
  <c r="H85" i="2"/>
  <c r="H81" i="2"/>
  <c r="H77" i="2"/>
  <c r="H69" i="2"/>
  <c r="H65" i="2"/>
  <c r="H61" i="2"/>
  <c r="H53" i="2"/>
  <c r="H49" i="2"/>
  <c r="H45" i="2"/>
  <c r="H37" i="2"/>
  <c r="H33" i="2"/>
  <c r="H29" i="2"/>
  <c r="F101" i="4"/>
  <c r="G101" i="4"/>
  <c r="H101" i="4" s="1"/>
  <c r="F97" i="4"/>
  <c r="I97" i="4" s="1"/>
  <c r="G97" i="4"/>
  <c r="F69" i="4"/>
  <c r="G69" i="4"/>
  <c r="H69" i="4" s="1"/>
  <c r="G49" i="4"/>
  <c r="I49" i="4" s="1"/>
  <c r="F49" i="4"/>
  <c r="G45" i="4"/>
  <c r="F45" i="4"/>
  <c r="H45" i="4" s="1"/>
  <c r="F37" i="4"/>
  <c r="I37" i="4" s="1"/>
  <c r="G37" i="4"/>
  <c r="F33" i="4"/>
  <c r="G33" i="4"/>
  <c r="I33" i="4" s="1"/>
  <c r="F5" i="4"/>
  <c r="H5" i="4" s="1"/>
  <c r="G5" i="4"/>
  <c r="I98" i="2"/>
  <c r="I90" i="2"/>
  <c r="I82" i="2"/>
  <c r="I70" i="2"/>
  <c r="I62" i="2"/>
  <c r="I58" i="2"/>
  <c r="I46" i="2"/>
  <c r="I38" i="2"/>
  <c r="I30" i="2"/>
  <c r="I99" i="2"/>
  <c r="I95" i="2"/>
  <c r="I91" i="2"/>
  <c r="I87" i="2"/>
  <c r="I83" i="2"/>
  <c r="I79" i="2"/>
  <c r="I75" i="2"/>
  <c r="I71" i="2"/>
  <c r="I67" i="2"/>
  <c r="I63" i="2"/>
  <c r="I59" i="2"/>
  <c r="I55" i="2"/>
  <c r="I51" i="2"/>
  <c r="I47" i="2"/>
  <c r="I43" i="2"/>
  <c r="I39" i="2"/>
  <c r="I35" i="2"/>
  <c r="I31" i="2"/>
  <c r="I27" i="2"/>
  <c r="H27" i="2"/>
  <c r="H23" i="2"/>
  <c r="I19" i="2"/>
  <c r="H19" i="2"/>
  <c r="E2" i="2"/>
  <c r="I5" i="2"/>
  <c r="H14" i="2"/>
  <c r="F57" i="3"/>
  <c r="G57" i="3"/>
  <c r="I57" i="3" s="1"/>
  <c r="C2" i="2"/>
  <c r="G2" i="2" s="1"/>
  <c r="G77" i="3"/>
  <c r="D2" i="3"/>
  <c r="I34" i="3"/>
  <c r="I38" i="3"/>
  <c r="I54" i="3"/>
  <c r="F51" i="4"/>
  <c r="H51" i="4" s="1"/>
  <c r="G101" i="3"/>
  <c r="G99" i="3"/>
  <c r="I99" i="3" s="1"/>
  <c r="G97" i="3"/>
  <c r="I97" i="3" s="1"/>
  <c r="E98" i="9" s="1"/>
  <c r="F98" i="9" s="1"/>
  <c r="G95" i="3"/>
  <c r="H95" i="3" s="1"/>
  <c r="D96" i="9" s="1"/>
  <c r="G91" i="3"/>
  <c r="G89" i="3"/>
  <c r="G87" i="3"/>
  <c r="I87" i="3" s="1"/>
  <c r="G85" i="3"/>
  <c r="I85" i="3" s="1"/>
  <c r="G81" i="3"/>
  <c r="G79" i="3"/>
  <c r="H79" i="3" s="1"/>
  <c r="G75" i="3"/>
  <c r="G73" i="3"/>
  <c r="I73" i="3" s="1"/>
  <c r="G71" i="3"/>
  <c r="G69" i="3"/>
  <c r="I69" i="3" s="1"/>
  <c r="G67" i="3"/>
  <c r="G65" i="3"/>
  <c r="I65" i="3" s="1"/>
  <c r="H63" i="3"/>
  <c r="G61" i="3"/>
  <c r="I61" i="3" s="1"/>
  <c r="G59" i="3"/>
  <c r="G55" i="3"/>
  <c r="G53" i="3"/>
  <c r="I53" i="3" s="1"/>
  <c r="E54" i="9" s="1"/>
  <c r="F54" i="9" s="1"/>
  <c r="G49" i="3"/>
  <c r="I49" i="3" s="1"/>
  <c r="E50" i="9" s="1"/>
  <c r="F50" i="9" s="1"/>
  <c r="H47" i="3"/>
  <c r="G45" i="3"/>
  <c r="I45" i="3" s="1"/>
  <c r="G43" i="3"/>
  <c r="I43" i="3" s="1"/>
  <c r="G41" i="3"/>
  <c r="I41" i="3" s="1"/>
  <c r="G39" i="3"/>
  <c r="H39" i="3" s="1"/>
  <c r="G35" i="3"/>
  <c r="G31" i="3"/>
  <c r="I31" i="3" s="1"/>
  <c r="G27" i="3"/>
  <c r="G23" i="3"/>
  <c r="H23" i="3" s="1"/>
  <c r="G19" i="3"/>
  <c r="G17" i="3"/>
  <c r="I17" i="3" s="1"/>
  <c r="G13" i="3"/>
  <c r="H13" i="3" s="1"/>
  <c r="G9" i="3"/>
  <c r="I9" i="3" s="1"/>
  <c r="G5" i="3"/>
  <c r="C2" i="3"/>
  <c r="G2" i="3" s="1"/>
  <c r="I6" i="3"/>
  <c r="I14" i="3"/>
  <c r="I22" i="3"/>
  <c r="E23" i="9" s="1"/>
  <c r="F23" i="9" s="1"/>
  <c r="I42" i="3"/>
  <c r="E43" i="9" s="1"/>
  <c r="F43" i="9" s="1"/>
  <c r="F95" i="3"/>
  <c r="F3" i="4"/>
  <c r="I98" i="4"/>
  <c r="I94" i="4"/>
  <c r="I90" i="4"/>
  <c r="I86" i="4"/>
  <c r="I78" i="4"/>
  <c r="I74" i="4"/>
  <c r="I26" i="4"/>
  <c r="I22" i="4"/>
  <c r="F53" i="4"/>
  <c r="I53" i="4" s="1"/>
  <c r="F57" i="4"/>
  <c r="I57" i="4" s="1"/>
  <c r="I62" i="4"/>
  <c r="G89" i="4"/>
  <c r="I89" i="4" s="1"/>
  <c r="G25" i="4"/>
  <c r="G77" i="4"/>
  <c r="H77" i="4" s="1"/>
  <c r="D2" i="4"/>
  <c r="F73" i="4"/>
  <c r="I73" i="4" s="1"/>
  <c r="F81" i="4"/>
  <c r="G17" i="4"/>
  <c r="H17" i="4" s="1"/>
  <c r="G85" i="4"/>
  <c r="I85" i="4" s="1"/>
  <c r="G21" i="4"/>
  <c r="I21" i="4" s="1"/>
  <c r="G13" i="4"/>
  <c r="C2" i="4"/>
  <c r="I38" i="4"/>
  <c r="I42" i="4"/>
  <c r="I69" i="4"/>
  <c r="H16" i="4"/>
  <c r="I58" i="4"/>
  <c r="F61" i="4"/>
  <c r="I61" i="4" s="1"/>
  <c r="G9" i="4"/>
  <c r="H9" i="4" s="1"/>
  <c r="F29" i="4"/>
  <c r="F93" i="4"/>
  <c r="H12" i="4"/>
  <c r="F23" i="4"/>
  <c r="H23" i="4" s="1"/>
  <c r="F39" i="4"/>
  <c r="I50" i="4"/>
  <c r="F55" i="4"/>
  <c r="F71" i="4"/>
  <c r="I71" i="4" s="1"/>
  <c r="I82" i="4"/>
  <c r="F87" i="4"/>
  <c r="H98" i="4"/>
  <c r="G95" i="4"/>
  <c r="H95" i="4" s="1"/>
  <c r="G79" i="4"/>
  <c r="H79" i="4" s="1"/>
  <c r="G63" i="4"/>
  <c r="I63" i="4" s="1"/>
  <c r="G47" i="4"/>
  <c r="G31" i="4"/>
  <c r="H31" i="4" s="1"/>
  <c r="F15" i="4"/>
  <c r="H15" i="4" s="1"/>
  <c r="E2" i="4"/>
  <c r="F27" i="4"/>
  <c r="I27" i="4" s="1"/>
  <c r="F43" i="4"/>
  <c r="H43" i="4" s="1"/>
  <c r="F59" i="4"/>
  <c r="I59" i="4" s="1"/>
  <c r="F75" i="4"/>
  <c r="F91" i="4"/>
  <c r="I14" i="4"/>
  <c r="I16" i="4"/>
  <c r="H8" i="4"/>
  <c r="I8" i="4"/>
  <c r="I12" i="4"/>
  <c r="H11" i="4"/>
  <c r="H67" i="4"/>
  <c r="H97" i="4"/>
  <c r="H35" i="4"/>
  <c r="H83" i="4"/>
  <c r="H99" i="4"/>
  <c r="G7" i="4"/>
  <c r="H7" i="4" s="1"/>
  <c r="H47" i="4"/>
  <c r="H59" i="4"/>
  <c r="I10" i="4"/>
  <c r="H22" i="4"/>
  <c r="H26" i="4"/>
  <c r="H30" i="4"/>
  <c r="H34" i="4"/>
  <c r="H42" i="4"/>
  <c r="H46" i="4"/>
  <c r="H58" i="4"/>
  <c r="H62" i="4"/>
  <c r="H66" i="4"/>
  <c r="H74" i="4"/>
  <c r="H78" i="4"/>
  <c r="H90" i="4"/>
  <c r="H94" i="4"/>
  <c r="I9" i="4"/>
  <c r="I35" i="4"/>
  <c r="F4" i="4"/>
  <c r="I7" i="4"/>
  <c r="H10" i="4"/>
  <c r="I11" i="4"/>
  <c r="H14" i="4"/>
  <c r="I23" i="4"/>
  <c r="G3" i="4"/>
  <c r="F18" i="4"/>
  <c r="H18" i="4" s="1"/>
  <c r="I47" i="4"/>
  <c r="I83" i="4"/>
  <c r="F20" i="4"/>
  <c r="H20" i="4" s="1"/>
  <c r="F24" i="4"/>
  <c r="H24" i="4" s="1"/>
  <c r="F28" i="4"/>
  <c r="H28" i="4" s="1"/>
  <c r="H29" i="4"/>
  <c r="F32" i="4"/>
  <c r="H32" i="4" s="1"/>
  <c r="F36" i="4"/>
  <c r="H36" i="4" s="1"/>
  <c r="F40" i="4"/>
  <c r="H40" i="4" s="1"/>
  <c r="H41" i="4"/>
  <c r="F44" i="4"/>
  <c r="H44" i="4" s="1"/>
  <c r="F48" i="4"/>
  <c r="H48" i="4" s="1"/>
  <c r="H49" i="4"/>
  <c r="F52" i="4"/>
  <c r="H52" i="4" s="1"/>
  <c r="F56" i="4"/>
  <c r="H56" i="4" s="1"/>
  <c r="H57" i="4"/>
  <c r="F60" i="4"/>
  <c r="H60" i="4" s="1"/>
  <c r="F64" i="4"/>
  <c r="H64" i="4" s="1"/>
  <c r="F68" i="4"/>
  <c r="H68" i="4" s="1"/>
  <c r="F72" i="4"/>
  <c r="H72" i="4" s="1"/>
  <c r="F76" i="4"/>
  <c r="H76" i="4" s="1"/>
  <c r="F80" i="4"/>
  <c r="H80" i="4" s="1"/>
  <c r="F84" i="4"/>
  <c r="H84" i="4" s="1"/>
  <c r="H85" i="4"/>
  <c r="F88" i="4"/>
  <c r="H88" i="4" s="1"/>
  <c r="F92" i="4"/>
  <c r="H92" i="4" s="1"/>
  <c r="F96" i="4"/>
  <c r="H96" i="4" s="1"/>
  <c r="I99" i="4"/>
  <c r="F100" i="4"/>
  <c r="H100" i="4" s="1"/>
  <c r="I44" i="3"/>
  <c r="F55" i="3"/>
  <c r="H55" i="3" s="1"/>
  <c r="I58" i="3"/>
  <c r="E59" i="9" s="1"/>
  <c r="F59" i="9" s="1"/>
  <c r="F71" i="3"/>
  <c r="H71" i="3" s="1"/>
  <c r="F75" i="3"/>
  <c r="I78" i="3"/>
  <c r="F91" i="3"/>
  <c r="H91" i="3" s="1"/>
  <c r="G3" i="3"/>
  <c r="I4" i="3"/>
  <c r="H5" i="3"/>
  <c r="D6" i="9" s="1"/>
  <c r="G7" i="3"/>
  <c r="I8" i="3"/>
  <c r="G11" i="3"/>
  <c r="I12" i="3"/>
  <c r="E13" i="9" s="1"/>
  <c r="F13" i="9" s="1"/>
  <c r="G15" i="3"/>
  <c r="I16" i="3"/>
  <c r="F19" i="3"/>
  <c r="H19" i="3" s="1"/>
  <c r="F27" i="3"/>
  <c r="F35" i="3"/>
  <c r="H35" i="3" s="1"/>
  <c r="D36" i="9" s="1"/>
  <c r="G51" i="3"/>
  <c r="I51" i="3" s="1"/>
  <c r="F67" i="3"/>
  <c r="H67" i="3" s="1"/>
  <c r="D68" i="9" s="1"/>
  <c r="I72" i="3"/>
  <c r="F87" i="3"/>
  <c r="I90" i="3"/>
  <c r="E91" i="9" s="1"/>
  <c r="F91" i="9" s="1"/>
  <c r="H59" i="3"/>
  <c r="D60" i="9" s="1"/>
  <c r="I66" i="3"/>
  <c r="I86" i="3"/>
  <c r="H6" i="3"/>
  <c r="H14" i="3"/>
  <c r="H4" i="3"/>
  <c r="H12" i="3"/>
  <c r="I5" i="3"/>
  <c r="H8" i="3"/>
  <c r="D9" i="9" s="1"/>
  <c r="H9" i="3"/>
  <c r="D10" i="9" s="1"/>
  <c r="H16" i="3"/>
  <c r="D17" i="9" s="1"/>
  <c r="H17" i="3"/>
  <c r="D18" i="9" s="1"/>
  <c r="G25" i="3"/>
  <c r="G33" i="3"/>
  <c r="I33" i="3" s="1"/>
  <c r="G37" i="3"/>
  <c r="I37" i="3" s="1"/>
  <c r="E38" i="9" s="1"/>
  <c r="F38" i="9" s="1"/>
  <c r="H31" i="3"/>
  <c r="D32" i="9" s="1"/>
  <c r="F20" i="3"/>
  <c r="H20" i="3" s="1"/>
  <c r="D21" i="9" s="1"/>
  <c r="H22" i="3"/>
  <c r="D23" i="9" s="1"/>
  <c r="I23" i="3"/>
  <c r="E24" i="9" s="1"/>
  <c r="F24" i="9" s="1"/>
  <c r="F24" i="3"/>
  <c r="H24" i="3" s="1"/>
  <c r="H26" i="3"/>
  <c r="D27" i="9" s="1"/>
  <c r="I27" i="3"/>
  <c r="E28" i="9" s="1"/>
  <c r="F28" i="9" s="1"/>
  <c r="F28" i="3"/>
  <c r="H28" i="3" s="1"/>
  <c r="F32" i="3"/>
  <c r="H32" i="3" s="1"/>
  <c r="D33" i="9" s="1"/>
  <c r="H34" i="3"/>
  <c r="D35" i="9" s="1"/>
  <c r="I35" i="3"/>
  <c r="F36" i="3"/>
  <c r="H36" i="3" s="1"/>
  <c r="H38" i="3"/>
  <c r="I39" i="3"/>
  <c r="F40" i="3"/>
  <c r="H40" i="3" s="1"/>
  <c r="I47" i="3"/>
  <c r="E48" i="9" s="1"/>
  <c r="F48" i="9" s="1"/>
  <c r="I55" i="3"/>
  <c r="I59" i="3"/>
  <c r="H72" i="3"/>
  <c r="I75" i="3"/>
  <c r="H78" i="3"/>
  <c r="I95" i="3"/>
  <c r="H100" i="3"/>
  <c r="D101" i="9" s="1"/>
  <c r="G21" i="3"/>
  <c r="I21" i="3" s="1"/>
  <c r="E22" i="9" s="1"/>
  <c r="F22" i="9" s="1"/>
  <c r="G29" i="3"/>
  <c r="I40" i="3"/>
  <c r="H42" i="3"/>
  <c r="D43" i="9" s="1"/>
  <c r="H45" i="3"/>
  <c r="F48" i="3"/>
  <c r="H48" i="3" s="1"/>
  <c r="H50" i="3"/>
  <c r="F52" i="3"/>
  <c r="H52" i="3" s="1"/>
  <c r="D53" i="9" s="1"/>
  <c r="H54" i="3"/>
  <c r="F56" i="3"/>
  <c r="H56" i="3" s="1"/>
  <c r="D57" i="9" s="1"/>
  <c r="H57" i="3"/>
  <c r="D58" i="9" s="1"/>
  <c r="H58" i="3"/>
  <c r="D59" i="9" s="1"/>
  <c r="F60" i="3"/>
  <c r="H60" i="3" s="1"/>
  <c r="H62" i="3"/>
  <c r="D63" i="9" s="1"/>
  <c r="F64" i="3"/>
  <c r="H64" i="3" s="1"/>
  <c r="D65" i="9" s="1"/>
  <c r="H65" i="3"/>
  <c r="F68" i="3"/>
  <c r="H68" i="3" s="1"/>
  <c r="D69" i="9" s="1"/>
  <c r="H70" i="3"/>
  <c r="H73" i="3"/>
  <c r="F76" i="3"/>
  <c r="H76" i="3" s="1"/>
  <c r="D77" i="9" s="1"/>
  <c r="H77" i="3"/>
  <c r="D78" i="9" s="1"/>
  <c r="F80" i="3"/>
  <c r="H80" i="3" s="1"/>
  <c r="F84" i="3"/>
  <c r="H84" i="3" s="1"/>
  <c r="D85" i="9" s="1"/>
  <c r="H85" i="3"/>
  <c r="F88" i="3"/>
  <c r="H88" i="3" s="1"/>
  <c r="D89" i="9" s="1"/>
  <c r="H89" i="3"/>
  <c r="H90" i="3"/>
  <c r="F92" i="3"/>
  <c r="H92" i="3" s="1"/>
  <c r="H94" i="3"/>
  <c r="D95" i="9" s="1"/>
  <c r="F96" i="3"/>
  <c r="H96" i="3" s="1"/>
  <c r="E47" i="9" l="1"/>
  <c r="F47" i="9" s="1"/>
  <c r="D87" i="9"/>
  <c r="E71" i="9"/>
  <c r="F71" i="9" s="1"/>
  <c r="D51" i="9"/>
  <c r="E76" i="9"/>
  <c r="F76" i="9" s="1"/>
  <c r="E62" i="9"/>
  <c r="F62" i="9" s="1"/>
  <c r="D80" i="9"/>
  <c r="E35" i="9"/>
  <c r="F35" i="9" s="1"/>
  <c r="C28" i="10"/>
  <c r="E28" i="10"/>
  <c r="D28" i="10"/>
  <c r="C48" i="10"/>
  <c r="E48" i="10"/>
  <c r="D48" i="10"/>
  <c r="C79" i="10"/>
  <c r="E79" i="10"/>
  <c r="D79" i="10"/>
  <c r="C31" i="10"/>
  <c r="E31" i="10"/>
  <c r="D31" i="10"/>
  <c r="C30" i="10"/>
  <c r="E30" i="10"/>
  <c r="D30" i="10"/>
  <c r="C9" i="10"/>
  <c r="E9" i="10"/>
  <c r="D9" i="10"/>
  <c r="I24" i="2"/>
  <c r="H93" i="3"/>
  <c r="D20" i="9"/>
  <c r="I11" i="3"/>
  <c r="E12" i="9" s="1"/>
  <c r="F12" i="9" s="1"/>
  <c r="E79" i="9"/>
  <c r="F79" i="9" s="1"/>
  <c r="I79" i="4"/>
  <c r="I39" i="4"/>
  <c r="E40" i="9" s="1"/>
  <c r="F40" i="9" s="1"/>
  <c r="I65" i="4"/>
  <c r="D90" i="9"/>
  <c r="E56" i="9"/>
  <c r="F56" i="9" s="1"/>
  <c r="E70" i="9"/>
  <c r="F70" i="9" s="1"/>
  <c r="C36" i="10"/>
  <c r="E36" i="10"/>
  <c r="D36" i="10"/>
  <c r="C68" i="10"/>
  <c r="E68" i="10"/>
  <c r="D68" i="10"/>
  <c r="C63" i="10"/>
  <c r="E63" i="10"/>
  <c r="D63" i="10"/>
  <c r="C15" i="10"/>
  <c r="D15" i="10"/>
  <c r="E15" i="10"/>
  <c r="I60" i="2"/>
  <c r="C17" i="10"/>
  <c r="E17" i="10"/>
  <c r="D17" i="10"/>
  <c r="H82" i="3"/>
  <c r="D83" i="9" s="1"/>
  <c r="H74" i="3"/>
  <c r="D75" i="9" s="1"/>
  <c r="H61" i="3"/>
  <c r="D62" i="9" s="1"/>
  <c r="D49" i="9"/>
  <c r="D73" i="9"/>
  <c r="D39" i="9"/>
  <c r="D15" i="9"/>
  <c r="H93" i="4"/>
  <c r="F2" i="4"/>
  <c r="I81" i="3"/>
  <c r="I89" i="3"/>
  <c r="E90" i="9" s="1"/>
  <c r="F90" i="9" s="1"/>
  <c r="E100" i="9"/>
  <c r="F100" i="9" s="1"/>
  <c r="I98" i="3"/>
  <c r="E99" i="9" s="1"/>
  <c r="F99" i="9" s="1"/>
  <c r="E58" i="9"/>
  <c r="F58" i="9" s="1"/>
  <c r="H20" i="2"/>
  <c r="C4" i="10"/>
  <c r="E4" i="10"/>
  <c r="D4" i="10"/>
  <c r="C8" i="10"/>
  <c r="E8" i="10"/>
  <c r="D8" i="10"/>
  <c r="C12" i="10"/>
  <c r="E12" i="10"/>
  <c r="D12" i="10"/>
  <c r="C16" i="10"/>
  <c r="E16" i="10"/>
  <c r="D16" i="10"/>
  <c r="C56" i="10"/>
  <c r="E56" i="10"/>
  <c r="D56" i="10"/>
  <c r="C76" i="10"/>
  <c r="E76" i="10"/>
  <c r="D76" i="10"/>
  <c r="C96" i="10"/>
  <c r="E96" i="10"/>
  <c r="D96" i="10"/>
  <c r="H17" i="2"/>
  <c r="H2" i="2" s="1"/>
  <c r="C51" i="10"/>
  <c r="D51" i="10"/>
  <c r="E51" i="10"/>
  <c r="C67" i="10"/>
  <c r="D67" i="10"/>
  <c r="E67" i="10"/>
  <c r="C83" i="10"/>
  <c r="D83" i="10"/>
  <c r="E83" i="10"/>
  <c r="C99" i="10"/>
  <c r="D99" i="10"/>
  <c r="E99" i="10"/>
  <c r="C3" i="10"/>
  <c r="D3" i="10"/>
  <c r="E3" i="10"/>
  <c r="C19" i="10"/>
  <c r="D19" i="10"/>
  <c r="E19" i="10"/>
  <c r="C35" i="10"/>
  <c r="D35" i="10"/>
  <c r="E35" i="10"/>
  <c r="C10" i="10"/>
  <c r="D10" i="10"/>
  <c r="E10" i="10"/>
  <c r="C18" i="10"/>
  <c r="D18" i="10"/>
  <c r="E18" i="10"/>
  <c r="C26" i="10"/>
  <c r="D26" i="10"/>
  <c r="E26" i="10"/>
  <c r="C50" i="10"/>
  <c r="D50" i="10"/>
  <c r="E50" i="10"/>
  <c r="C70" i="10"/>
  <c r="E70" i="10"/>
  <c r="D70" i="10"/>
  <c r="C82" i="10"/>
  <c r="D82" i="10"/>
  <c r="E82" i="10"/>
  <c r="C90" i="10"/>
  <c r="D90" i="10"/>
  <c r="E90" i="10"/>
  <c r="I11" i="2"/>
  <c r="I36" i="2"/>
  <c r="I68" i="2"/>
  <c r="C41" i="10"/>
  <c r="E41" i="10"/>
  <c r="D41" i="10"/>
  <c r="I100" i="2"/>
  <c r="I13" i="2"/>
  <c r="D93" i="9"/>
  <c r="D81" i="9"/>
  <c r="D66" i="9"/>
  <c r="D61" i="9"/>
  <c r="D55" i="9"/>
  <c r="H46" i="3"/>
  <c r="D47" i="9" s="1"/>
  <c r="I29" i="3"/>
  <c r="D37" i="9"/>
  <c r="D25" i="9"/>
  <c r="H18" i="3"/>
  <c r="D19" i="9" s="1"/>
  <c r="E34" i="9"/>
  <c r="F34" i="9" s="1"/>
  <c r="I10" i="3"/>
  <c r="E11" i="9" s="1"/>
  <c r="F11" i="9" s="1"/>
  <c r="E6" i="9"/>
  <c r="F6" i="9" s="1"/>
  <c r="E17" i="9"/>
  <c r="F17" i="9" s="1"/>
  <c r="E9" i="9"/>
  <c r="F9" i="9" s="1"/>
  <c r="I3" i="3"/>
  <c r="H75" i="3"/>
  <c r="I15" i="4"/>
  <c r="I19" i="4"/>
  <c r="H70" i="4"/>
  <c r="H54" i="4"/>
  <c r="H71" i="4"/>
  <c r="H63" i="4"/>
  <c r="D64" i="9" s="1"/>
  <c r="H91" i="4"/>
  <c r="D92" i="9" s="1"/>
  <c r="I29" i="4"/>
  <c r="I13" i="4"/>
  <c r="I81" i="4"/>
  <c r="I25" i="4"/>
  <c r="E66" i="9"/>
  <c r="F66" i="9" s="1"/>
  <c r="E74" i="9"/>
  <c r="F74" i="9" s="1"/>
  <c r="I101" i="3"/>
  <c r="E55" i="9"/>
  <c r="F55" i="9" s="1"/>
  <c r="I77" i="3"/>
  <c r="I50" i="2"/>
  <c r="I74" i="2"/>
  <c r="H12" i="2"/>
  <c r="H41" i="2"/>
  <c r="H57" i="2"/>
  <c r="H73" i="2"/>
  <c r="H89" i="2"/>
  <c r="I42" i="2"/>
  <c r="I86" i="2"/>
  <c r="I41" i="4"/>
  <c r="I2" i="6"/>
  <c r="C24" i="10"/>
  <c r="E24" i="10"/>
  <c r="D24" i="10"/>
  <c r="C32" i="10"/>
  <c r="E32" i="10"/>
  <c r="D32" i="10"/>
  <c r="C40" i="10"/>
  <c r="E40" i="10"/>
  <c r="D40" i="10"/>
  <c r="C64" i="10"/>
  <c r="E64" i="10"/>
  <c r="D64" i="10"/>
  <c r="C72" i="10"/>
  <c r="E72" i="10"/>
  <c r="D72" i="10"/>
  <c r="C84" i="10"/>
  <c r="E84" i="10"/>
  <c r="D84" i="10"/>
  <c r="C92" i="10"/>
  <c r="E92" i="10"/>
  <c r="D92" i="10"/>
  <c r="H18" i="2"/>
  <c r="H22" i="2"/>
  <c r="H26" i="2"/>
  <c r="C55" i="10"/>
  <c r="E55" i="10"/>
  <c r="D55" i="10"/>
  <c r="C71" i="10"/>
  <c r="E71" i="10"/>
  <c r="D71" i="10"/>
  <c r="C87" i="10"/>
  <c r="E87" i="10"/>
  <c r="D87" i="10"/>
  <c r="C7" i="10"/>
  <c r="D7" i="10"/>
  <c r="E7" i="10"/>
  <c r="C23" i="10"/>
  <c r="E23" i="10"/>
  <c r="D23" i="10"/>
  <c r="C39" i="10"/>
  <c r="E39" i="10"/>
  <c r="D39" i="10"/>
  <c r="C38" i="10"/>
  <c r="E38" i="10"/>
  <c r="D38" i="10"/>
  <c r="C42" i="10"/>
  <c r="D42" i="10"/>
  <c r="E42" i="10"/>
  <c r="C86" i="10"/>
  <c r="E86" i="10"/>
  <c r="D86" i="10"/>
  <c r="C98" i="10"/>
  <c r="D98" i="10"/>
  <c r="E98" i="10"/>
  <c r="I44" i="2"/>
  <c r="I76" i="2"/>
  <c r="C13" i="10"/>
  <c r="E13" i="10"/>
  <c r="D13" i="10"/>
  <c r="C21" i="10"/>
  <c r="E21" i="10"/>
  <c r="D21" i="10"/>
  <c r="I30" i="3"/>
  <c r="E31" i="9" s="1"/>
  <c r="F31" i="9" s="1"/>
  <c r="I15" i="2"/>
  <c r="I48" i="2"/>
  <c r="I80" i="2"/>
  <c r="I3" i="2"/>
  <c r="I25" i="2"/>
  <c r="E67" i="9"/>
  <c r="F67" i="9" s="1"/>
  <c r="E73" i="9"/>
  <c r="F73" i="9" s="1"/>
  <c r="E7" i="9"/>
  <c r="F7" i="9" s="1"/>
  <c r="E42" i="9"/>
  <c r="F42" i="9" s="1"/>
  <c r="C20" i="10"/>
  <c r="E20" i="10"/>
  <c r="D20" i="10"/>
  <c r="C44" i="10"/>
  <c r="E44" i="10"/>
  <c r="D44" i="10"/>
  <c r="C88" i="10"/>
  <c r="E88" i="10"/>
  <c r="D88" i="10"/>
  <c r="C95" i="10"/>
  <c r="E95" i="10"/>
  <c r="D95" i="10"/>
  <c r="C47" i="10"/>
  <c r="E47" i="10"/>
  <c r="D47" i="10"/>
  <c r="C58" i="10"/>
  <c r="D58" i="10"/>
  <c r="E58" i="10"/>
  <c r="I92" i="2"/>
  <c r="C93" i="10"/>
  <c r="E93" i="10"/>
  <c r="D93" i="10"/>
  <c r="D97" i="9"/>
  <c r="D91" i="9"/>
  <c r="D86" i="9"/>
  <c r="D71" i="9"/>
  <c r="D46" i="9"/>
  <c r="D79" i="9"/>
  <c r="E60" i="9"/>
  <c r="F60" i="9" s="1"/>
  <c r="D41" i="9"/>
  <c r="E36" i="9"/>
  <c r="F36" i="9" s="1"/>
  <c r="D29" i="9"/>
  <c r="I48" i="3"/>
  <c r="I25" i="3"/>
  <c r="E26" i="9" s="1"/>
  <c r="F26" i="9" s="1"/>
  <c r="D13" i="9"/>
  <c r="E87" i="9"/>
  <c r="F87" i="9" s="1"/>
  <c r="I15" i="3"/>
  <c r="E16" i="9" s="1"/>
  <c r="F16" i="9" s="1"/>
  <c r="I7" i="3"/>
  <c r="E8" i="9" s="1"/>
  <c r="F8" i="9" s="1"/>
  <c r="D72" i="9"/>
  <c r="H6" i="4"/>
  <c r="D7" i="9" s="1"/>
  <c r="H75" i="4"/>
  <c r="G2" i="4"/>
  <c r="I87" i="4"/>
  <c r="E88" i="9" s="1"/>
  <c r="F88" i="9" s="1"/>
  <c r="I55" i="4"/>
  <c r="E15" i="9"/>
  <c r="F15" i="9" s="1"/>
  <c r="E10" i="9"/>
  <c r="F10" i="9" s="1"/>
  <c r="D24" i="9"/>
  <c r="D48" i="9"/>
  <c r="E86" i="9"/>
  <c r="F86" i="9" s="1"/>
  <c r="E39" i="9"/>
  <c r="F39" i="9" s="1"/>
  <c r="H2" i="7"/>
  <c r="C52" i="10"/>
  <c r="E52" i="10"/>
  <c r="D52" i="10"/>
  <c r="C60" i="10"/>
  <c r="E60" i="10"/>
  <c r="D60" i="10"/>
  <c r="C80" i="10"/>
  <c r="E80" i="10"/>
  <c r="D80" i="10"/>
  <c r="C100" i="10"/>
  <c r="E100" i="10"/>
  <c r="D100" i="10"/>
  <c r="C59" i="10"/>
  <c r="D59" i="10"/>
  <c r="E59" i="10"/>
  <c r="C75" i="10"/>
  <c r="D75" i="10"/>
  <c r="E75" i="10"/>
  <c r="C91" i="10"/>
  <c r="D91" i="10"/>
  <c r="E91" i="10"/>
  <c r="C11" i="10"/>
  <c r="D11" i="10"/>
  <c r="E11" i="10"/>
  <c r="C27" i="10"/>
  <c r="D27" i="10"/>
  <c r="E27" i="10"/>
  <c r="C43" i="10"/>
  <c r="D43" i="10"/>
  <c r="E43" i="10"/>
  <c r="C6" i="10"/>
  <c r="D6" i="10"/>
  <c r="E6" i="10"/>
  <c r="C14" i="10"/>
  <c r="D14" i="10"/>
  <c r="E14" i="10"/>
  <c r="C22" i="10"/>
  <c r="E22" i="10"/>
  <c r="D22" i="10"/>
  <c r="C34" i="10"/>
  <c r="D34" i="10"/>
  <c r="E34" i="10"/>
  <c r="C46" i="10"/>
  <c r="E46" i="10"/>
  <c r="D46" i="10"/>
  <c r="C54" i="10"/>
  <c r="E54" i="10"/>
  <c r="D54" i="10"/>
  <c r="C62" i="10"/>
  <c r="E62" i="10"/>
  <c r="D62" i="10"/>
  <c r="C66" i="10"/>
  <c r="D66" i="10"/>
  <c r="E66" i="10"/>
  <c r="C74" i="10"/>
  <c r="D74" i="10"/>
  <c r="E74" i="10"/>
  <c r="C78" i="10"/>
  <c r="E78" i="10"/>
  <c r="D78" i="10"/>
  <c r="C94" i="10"/>
  <c r="E94" i="10"/>
  <c r="D94" i="10"/>
  <c r="I21" i="2"/>
  <c r="I52" i="2"/>
  <c r="I84" i="2"/>
  <c r="C65" i="10"/>
  <c r="E65" i="10"/>
  <c r="D65" i="10"/>
  <c r="C69" i="10"/>
  <c r="E69" i="10"/>
  <c r="D69" i="10"/>
  <c r="I56" i="2"/>
  <c r="I88" i="2"/>
  <c r="I16" i="2"/>
  <c r="H6" i="2"/>
  <c r="H2" i="8"/>
  <c r="I2" i="8"/>
  <c r="I2" i="7"/>
  <c r="H2" i="6"/>
  <c r="H2" i="5"/>
  <c r="I2" i="5"/>
  <c r="I79" i="3"/>
  <c r="E80" i="9" s="1"/>
  <c r="F80" i="9" s="1"/>
  <c r="I5" i="4"/>
  <c r="H87" i="4"/>
  <c r="F2" i="3"/>
  <c r="H69" i="3"/>
  <c r="D70" i="9" s="1"/>
  <c r="H53" i="3"/>
  <c r="H41" i="3"/>
  <c r="D42" i="9" s="1"/>
  <c r="I28" i="3"/>
  <c r="I91" i="3"/>
  <c r="E92" i="9" s="1"/>
  <c r="F92" i="9" s="1"/>
  <c r="H11" i="3"/>
  <c r="D12" i="9" s="1"/>
  <c r="I77" i="4"/>
  <c r="I51" i="4"/>
  <c r="E52" i="9" s="1"/>
  <c r="F52" i="9" s="1"/>
  <c r="H81" i="4"/>
  <c r="H61" i="4"/>
  <c r="H53" i="4"/>
  <c r="I3" i="4"/>
  <c r="H37" i="4"/>
  <c r="I101" i="4"/>
  <c r="I2" i="2"/>
  <c r="I45" i="4"/>
  <c r="E46" i="9" s="1"/>
  <c r="F46" i="9" s="1"/>
  <c r="H49" i="3"/>
  <c r="D50" i="9" s="1"/>
  <c r="I67" i="3"/>
  <c r="E68" i="9" s="1"/>
  <c r="F68" i="9" s="1"/>
  <c r="H87" i="3"/>
  <c r="D88" i="9" s="1"/>
  <c r="H55" i="4"/>
  <c r="D56" i="9" s="1"/>
  <c r="H97" i="3"/>
  <c r="D98" i="9" s="1"/>
  <c r="H81" i="3"/>
  <c r="I84" i="3"/>
  <c r="I13" i="3"/>
  <c r="E14" i="9" s="1"/>
  <c r="F14" i="9" s="1"/>
  <c r="H27" i="3"/>
  <c r="H43" i="3"/>
  <c r="D44" i="9" s="1"/>
  <c r="H99" i="3"/>
  <c r="D100" i="9" s="1"/>
  <c r="H33" i="4"/>
  <c r="I17" i="4"/>
  <c r="E18" i="9" s="1"/>
  <c r="F18" i="9" s="1"/>
  <c r="F2" i="2"/>
  <c r="I93" i="4"/>
  <c r="E94" i="9" s="1"/>
  <c r="F94" i="9" s="1"/>
  <c r="H25" i="4"/>
  <c r="I95" i="4"/>
  <c r="E96" i="9" s="1"/>
  <c r="F96" i="9" s="1"/>
  <c r="H13" i="4"/>
  <c r="D14" i="9" s="1"/>
  <c r="H73" i="4"/>
  <c r="D74" i="9" s="1"/>
  <c r="I91" i="4"/>
  <c r="H27" i="4"/>
  <c r="I43" i="4"/>
  <c r="E44" i="9" s="1"/>
  <c r="F44" i="9" s="1"/>
  <c r="I76" i="4"/>
  <c r="H39" i="4"/>
  <c r="D40" i="9" s="1"/>
  <c r="I31" i="4"/>
  <c r="E32" i="9" s="1"/>
  <c r="F32" i="9" s="1"/>
  <c r="I28" i="4"/>
  <c r="I56" i="4"/>
  <c r="I68" i="4"/>
  <c r="I60" i="4"/>
  <c r="I36" i="4"/>
  <c r="I44" i="4"/>
  <c r="E45" i="9" s="1"/>
  <c r="F45" i="9" s="1"/>
  <c r="I80" i="4"/>
  <c r="I20" i="4"/>
  <c r="I100" i="4"/>
  <c r="E101" i="9" s="1"/>
  <c r="F101" i="9" s="1"/>
  <c r="H4" i="4"/>
  <c r="D5" i="9" s="1"/>
  <c r="I4" i="4"/>
  <c r="E5" i="9" s="1"/>
  <c r="F5" i="9" s="1"/>
  <c r="I40" i="4"/>
  <c r="E41" i="9" s="1"/>
  <c r="F41" i="9" s="1"/>
  <c r="I64" i="4"/>
  <c r="I84" i="4"/>
  <c r="I88" i="4"/>
  <c r="I48" i="4"/>
  <c r="H3" i="4"/>
  <c r="D4" i="9" s="1"/>
  <c r="I18" i="4"/>
  <c r="E19" i="9" s="1"/>
  <c r="F19" i="9" s="1"/>
  <c r="I72" i="4"/>
  <c r="I96" i="4"/>
  <c r="I32" i="4"/>
  <c r="I52" i="4"/>
  <c r="I92" i="4"/>
  <c r="I24" i="4"/>
  <c r="I60" i="3"/>
  <c r="I19" i="3"/>
  <c r="E20" i="9" s="1"/>
  <c r="F20" i="9" s="1"/>
  <c r="I20" i="3"/>
  <c r="H37" i="3"/>
  <c r="D38" i="9" s="1"/>
  <c r="H7" i="3"/>
  <c r="D8" i="9" s="1"/>
  <c r="H25" i="3"/>
  <c r="D26" i="9" s="1"/>
  <c r="I88" i="3"/>
  <c r="E89" i="9" s="1"/>
  <c r="F89" i="9" s="1"/>
  <c r="I71" i="3"/>
  <c r="E72" i="9" s="1"/>
  <c r="F72" i="9" s="1"/>
  <c r="I96" i="3"/>
  <c r="H15" i="3"/>
  <c r="D16" i="9" s="1"/>
  <c r="H51" i="3"/>
  <c r="D52" i="9" s="1"/>
  <c r="I68" i="3"/>
  <c r="E69" i="9" s="1"/>
  <c r="F69" i="9" s="1"/>
  <c r="I52" i="3"/>
  <c r="I80" i="3"/>
  <c r="E81" i="9" s="1"/>
  <c r="F81" i="9" s="1"/>
  <c r="H21" i="3"/>
  <c r="D22" i="9" s="1"/>
  <c r="H29" i="3"/>
  <c r="D30" i="9" s="1"/>
  <c r="I56" i="3"/>
  <c r="I92" i="3"/>
  <c r="E93" i="9" s="1"/>
  <c r="F93" i="9" s="1"/>
  <c r="I32" i="3"/>
  <c r="E33" i="9" s="1"/>
  <c r="F33" i="9" s="1"/>
  <c r="I64" i="3"/>
  <c r="E65" i="9" s="1"/>
  <c r="F65" i="9" s="1"/>
  <c r="I76" i="3"/>
  <c r="I36" i="3"/>
  <c r="E37" i="9" s="1"/>
  <c r="F37" i="9" s="1"/>
  <c r="I24" i="3"/>
  <c r="H33" i="3"/>
  <c r="D34" i="9" s="1"/>
  <c r="E77" i="9" l="1"/>
  <c r="F77" i="9" s="1"/>
  <c r="E57" i="9"/>
  <c r="F57" i="9" s="1"/>
  <c r="E53" i="9"/>
  <c r="F53" i="9" s="1"/>
  <c r="E97" i="9"/>
  <c r="F97" i="9" s="1"/>
  <c r="E61" i="9"/>
  <c r="F61" i="9" s="1"/>
  <c r="D82" i="9"/>
  <c r="D54" i="9"/>
  <c r="E49" i="9"/>
  <c r="F49" i="9" s="1"/>
  <c r="E78" i="9"/>
  <c r="F78" i="9" s="1"/>
  <c r="E2" i="10"/>
  <c r="D76" i="9"/>
  <c r="E30" i="9"/>
  <c r="F30" i="9" s="1"/>
  <c r="D2" i="10"/>
  <c r="D94" i="9"/>
  <c r="E85" i="9"/>
  <c r="F85" i="9" s="1"/>
  <c r="D28" i="9"/>
  <c r="D3" i="9" s="1"/>
  <c r="I2" i="3"/>
  <c r="E25" i="9"/>
  <c r="F25" i="9" s="1"/>
  <c r="E21" i="9"/>
  <c r="F21" i="9" s="1"/>
  <c r="E29" i="9"/>
  <c r="F29" i="9" s="1"/>
  <c r="E102" i="9"/>
  <c r="F102" i="9" s="1"/>
  <c r="E4" i="9"/>
  <c r="E82" i="9"/>
  <c r="F82" i="9" s="1"/>
  <c r="H2" i="3"/>
  <c r="I2" i="4"/>
  <c r="H2" i="4"/>
  <c r="F4" i="9" l="1"/>
  <c r="F2" i="9" s="1"/>
  <c r="E3" i="9"/>
  <c r="E2" i="9"/>
  <c r="D2" i="9"/>
</calcChain>
</file>

<file path=xl/sharedStrings.xml><?xml version="1.0" encoding="utf-8"?>
<sst xmlns="http://schemas.openxmlformats.org/spreadsheetml/2006/main" count="280" uniqueCount="236">
  <si>
    <t>ID</t>
  </si>
  <si>
    <t>Label</t>
  </si>
  <si>
    <t>Total_2016-2020_Comp</t>
  </si>
  <si>
    <t>Dem_2016-2020_Comp</t>
  </si>
  <si>
    <t>Rep_2016-2020_Comp</t>
  </si>
  <si>
    <t>Total_2020_Pres</t>
  </si>
  <si>
    <t>Dem_2020_Pres</t>
  </si>
  <si>
    <t>Rep_2020_Pres</t>
  </si>
  <si>
    <t>Total_2018_AG</t>
  </si>
  <si>
    <t>Dem_2018_AG</t>
  </si>
  <si>
    <t>Rep_2018_AG</t>
  </si>
  <si>
    <t>Total_2018_Sen</t>
  </si>
  <si>
    <t>Dem_2018_Sen</t>
  </si>
  <si>
    <t>Rep_2018_Sen</t>
  </si>
  <si>
    <t>Total_2018_Gov</t>
  </si>
  <si>
    <t>Dem_2018_Gov</t>
  </si>
  <si>
    <t>Rep_2018_Gov</t>
  </si>
  <si>
    <t>Total_2016_Sen</t>
  </si>
  <si>
    <t>Dem_2016_Sen</t>
  </si>
  <si>
    <t>Rep_2016_Sen</t>
  </si>
  <si>
    <t>Total_2016_Pres</t>
  </si>
  <si>
    <t>Dem_2016_Pres</t>
  </si>
  <si>
    <t>Rep_2016_Pres</t>
  </si>
  <si>
    <t>Total_2019_CVAP</t>
  </si>
  <si>
    <t>White_2019_CVAP</t>
  </si>
  <si>
    <t>Hispanic_2019_CVAP</t>
  </si>
  <si>
    <t>Black_2019_CVAP</t>
  </si>
  <si>
    <t>Asian_2019_CVAP</t>
  </si>
  <si>
    <t>Native_2019_CVAP</t>
  </si>
  <si>
    <t>Pacific_2019_CVAP</t>
  </si>
  <si>
    <t>BlackAlone_2019_CVAP</t>
  </si>
  <si>
    <t>AsianAlone_2019_CVAP</t>
  </si>
  <si>
    <t>NativeAlone_2019_CVAP</t>
  </si>
  <si>
    <t>OtherAlone_2019_CVAP</t>
  </si>
  <si>
    <t>TwoOrMore_2019_CVAP</t>
  </si>
  <si>
    <t>Total_2019_Total</t>
  </si>
  <si>
    <t>White_2019_Total</t>
  </si>
  <si>
    <t>Hispanic_2019_Total</t>
  </si>
  <si>
    <t>Black_2019_Total</t>
  </si>
  <si>
    <t>Asian_2019_Total</t>
  </si>
  <si>
    <t>Native_2019_Total</t>
  </si>
  <si>
    <t>Pacific_2019_Total</t>
  </si>
  <si>
    <t>BlackAlone_2019_Total</t>
  </si>
  <si>
    <t>NativeAlone_2019_Total</t>
  </si>
  <si>
    <t>Total_2018_CVAP</t>
  </si>
  <si>
    <t>White_2018_CVAP</t>
  </si>
  <si>
    <t>Hispanic_2018_CVAP</t>
  </si>
  <si>
    <t>Black_2018_CVAP</t>
  </si>
  <si>
    <t>Asian_2018_CVAP</t>
  </si>
  <si>
    <t>Native_2018_CVAP</t>
  </si>
  <si>
    <t>Pacific_2018_CVAP</t>
  </si>
  <si>
    <t>BlackAlone_2018_CVAP</t>
  </si>
  <si>
    <t>AsianAlone_2018_CVAP</t>
  </si>
  <si>
    <t>NativeAlone_2018_CVAP</t>
  </si>
  <si>
    <t>OtherAlone_2018_CVAP</t>
  </si>
  <si>
    <t>TwoOrMore_2018_CVAP</t>
  </si>
  <si>
    <t>Total_2018_Total</t>
  </si>
  <si>
    <t>White_2018_Total</t>
  </si>
  <si>
    <t>Hispanic_2018_Total</t>
  </si>
  <si>
    <t>Black_2018_Total</t>
  </si>
  <si>
    <t>Asian_2018_Total</t>
  </si>
  <si>
    <t>Native_2018_Total</t>
  </si>
  <si>
    <t>Pacific_2018_Total</t>
  </si>
  <si>
    <t>BlackAlone_2018_Total</t>
  </si>
  <si>
    <t>AsianAlone_2018_Total</t>
  </si>
  <si>
    <t>NativeAlone_2018_Total</t>
  </si>
  <si>
    <t>OtherAlone_2018_Total</t>
  </si>
  <si>
    <t>TwoOrMore_2018_Total</t>
  </si>
  <si>
    <t>Total_2010_Total</t>
  </si>
  <si>
    <t>White_2010_Total</t>
  </si>
  <si>
    <t>Hispanic_2010_Total</t>
  </si>
  <si>
    <t>Black_2010_Total</t>
  </si>
  <si>
    <t>Asian_2010_Total</t>
  </si>
  <si>
    <t>Native_2010_Total</t>
  </si>
  <si>
    <t>Pacific_2010_Total</t>
  </si>
  <si>
    <t>BlackAlone_2010_Total</t>
  </si>
  <si>
    <t>NativeAlone_2010_Total</t>
  </si>
  <si>
    <t>Total_2010_VAP</t>
  </si>
  <si>
    <t>White_2010_VAP</t>
  </si>
  <si>
    <t>Hispanic_2010_VAP</t>
  </si>
  <si>
    <t>Black_2010_VAP</t>
  </si>
  <si>
    <t>Asian_2010_VAP</t>
  </si>
  <si>
    <t>Native_2010_VAP</t>
  </si>
  <si>
    <t>Pacific_2010_VAP</t>
  </si>
  <si>
    <t>BlackAlone_2010_VAP</t>
  </si>
  <si>
    <t>NativeAlone_2010_VAP</t>
  </si>
  <si>
    <t>Total_2020_NHVAP</t>
  </si>
  <si>
    <t>White_2020_NHVAP</t>
  </si>
  <si>
    <t>Hispanic_2020_NHVAP</t>
  </si>
  <si>
    <t>BlackAlone_2020_NHVAP</t>
  </si>
  <si>
    <t>AsianAlone_2020_NHVAP</t>
  </si>
  <si>
    <t>NativeAlone_2020_NHVAP</t>
  </si>
  <si>
    <t>PacificAlone_2020_NHVAP</t>
  </si>
  <si>
    <t>OtherAlone_2020_NHVAP</t>
  </si>
  <si>
    <t>TwoOrMore_2020_NHVAP</t>
  </si>
  <si>
    <t>Total_2020_Total</t>
  </si>
  <si>
    <t>White_2020_Total</t>
  </si>
  <si>
    <t>Hispanic_2020_Total</t>
  </si>
  <si>
    <t>Black_2020_Total</t>
  </si>
  <si>
    <t>Asian_2020_Total</t>
  </si>
  <si>
    <t>Native_2020_Total</t>
  </si>
  <si>
    <t>Pacific_2020_Total</t>
  </si>
  <si>
    <t>Total_2020_VAP</t>
  </si>
  <si>
    <t>White_2020_VAP</t>
  </si>
  <si>
    <t>Hispanic_2020_VAP</t>
  </si>
  <si>
    <t>Black_2020_VAP</t>
  </si>
  <si>
    <t>Asian_2020_VAP</t>
  </si>
  <si>
    <t>Native_2020_VAP</t>
  </si>
  <si>
    <t>Pacific_2020_VAP</t>
  </si>
  <si>
    <t>Un</t>
  </si>
  <si>
    <t>Dem %</t>
  </si>
  <si>
    <t>Rep %</t>
  </si>
  <si>
    <t>D Win</t>
  </si>
  <si>
    <t>R Win</t>
  </si>
  <si>
    <t>Total</t>
  </si>
  <si>
    <t>Mixed Win Districts</t>
  </si>
  <si>
    <t>2020 National Pres</t>
  </si>
  <si>
    <t>2016 National Pres</t>
  </si>
  <si>
    <t>D Votes</t>
  </si>
  <si>
    <t>R Votes</t>
  </si>
  <si>
    <t>D %</t>
  </si>
  <si>
    <t>R %</t>
  </si>
  <si>
    <t>2016 D %</t>
  </si>
  <si>
    <t>2016 R %</t>
  </si>
  <si>
    <t>2020 D%</t>
  </si>
  <si>
    <t>2020 R %</t>
  </si>
  <si>
    <t>D+ PVI</t>
  </si>
  <si>
    <t>R+ PVI</t>
  </si>
  <si>
    <t>D+10.4</t>
  </si>
  <si>
    <t>D+25.1</t>
  </si>
  <si>
    <t>D+3.4</t>
  </si>
  <si>
    <t>D+3.5</t>
  </si>
  <si>
    <t>D+8.6</t>
  </si>
  <si>
    <t>D+4.7</t>
  </si>
  <si>
    <t>D+13.7</t>
  </si>
  <si>
    <t>D+24.5</t>
  </si>
  <si>
    <t>D+8.2</t>
  </si>
  <si>
    <t>D+13.9</t>
  </si>
  <si>
    <t>D+33.8</t>
  </si>
  <si>
    <t>R+7.9</t>
  </si>
  <si>
    <t>D+10.9</t>
  </si>
  <si>
    <t>D+3.1</t>
  </si>
  <si>
    <t>D+0.3</t>
  </si>
  <si>
    <t>D+19.8</t>
  </si>
  <si>
    <t>D+19.7</t>
  </si>
  <si>
    <t>D+34.6</t>
  </si>
  <si>
    <t>D+41.1</t>
  </si>
  <si>
    <t>D+37.3</t>
  </si>
  <si>
    <t>D+2</t>
  </si>
  <si>
    <t>R+24.3</t>
  </si>
  <si>
    <t>D+1.2</t>
  </si>
  <si>
    <t>D+8.3</t>
  </si>
  <si>
    <t>D+27.7</t>
  </si>
  <si>
    <t>D+7.7</t>
  </si>
  <si>
    <t>D+6.4</t>
  </si>
  <si>
    <t>D+1</t>
  </si>
  <si>
    <t>D+6</t>
  </si>
  <si>
    <t>D+4.5</t>
  </si>
  <si>
    <t>R+0.1</t>
  </si>
  <si>
    <t>D+5.5</t>
  </si>
  <si>
    <t>D+4.2</t>
  </si>
  <si>
    <t>R+7.3</t>
  </si>
  <si>
    <t>R+19.6</t>
  </si>
  <si>
    <t>D+10.2</t>
  </si>
  <si>
    <t>D+13.6</t>
  </si>
  <si>
    <t>D+1.8</t>
  </si>
  <si>
    <t>D+1.1</t>
  </si>
  <si>
    <t>R+13</t>
  </si>
  <si>
    <t>R+20.9</t>
  </si>
  <si>
    <t>R+14.2</t>
  </si>
  <si>
    <t>D+0.2</t>
  </si>
  <si>
    <t>R+12.7</t>
  </si>
  <si>
    <t>R+18.6</t>
  </si>
  <si>
    <t>D+3</t>
  </si>
  <si>
    <t>R+11.2</t>
  </si>
  <si>
    <t>R+26</t>
  </si>
  <si>
    <t>R+7.2</t>
  </si>
  <si>
    <t>R+12.2</t>
  </si>
  <si>
    <t>D+11.6</t>
  </si>
  <si>
    <t>R+11.5</t>
  </si>
  <si>
    <t>R+4.1</t>
  </si>
  <si>
    <t>R+15.4</t>
  </si>
  <si>
    <t>R+17.9</t>
  </si>
  <si>
    <t>R+28.8</t>
  </si>
  <si>
    <t>D+0.6</t>
  </si>
  <si>
    <t>R+17.7</t>
  </si>
  <si>
    <t>R+13.2</t>
  </si>
  <si>
    <t>R+21.2</t>
  </si>
  <si>
    <t>R+11.4</t>
  </si>
  <si>
    <t>R+24.6</t>
  </si>
  <si>
    <t>R+9</t>
  </si>
  <si>
    <t>R+21.5</t>
  </si>
  <si>
    <t>R+1.5</t>
  </si>
  <si>
    <t>R+11.3</t>
  </si>
  <si>
    <t>R+10.6</t>
  </si>
  <si>
    <t>R+5.6</t>
  </si>
  <si>
    <t>R+20.2</t>
  </si>
  <si>
    <t>R+13.8</t>
  </si>
  <si>
    <t>R+24.2</t>
  </si>
  <si>
    <t>R+22.7</t>
  </si>
  <si>
    <t>R+21.9</t>
  </si>
  <si>
    <t>R+27.9</t>
  </si>
  <si>
    <t>R+21.3</t>
  </si>
  <si>
    <t>R+4</t>
  </si>
  <si>
    <t>R+25.9</t>
  </si>
  <si>
    <t>R+25.6</t>
  </si>
  <si>
    <t>R+23.9</t>
  </si>
  <si>
    <t>R+26.8</t>
  </si>
  <si>
    <t>R+29.5</t>
  </si>
  <si>
    <t>R+33.8</t>
  </si>
  <si>
    <t>R+22.4</t>
  </si>
  <si>
    <t>R+25.5</t>
  </si>
  <si>
    <t>R+31.9</t>
  </si>
  <si>
    <t>R+24.1</t>
  </si>
  <si>
    <t>R+20.3</t>
  </si>
  <si>
    <t>R+23.8</t>
  </si>
  <si>
    <t>R+22</t>
  </si>
  <si>
    <t>R+29.8</t>
  </si>
  <si>
    <t>R+15.6</t>
  </si>
  <si>
    <t>Cook PVI</t>
  </si>
  <si>
    <t>Election</t>
  </si>
  <si>
    <t>2020 Pres</t>
  </si>
  <si>
    <t>2018 AG</t>
  </si>
  <si>
    <t>2018 Sen</t>
  </si>
  <si>
    <t>2018 Gov</t>
  </si>
  <si>
    <t>2016 Sen</t>
  </si>
  <si>
    <t>2016 Pres</t>
  </si>
  <si>
    <t>R % of Seats</t>
  </si>
  <si>
    <t>D % of Vote</t>
  </si>
  <si>
    <t>D % of Seats</t>
  </si>
  <si>
    <t>R% of Votes</t>
  </si>
  <si>
    <t>Difference from Proportionality</t>
  </si>
  <si>
    <t>Proportionality Analysis by Statewide Elections</t>
  </si>
  <si>
    <t>Total Wins</t>
  </si>
  <si>
    <t>Won at least once</t>
  </si>
  <si>
    <t>PVI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</si>
</sst>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10" fontId="0" fillId="0" borderId="0" xfId="1" applyNumberFormat="1" applyFont="1"/>
    <xf numFmtId="1" fontId="0" fillId="0" borderId="0" xfId="0" applyNumberFormat="1"/>
    <xf numFmtId="1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/>
    <xf numFmtId="10" fontId="0" fillId="0" borderId="0" xfId="0" applyNumberFormat="1"/>
    <xf numFmtId="2" fontId="0" fillId="0" borderId="0" xfId="0" applyNumberFormat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10" fontId="0" fillId="0" borderId="20" xfId="1" applyNumberFormat="1" applyFont="1" applyBorder="1" applyAlignment="1">
      <alignment horizontal="center"/>
    </xf>
    <xf numFmtId="10" fontId="0" fillId="0" borderId="2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44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2"/>
  <sheetViews>
    <sheetView tabSelected="1" workbookViewId="0">
      <selection activeCell="H4" sqref="H4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8.85546875" bestFit="1" customWidth="1"/>
    <col min="4" max="5" width="9.140625" style="2"/>
    <col min="6" max="6" width="18.42578125" bestFit="1" customWidth="1"/>
    <col min="9" max="9" width="9.28515625" bestFit="1" customWidth="1"/>
    <col min="10" max="10" width="11.28515625" bestFit="1" customWidth="1"/>
    <col min="11" max="11" width="11.7109375" bestFit="1" customWidth="1"/>
    <col min="12" max="13" width="11.5703125" bestFit="1" customWidth="1"/>
    <col min="14" max="14" width="29.7109375" bestFit="1" customWidth="1"/>
  </cols>
  <sheetData>
    <row r="1" spans="1:27" ht="15.75" thickBot="1" x14ac:dyDescent="0.3">
      <c r="A1" t="str">
        <f>'HD district-data'!A1</f>
        <v>ID</v>
      </c>
      <c r="B1" t="str">
        <f>'HD district-data'!B1</f>
        <v>Label</v>
      </c>
      <c r="C1" t="s">
        <v>219</v>
      </c>
      <c r="D1" s="2" t="s">
        <v>112</v>
      </c>
      <c r="E1" s="2" t="s">
        <v>113</v>
      </c>
      <c r="F1" t="s">
        <v>115</v>
      </c>
      <c r="I1" s="22" t="s">
        <v>232</v>
      </c>
      <c r="J1" s="23"/>
      <c r="K1" s="23"/>
      <c r="L1" s="23"/>
      <c r="M1" s="23"/>
      <c r="N1" s="24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5.75" thickBot="1" x14ac:dyDescent="0.3">
      <c r="A2" s="25" t="s">
        <v>233</v>
      </c>
      <c r="B2" s="25"/>
      <c r="C2" s="25"/>
      <c r="D2" s="3">
        <f>'2020 Pres'!H2+'2018 AG'!H2+'2018 Sen'!H2+'2018 Gov'!H2+'2016 Sen'!H2+'2016 Pres'!H2</f>
        <v>250</v>
      </c>
      <c r="E2" s="3">
        <f>'2020 Pres'!I2+'2018 AG'!I2+'2018 Sen'!I2+'2018 Gov'!I2+'2016 Sen'!I2+'2016 Pres'!I2</f>
        <v>344</v>
      </c>
      <c r="F2">
        <f>SUM(F4:F102)</f>
        <v>33</v>
      </c>
      <c r="I2" s="8" t="s">
        <v>220</v>
      </c>
      <c r="J2" s="9" t="s">
        <v>228</v>
      </c>
      <c r="K2" s="9" t="s">
        <v>229</v>
      </c>
      <c r="L2" s="9" t="s">
        <v>230</v>
      </c>
      <c r="M2" s="9" t="s">
        <v>227</v>
      </c>
      <c r="N2" s="10" t="s">
        <v>231</v>
      </c>
      <c r="O2" s="4"/>
      <c r="P2" s="5"/>
      <c r="Q2" s="5"/>
      <c r="R2" s="4"/>
      <c r="S2" s="5"/>
      <c r="T2" s="5"/>
      <c r="U2" s="4"/>
      <c r="V2" s="5"/>
      <c r="W2" s="5"/>
      <c r="X2" s="4"/>
      <c r="Y2" s="5"/>
      <c r="Z2" s="5"/>
    </row>
    <row r="3" spans="1:27" x14ac:dyDescent="0.25">
      <c r="A3" s="25" t="s">
        <v>234</v>
      </c>
      <c r="B3" s="25"/>
      <c r="C3" s="25"/>
      <c r="D3" s="3">
        <f>COUNTIF(D4:D102,"&lt;&gt;0")</f>
        <v>53</v>
      </c>
      <c r="E3" s="3">
        <f>COUNTIF(E4:E102,"&lt;&gt;0")</f>
        <v>79</v>
      </c>
      <c r="I3" s="11" t="s">
        <v>221</v>
      </c>
      <c r="J3" s="12">
        <f>'2020 Pres'!D2/SUM('2020 Pres'!D2:E2)</f>
        <v>0.45923302352297285</v>
      </c>
      <c r="K3" s="12">
        <f>'2020 Pres'!H2/SUM('2020 Pres'!H2:I2)</f>
        <v>0.44444444444444442</v>
      </c>
      <c r="L3" s="12">
        <f>'2020 Pres'!E2/SUM('2020 Pres'!D2:E2)</f>
        <v>0.54076697647702721</v>
      </c>
      <c r="M3" s="12">
        <f>'2020 Pres'!I2/SUM('2020 Pres'!H2:I2)</f>
        <v>0.55555555555555558</v>
      </c>
      <c r="N3" s="13" t="str">
        <f>IF(M3-L3&gt;0,CONCATENATE("R+",ROUND(100*(M3-L3),1)),CONCATENATE("D+",ROUND(100*(L3-M3),1)))</f>
        <v>R+1.5</v>
      </c>
    </row>
    <row r="4" spans="1:27" x14ac:dyDescent="0.25">
      <c r="A4">
        <f>'HD district-data'!A3</f>
        <v>1</v>
      </c>
      <c r="B4">
        <f>'HD district-data'!B3</f>
        <v>1</v>
      </c>
      <c r="C4" t="s">
        <v>128</v>
      </c>
      <c r="D4" s="3">
        <f>'2020 Pres'!H3+'2018 AG'!H3+'2018 Sen'!H3+'2018 Gov'!H3+'2016 Sen'!H3+'2016 Pres'!H3</f>
        <v>6</v>
      </c>
      <c r="E4" s="3">
        <f>'2020 Pres'!I3+'2018 AG'!I3+'2018 Sen'!I3+'2018 Gov'!I3+'2016 Sen'!I3+'2016 Pres'!I3</f>
        <v>0</v>
      </c>
      <c r="F4">
        <f>IF(AND(E4&lt;&gt;0,E4&lt;&gt;6),1,0)</f>
        <v>0</v>
      </c>
      <c r="I4" s="14" t="s">
        <v>222</v>
      </c>
      <c r="J4" s="15">
        <f>'2018 AG'!D2/SUM('2018 AG'!D2:E2)</f>
        <v>0.47826112865331277</v>
      </c>
      <c r="K4" s="15">
        <f>'2018 AG'!H2/SUM('2018 AG'!H2:I2)</f>
        <v>0.45454545454545453</v>
      </c>
      <c r="L4" s="15">
        <f>'2018 AG'!E2/SUM('2018 AG'!D2:E2)</f>
        <v>0.52173887134668717</v>
      </c>
      <c r="M4" s="15">
        <f>'2018 AG'!I2/SUM('2018 AG'!H2:I2)</f>
        <v>0.54545454545454541</v>
      </c>
      <c r="N4" s="16" t="str">
        <f t="shared" ref="N4:N8" si="0">IF(M4-L4&gt;0,CONCATENATE("R+",ROUND(100*(M4-L4),1)),CONCATENATE("D+",ROUND(100*(L4-M4),1)))</f>
        <v>R+2.4</v>
      </c>
    </row>
    <row r="5" spans="1:27" x14ac:dyDescent="0.25">
      <c r="A5">
        <f>'HD district-data'!A4</f>
        <v>2</v>
      </c>
      <c r="B5">
        <f>'HD district-data'!B4</f>
        <v>2</v>
      </c>
      <c r="C5" t="s">
        <v>129</v>
      </c>
      <c r="D5" s="3">
        <f>'2020 Pres'!H4+'2018 AG'!H4+'2018 Sen'!H4+'2018 Gov'!H4+'2016 Sen'!H4+'2016 Pres'!H4</f>
        <v>6</v>
      </c>
      <c r="E5" s="3">
        <f>'2020 Pres'!I4+'2018 AG'!I4+'2018 Sen'!I4+'2018 Gov'!I4+'2016 Sen'!I4+'2016 Pres'!I4</f>
        <v>0</v>
      </c>
      <c r="F5">
        <f t="shared" ref="F5:F68" si="1">IF(AND(E5&lt;&gt;0,E5&lt;&gt;6),1,0)</f>
        <v>0</v>
      </c>
      <c r="I5" s="14" t="s">
        <v>223</v>
      </c>
      <c r="J5" s="15">
        <f>'2018 Sen'!D2/SUM('2018 Sen'!D2:E2)</f>
        <v>0.53407432450639902</v>
      </c>
      <c r="K5" s="15">
        <f>'2018 Sen'!H2/SUM('2018 Sen'!H2:I2)</f>
        <v>0.5252525252525253</v>
      </c>
      <c r="L5" s="15">
        <f>SUM('2018 Sen'!E2/SUM('2018 Sen'!D2:E2))</f>
        <v>0.46592567549360098</v>
      </c>
      <c r="M5" s="15">
        <f>'2018 Sen'!I2/SUM('2018 Sen'!H2:I2)</f>
        <v>0.47474747474747475</v>
      </c>
      <c r="N5" s="16" t="str">
        <f t="shared" si="0"/>
        <v>R+0.9</v>
      </c>
    </row>
    <row r="6" spans="1:27" x14ac:dyDescent="0.25">
      <c r="A6">
        <f>'HD district-data'!A5</f>
        <v>3</v>
      </c>
      <c r="B6">
        <f>'HD district-data'!B5</f>
        <v>3</v>
      </c>
      <c r="C6" t="s">
        <v>130</v>
      </c>
      <c r="D6" s="3">
        <f>'2020 Pres'!H5+'2018 AG'!H5+'2018 Sen'!H5+'2018 Gov'!H5+'2016 Sen'!H5+'2016 Pres'!H5</f>
        <v>5</v>
      </c>
      <c r="E6" s="3">
        <f>'2020 Pres'!I5+'2018 AG'!I5+'2018 Sen'!I5+'2018 Gov'!I5+'2016 Sen'!I5+'2016 Pres'!I5</f>
        <v>1</v>
      </c>
      <c r="F6">
        <f t="shared" si="1"/>
        <v>1</v>
      </c>
      <c r="I6" s="14" t="s">
        <v>224</v>
      </c>
      <c r="J6" s="15">
        <f>'2018 Gov'!D2/SUM('2018 Gov'!D2:E2)</f>
        <v>0.48074965552846333</v>
      </c>
      <c r="K6" s="15">
        <f>'2018 Gov'!H2/SUM('2018 Gov'!H2:I2)</f>
        <v>0.45454545454545453</v>
      </c>
      <c r="L6" s="15">
        <f>SUM('2018 Gov'!E2/SUM('2018 Gov'!D2:E2))</f>
        <v>0.51925034447153662</v>
      </c>
      <c r="M6" s="15">
        <f>'2018 Gov'!I2/SUM('2018 Gov'!H2:I2)</f>
        <v>0.54545454545454541</v>
      </c>
      <c r="N6" s="16" t="str">
        <f t="shared" si="0"/>
        <v>R+2.6</v>
      </c>
    </row>
    <row r="7" spans="1:27" x14ac:dyDescent="0.25">
      <c r="A7">
        <f>'HD district-data'!A6</f>
        <v>4</v>
      </c>
      <c r="B7">
        <f>'HD district-data'!B6</f>
        <v>4</v>
      </c>
      <c r="C7" t="s">
        <v>131</v>
      </c>
      <c r="D7" s="3">
        <f>'2020 Pres'!H6+'2018 AG'!H6+'2018 Sen'!H6+'2018 Gov'!H6+'2016 Sen'!H6+'2016 Pres'!H6</f>
        <v>5</v>
      </c>
      <c r="E7" s="3">
        <f>'2020 Pres'!I6+'2018 AG'!I6+'2018 Sen'!I6+'2018 Gov'!I6+'2016 Sen'!I6+'2016 Pres'!I6</f>
        <v>1</v>
      </c>
      <c r="F7">
        <f t="shared" si="1"/>
        <v>1</v>
      </c>
      <c r="I7" s="14" t="s">
        <v>225</v>
      </c>
      <c r="J7" s="17">
        <f>'2016 Sen'!D2/SUM('2016 Sen'!D2:E2)</f>
        <v>0.3903660950351629</v>
      </c>
      <c r="K7" s="17">
        <f>'2016 Sen'!H2/SUM('2016 Sen'!H2:I2)</f>
        <v>0.20202020202020202</v>
      </c>
      <c r="L7" s="15">
        <f>SUM('2016 Sen'!E2/SUM('2016 Sen'!D2:E2))</f>
        <v>0.60963390496483705</v>
      </c>
      <c r="M7" s="15">
        <f>'2016 Sen'!I2/SUM('2016 Sen'!H2:I2)</f>
        <v>0.79797979797979801</v>
      </c>
      <c r="N7" s="16" t="str">
        <f t="shared" si="0"/>
        <v>R+18.8</v>
      </c>
    </row>
    <row r="8" spans="1:27" ht="15.75" thickBot="1" x14ac:dyDescent="0.3">
      <c r="A8">
        <f>'HD district-data'!A7</f>
        <v>5</v>
      </c>
      <c r="B8">
        <f>'HD district-data'!B7</f>
        <v>5</v>
      </c>
      <c r="C8" t="s">
        <v>132</v>
      </c>
      <c r="D8" s="3">
        <f>'2020 Pres'!H7+'2018 AG'!H7+'2018 Sen'!H7+'2018 Gov'!H7+'2016 Sen'!H7+'2016 Pres'!H7</f>
        <v>5</v>
      </c>
      <c r="E8" s="3">
        <f>'2020 Pres'!I7+'2018 AG'!I7+'2018 Sen'!I7+'2018 Gov'!I7+'2016 Sen'!I7+'2016 Pres'!I7</f>
        <v>1</v>
      </c>
      <c r="F8">
        <f t="shared" si="1"/>
        <v>1</v>
      </c>
      <c r="I8" s="18" t="s">
        <v>226</v>
      </c>
      <c r="J8" s="19">
        <f>'2016 Pres'!D2/SUM('2016 Pres'!D2:E2)</f>
        <v>0.45732315422864095</v>
      </c>
      <c r="K8" s="19">
        <f>'2016 Pres'!H2/SUM('2018 Gov'!H2:I2)</f>
        <v>0.44444444444444442</v>
      </c>
      <c r="L8" s="20">
        <f>SUM('2016 Pres'!E2/SUM('2016 Pres'!D2:E2))</f>
        <v>0.54267684577135911</v>
      </c>
      <c r="M8" s="20">
        <f>'2016 Pres'!I2/SUM('2016 Pres'!H2:I2)</f>
        <v>0.55555555555555558</v>
      </c>
      <c r="N8" s="21" t="str">
        <f t="shared" si="0"/>
        <v>R+1.3</v>
      </c>
    </row>
    <row r="9" spans="1:27" x14ac:dyDescent="0.25">
      <c r="A9">
        <f>'HD district-data'!A8</f>
        <v>6</v>
      </c>
      <c r="B9">
        <f>'HD district-data'!B8</f>
        <v>6</v>
      </c>
      <c r="C9" t="s">
        <v>133</v>
      </c>
      <c r="D9" s="3">
        <f>'2020 Pres'!H8+'2018 AG'!H8+'2018 Sen'!H8+'2018 Gov'!H8+'2016 Sen'!H8+'2016 Pres'!H8</f>
        <v>5</v>
      </c>
      <c r="E9" s="3">
        <f>'2020 Pres'!I8+'2018 AG'!I8+'2018 Sen'!I8+'2018 Gov'!I8+'2016 Sen'!I8+'2016 Pres'!I8</f>
        <v>1</v>
      </c>
      <c r="F9">
        <f t="shared" si="1"/>
        <v>1</v>
      </c>
      <c r="L9" s="1"/>
    </row>
    <row r="10" spans="1:27" x14ac:dyDescent="0.25">
      <c r="A10">
        <f>'HD district-data'!A9</f>
        <v>7</v>
      </c>
      <c r="B10">
        <f>'HD district-data'!B9</f>
        <v>7</v>
      </c>
      <c r="C10" t="s">
        <v>134</v>
      </c>
      <c r="D10" s="3">
        <f>'2020 Pres'!H9+'2018 AG'!H9+'2018 Sen'!H9+'2018 Gov'!H9+'2016 Sen'!H9+'2016 Pres'!H9</f>
        <v>6</v>
      </c>
      <c r="E10" s="3">
        <f>'2020 Pres'!I9+'2018 AG'!I9+'2018 Sen'!I9+'2018 Gov'!I9+'2016 Sen'!I9+'2016 Pres'!I9</f>
        <v>0</v>
      </c>
      <c r="F10">
        <f t="shared" si="1"/>
        <v>0</v>
      </c>
      <c r="L10" s="1"/>
    </row>
    <row r="11" spans="1:27" x14ac:dyDescent="0.25">
      <c r="A11">
        <f>'HD district-data'!A10</f>
        <v>8</v>
      </c>
      <c r="B11">
        <f>'HD district-data'!B10</f>
        <v>8</v>
      </c>
      <c r="C11" t="s">
        <v>135</v>
      </c>
      <c r="D11" s="3">
        <f>'2020 Pres'!H10+'2018 AG'!H10+'2018 Sen'!H10+'2018 Gov'!H10+'2016 Sen'!H10+'2016 Pres'!H10</f>
        <v>6</v>
      </c>
      <c r="E11" s="3">
        <f>'2020 Pres'!I10+'2018 AG'!I10+'2018 Sen'!I10+'2018 Gov'!I10+'2016 Sen'!I10+'2016 Pres'!I10</f>
        <v>0</v>
      </c>
      <c r="F11">
        <f t="shared" si="1"/>
        <v>0</v>
      </c>
    </row>
    <row r="12" spans="1:27" x14ac:dyDescent="0.25">
      <c r="A12">
        <f>'HD district-data'!A11</f>
        <v>9</v>
      </c>
      <c r="B12">
        <f>'HD district-data'!B11</f>
        <v>9</v>
      </c>
      <c r="C12" t="s">
        <v>136</v>
      </c>
      <c r="D12" s="3">
        <f>'2020 Pres'!H11+'2018 AG'!H11+'2018 Sen'!H11+'2018 Gov'!H11+'2016 Sen'!H11+'2016 Pres'!H11</f>
        <v>5</v>
      </c>
      <c r="E12" s="3">
        <f>'2020 Pres'!I11+'2018 AG'!I11+'2018 Sen'!I11+'2018 Gov'!I11+'2016 Sen'!I11+'2016 Pres'!I11</f>
        <v>1</v>
      </c>
      <c r="F12">
        <f t="shared" si="1"/>
        <v>1</v>
      </c>
    </row>
    <row r="13" spans="1:27" x14ac:dyDescent="0.25">
      <c r="A13">
        <f>'HD district-data'!A12</f>
        <v>10</v>
      </c>
      <c r="B13">
        <f>'HD district-data'!B12</f>
        <v>10</v>
      </c>
      <c r="C13" t="s">
        <v>137</v>
      </c>
      <c r="D13" s="3">
        <f>'2020 Pres'!H12+'2018 AG'!H12+'2018 Sen'!H12+'2018 Gov'!H12+'2016 Sen'!H12+'2016 Pres'!H12</f>
        <v>6</v>
      </c>
      <c r="E13" s="3">
        <f>'2020 Pres'!I12+'2018 AG'!I12+'2018 Sen'!I12+'2018 Gov'!I12+'2016 Sen'!I12+'2016 Pres'!I12</f>
        <v>0</v>
      </c>
      <c r="F13">
        <f t="shared" si="1"/>
        <v>0</v>
      </c>
    </row>
    <row r="14" spans="1:27" x14ac:dyDescent="0.25">
      <c r="A14">
        <f>'HD district-data'!A13</f>
        <v>11</v>
      </c>
      <c r="B14">
        <f>'HD district-data'!B13</f>
        <v>11</v>
      </c>
      <c r="C14" t="s">
        <v>138</v>
      </c>
      <c r="D14" s="3">
        <f>'2020 Pres'!H13+'2018 AG'!H13+'2018 Sen'!H13+'2018 Gov'!H13+'2016 Sen'!H13+'2016 Pres'!H13</f>
        <v>6</v>
      </c>
      <c r="E14" s="3">
        <f>'2020 Pres'!I13+'2018 AG'!I13+'2018 Sen'!I13+'2018 Gov'!I13+'2016 Sen'!I13+'2016 Pres'!I13</f>
        <v>0</v>
      </c>
      <c r="F14">
        <f t="shared" si="1"/>
        <v>0</v>
      </c>
    </row>
    <row r="15" spans="1:27" x14ac:dyDescent="0.25">
      <c r="A15">
        <f>'HD district-data'!A14</f>
        <v>12</v>
      </c>
      <c r="B15">
        <f>'HD district-data'!B14</f>
        <v>12</v>
      </c>
      <c r="C15" t="s">
        <v>139</v>
      </c>
      <c r="D15" s="3">
        <f>'2020 Pres'!H14+'2018 AG'!H14+'2018 Sen'!H14+'2018 Gov'!H14+'2016 Sen'!H14+'2016 Pres'!H14</f>
        <v>1</v>
      </c>
      <c r="E15" s="3">
        <f>'2020 Pres'!I14+'2018 AG'!I14+'2018 Sen'!I14+'2018 Gov'!I14+'2016 Sen'!I14+'2016 Pres'!I14</f>
        <v>5</v>
      </c>
      <c r="F15">
        <f t="shared" si="1"/>
        <v>1</v>
      </c>
    </row>
    <row r="16" spans="1:27" x14ac:dyDescent="0.25">
      <c r="A16">
        <f>'HD district-data'!A15</f>
        <v>13</v>
      </c>
      <c r="B16">
        <f>'HD district-data'!B15</f>
        <v>13</v>
      </c>
      <c r="C16" t="s">
        <v>140</v>
      </c>
      <c r="D16" s="3">
        <f>'2020 Pres'!H15+'2018 AG'!H15+'2018 Sen'!H15+'2018 Gov'!H15+'2016 Sen'!H15+'2016 Pres'!H15</f>
        <v>5</v>
      </c>
      <c r="E16" s="3">
        <f>'2020 Pres'!I15+'2018 AG'!I15+'2018 Sen'!I15+'2018 Gov'!I15+'2016 Sen'!I15+'2016 Pres'!I15</f>
        <v>1</v>
      </c>
      <c r="F16">
        <f t="shared" si="1"/>
        <v>1</v>
      </c>
    </row>
    <row r="17" spans="1:6" x14ac:dyDescent="0.25">
      <c r="A17">
        <f>'HD district-data'!A16</f>
        <v>14</v>
      </c>
      <c r="B17">
        <f>'HD district-data'!B16</f>
        <v>14</v>
      </c>
      <c r="C17" t="s">
        <v>141</v>
      </c>
      <c r="D17" s="3">
        <f>'2020 Pres'!H16+'2018 AG'!H16+'2018 Sen'!H16+'2018 Gov'!H16+'2016 Sen'!H16+'2016 Pres'!H16</f>
        <v>5</v>
      </c>
      <c r="E17" s="3">
        <f>'2020 Pres'!I16+'2018 AG'!I16+'2018 Sen'!I16+'2018 Gov'!I16+'2016 Sen'!I16+'2016 Pres'!I16</f>
        <v>1</v>
      </c>
      <c r="F17">
        <f t="shared" si="1"/>
        <v>1</v>
      </c>
    </row>
    <row r="18" spans="1:6" x14ac:dyDescent="0.25">
      <c r="A18">
        <f>'HD district-data'!A17</f>
        <v>15</v>
      </c>
      <c r="B18">
        <f>'HD district-data'!B17</f>
        <v>15</v>
      </c>
      <c r="C18" t="s">
        <v>128</v>
      </c>
      <c r="D18" s="3">
        <f>'2020 Pres'!H17+'2018 AG'!H17+'2018 Sen'!H17+'2018 Gov'!H17+'2016 Sen'!H17+'2016 Pres'!H17</f>
        <v>6</v>
      </c>
      <c r="E18" s="3">
        <f>'2020 Pres'!I17+'2018 AG'!I17+'2018 Sen'!I17+'2018 Gov'!I17+'2016 Sen'!I17+'2016 Pres'!I17</f>
        <v>0</v>
      </c>
      <c r="F18">
        <f t="shared" si="1"/>
        <v>0</v>
      </c>
    </row>
    <row r="19" spans="1:6" x14ac:dyDescent="0.25">
      <c r="A19">
        <f>'HD district-data'!A18</f>
        <v>16</v>
      </c>
      <c r="B19">
        <f>'HD district-data'!B18</f>
        <v>16</v>
      </c>
      <c r="C19" t="s">
        <v>142</v>
      </c>
      <c r="D19" s="3">
        <f>'2020 Pres'!H18+'2018 AG'!H18+'2018 Sen'!H18+'2018 Gov'!H18+'2016 Sen'!H18+'2016 Pres'!H18</f>
        <v>5</v>
      </c>
      <c r="E19" s="3">
        <f>'2020 Pres'!I18+'2018 AG'!I18+'2018 Sen'!I18+'2018 Gov'!I18+'2016 Sen'!I18+'2016 Pres'!I18</f>
        <v>1</v>
      </c>
      <c r="F19">
        <f t="shared" si="1"/>
        <v>1</v>
      </c>
    </row>
    <row r="20" spans="1:6" x14ac:dyDescent="0.25">
      <c r="A20">
        <f>'HD district-data'!A19</f>
        <v>17</v>
      </c>
      <c r="B20">
        <f>'HD district-data'!B19</f>
        <v>17</v>
      </c>
      <c r="C20" t="s">
        <v>143</v>
      </c>
      <c r="D20" s="3">
        <f>'2020 Pres'!H19+'2018 AG'!H19+'2018 Sen'!H19+'2018 Gov'!H19+'2016 Sen'!H19+'2016 Pres'!H19</f>
        <v>6</v>
      </c>
      <c r="E20" s="3">
        <f>'2020 Pres'!I19+'2018 AG'!I19+'2018 Sen'!I19+'2018 Gov'!I19+'2016 Sen'!I19+'2016 Pres'!I19</f>
        <v>0</v>
      </c>
      <c r="F20">
        <f t="shared" si="1"/>
        <v>0</v>
      </c>
    </row>
    <row r="21" spans="1:6" x14ac:dyDescent="0.25">
      <c r="A21">
        <f>'HD district-data'!A20</f>
        <v>18</v>
      </c>
      <c r="B21">
        <f>'HD district-data'!B20</f>
        <v>18</v>
      </c>
      <c r="C21" t="s">
        <v>144</v>
      </c>
      <c r="D21" s="3">
        <f>'2020 Pres'!H20+'2018 AG'!H20+'2018 Sen'!H20+'2018 Gov'!H20+'2016 Sen'!H20+'2016 Pres'!H20</f>
        <v>6</v>
      </c>
      <c r="E21" s="3">
        <f>'2020 Pres'!I20+'2018 AG'!I20+'2018 Sen'!I20+'2018 Gov'!I20+'2016 Sen'!I20+'2016 Pres'!I20</f>
        <v>0</v>
      </c>
      <c r="F21">
        <f t="shared" si="1"/>
        <v>0</v>
      </c>
    </row>
    <row r="22" spans="1:6" x14ac:dyDescent="0.25">
      <c r="A22">
        <f>'HD district-data'!A21</f>
        <v>19</v>
      </c>
      <c r="B22">
        <f>'HD district-data'!B21</f>
        <v>19</v>
      </c>
      <c r="C22" t="s">
        <v>145</v>
      </c>
      <c r="D22" s="3">
        <f>'2020 Pres'!H21+'2018 AG'!H21+'2018 Sen'!H21+'2018 Gov'!H21+'2016 Sen'!H21+'2016 Pres'!H21</f>
        <v>6</v>
      </c>
      <c r="E22" s="3">
        <f>'2020 Pres'!I21+'2018 AG'!I21+'2018 Sen'!I21+'2018 Gov'!I21+'2016 Sen'!I21+'2016 Pres'!I21</f>
        <v>0</v>
      </c>
      <c r="F22">
        <f t="shared" si="1"/>
        <v>0</v>
      </c>
    </row>
    <row r="23" spans="1:6" x14ac:dyDescent="0.25">
      <c r="A23">
        <f>'HD district-data'!A22</f>
        <v>20</v>
      </c>
      <c r="B23">
        <f>'HD district-data'!B22</f>
        <v>20</v>
      </c>
      <c r="C23" t="s">
        <v>146</v>
      </c>
      <c r="D23" s="3">
        <f>'2020 Pres'!H22+'2018 AG'!H22+'2018 Sen'!H22+'2018 Gov'!H22+'2016 Sen'!H22+'2016 Pres'!H22</f>
        <v>6</v>
      </c>
      <c r="E23" s="3">
        <f>'2020 Pres'!I22+'2018 AG'!I22+'2018 Sen'!I22+'2018 Gov'!I22+'2016 Sen'!I22+'2016 Pres'!I22</f>
        <v>0</v>
      </c>
      <c r="F23">
        <f t="shared" si="1"/>
        <v>0</v>
      </c>
    </row>
    <row r="24" spans="1:6" x14ac:dyDescent="0.25">
      <c r="A24">
        <f>'HD district-data'!A23</f>
        <v>21</v>
      </c>
      <c r="B24">
        <f>'HD district-data'!B23</f>
        <v>21</v>
      </c>
      <c r="C24" t="s">
        <v>147</v>
      </c>
      <c r="D24" s="3">
        <f>'2020 Pres'!H23+'2018 AG'!H23+'2018 Sen'!H23+'2018 Gov'!H23+'2016 Sen'!H23+'2016 Pres'!H23</f>
        <v>6</v>
      </c>
      <c r="E24" s="3">
        <f>'2020 Pres'!I23+'2018 AG'!I23+'2018 Sen'!I23+'2018 Gov'!I23+'2016 Sen'!I23+'2016 Pres'!I23</f>
        <v>0</v>
      </c>
      <c r="F24">
        <f t="shared" si="1"/>
        <v>0</v>
      </c>
    </row>
    <row r="25" spans="1:6" x14ac:dyDescent="0.25">
      <c r="A25">
        <f>'HD district-data'!A24</f>
        <v>22</v>
      </c>
      <c r="B25">
        <f>'HD district-data'!B24</f>
        <v>22</v>
      </c>
      <c r="C25" t="s">
        <v>148</v>
      </c>
      <c r="D25" s="3">
        <f>'2020 Pres'!H24+'2018 AG'!H24+'2018 Sen'!H24+'2018 Gov'!H24+'2016 Sen'!H24+'2016 Pres'!H24</f>
        <v>5</v>
      </c>
      <c r="E25" s="3">
        <f>'2020 Pres'!I24+'2018 AG'!I24+'2018 Sen'!I24+'2018 Gov'!I24+'2016 Sen'!I24+'2016 Pres'!I24</f>
        <v>1</v>
      </c>
      <c r="F25">
        <f t="shared" si="1"/>
        <v>1</v>
      </c>
    </row>
    <row r="26" spans="1:6" x14ac:dyDescent="0.25">
      <c r="A26">
        <f>'HD district-data'!A25</f>
        <v>23</v>
      </c>
      <c r="B26">
        <f>'HD district-data'!B25</f>
        <v>23</v>
      </c>
      <c r="C26" t="s">
        <v>149</v>
      </c>
      <c r="D26" s="3">
        <f>'2020 Pres'!H25+'2018 AG'!H25+'2018 Sen'!H25+'2018 Gov'!H25+'2016 Sen'!H25+'2016 Pres'!H25</f>
        <v>0</v>
      </c>
      <c r="E26" s="3">
        <f>'2020 Pres'!I25+'2018 AG'!I25+'2018 Sen'!I25+'2018 Gov'!I25+'2016 Sen'!I25+'2016 Pres'!I25</f>
        <v>6</v>
      </c>
      <c r="F26">
        <f t="shared" si="1"/>
        <v>0</v>
      </c>
    </row>
    <row r="27" spans="1:6" x14ac:dyDescent="0.25">
      <c r="A27">
        <f>'HD district-data'!A26</f>
        <v>24</v>
      </c>
      <c r="B27">
        <f>'HD district-data'!B26</f>
        <v>24</v>
      </c>
      <c r="C27" t="s">
        <v>150</v>
      </c>
      <c r="D27" s="3">
        <f>'2020 Pres'!H26+'2018 AG'!H26+'2018 Sen'!H26+'2018 Gov'!H26+'2016 Sen'!H26+'2016 Pres'!H26</f>
        <v>5</v>
      </c>
      <c r="E27" s="3">
        <f>'2020 Pres'!I26+'2018 AG'!I26+'2018 Sen'!I26+'2018 Gov'!I26+'2016 Sen'!I26+'2016 Pres'!I26</f>
        <v>1</v>
      </c>
      <c r="F27">
        <f t="shared" si="1"/>
        <v>1</v>
      </c>
    </row>
    <row r="28" spans="1:6" x14ac:dyDescent="0.25">
      <c r="A28">
        <f>'HD district-data'!A27</f>
        <v>25</v>
      </c>
      <c r="B28">
        <f>'HD district-data'!B27</f>
        <v>25</v>
      </c>
      <c r="C28" t="s">
        <v>151</v>
      </c>
      <c r="D28" s="3">
        <f>'2020 Pres'!H27+'2018 AG'!H27+'2018 Sen'!H27+'2018 Gov'!H27+'2016 Sen'!H27+'2016 Pres'!H27</f>
        <v>5</v>
      </c>
      <c r="E28" s="3">
        <f>'2020 Pres'!I27+'2018 AG'!I27+'2018 Sen'!I27+'2018 Gov'!I27+'2016 Sen'!I27+'2016 Pres'!I27</f>
        <v>1</v>
      </c>
      <c r="F28">
        <f t="shared" si="1"/>
        <v>1</v>
      </c>
    </row>
    <row r="29" spans="1:6" x14ac:dyDescent="0.25">
      <c r="A29">
        <f>'HD district-data'!A28</f>
        <v>26</v>
      </c>
      <c r="B29">
        <f>'HD district-data'!B28</f>
        <v>26</v>
      </c>
      <c r="C29" t="s">
        <v>143</v>
      </c>
      <c r="D29" s="3">
        <f>'2020 Pres'!H28+'2018 AG'!H28+'2018 Sen'!H28+'2018 Gov'!H28+'2016 Sen'!H28+'2016 Pres'!H28</f>
        <v>6</v>
      </c>
      <c r="E29" s="3">
        <f>'2020 Pres'!I28+'2018 AG'!I28+'2018 Sen'!I28+'2018 Gov'!I28+'2016 Sen'!I28+'2016 Pres'!I28</f>
        <v>0</v>
      </c>
      <c r="F29">
        <f t="shared" si="1"/>
        <v>0</v>
      </c>
    </row>
    <row r="30" spans="1:6" x14ac:dyDescent="0.25">
      <c r="A30">
        <f>'HD district-data'!A29</f>
        <v>27</v>
      </c>
      <c r="B30">
        <f>'HD district-data'!B29</f>
        <v>27</v>
      </c>
      <c r="C30" t="s">
        <v>152</v>
      </c>
      <c r="D30" s="3">
        <f>'2020 Pres'!H29+'2018 AG'!H29+'2018 Sen'!H29+'2018 Gov'!H29+'2016 Sen'!H29+'2016 Pres'!H29</f>
        <v>6</v>
      </c>
      <c r="E30" s="3">
        <f>'2020 Pres'!I29+'2018 AG'!I29+'2018 Sen'!I29+'2018 Gov'!I29+'2016 Sen'!I29+'2016 Pres'!I29</f>
        <v>0</v>
      </c>
      <c r="F30">
        <f t="shared" si="1"/>
        <v>0</v>
      </c>
    </row>
    <row r="31" spans="1:6" x14ac:dyDescent="0.25">
      <c r="A31">
        <f>'HD district-data'!A30</f>
        <v>28</v>
      </c>
      <c r="B31">
        <f>'HD district-data'!B30</f>
        <v>28</v>
      </c>
      <c r="C31" t="s">
        <v>153</v>
      </c>
      <c r="D31" s="3">
        <f>'2020 Pres'!H30+'2018 AG'!H30+'2018 Sen'!H30+'2018 Gov'!H30+'2016 Sen'!H30+'2016 Pres'!H30</f>
        <v>5</v>
      </c>
      <c r="E31" s="3">
        <f>'2020 Pres'!I30+'2018 AG'!I30+'2018 Sen'!I30+'2018 Gov'!I30+'2016 Sen'!I30+'2016 Pres'!I30</f>
        <v>1</v>
      </c>
      <c r="F31">
        <f t="shared" si="1"/>
        <v>1</v>
      </c>
    </row>
    <row r="32" spans="1:6" x14ac:dyDescent="0.25">
      <c r="A32">
        <f>'HD district-data'!A31</f>
        <v>29</v>
      </c>
      <c r="B32">
        <f>'HD district-data'!B31</f>
        <v>29</v>
      </c>
      <c r="C32" t="s">
        <v>154</v>
      </c>
      <c r="D32" s="3">
        <f>'2020 Pres'!H31+'2018 AG'!H31+'2018 Sen'!H31+'2018 Gov'!H31+'2016 Sen'!H31+'2016 Pres'!H31</f>
        <v>5</v>
      </c>
      <c r="E32" s="3">
        <f>'2020 Pres'!I31+'2018 AG'!I31+'2018 Sen'!I31+'2018 Gov'!I31+'2016 Sen'!I31+'2016 Pres'!I31</f>
        <v>1</v>
      </c>
      <c r="F32">
        <f t="shared" si="1"/>
        <v>1</v>
      </c>
    </row>
    <row r="33" spans="1:6" x14ac:dyDescent="0.25">
      <c r="A33">
        <f>'HD district-data'!A32</f>
        <v>30</v>
      </c>
      <c r="B33">
        <f>'HD district-data'!B32</f>
        <v>30</v>
      </c>
      <c r="C33" t="s">
        <v>155</v>
      </c>
      <c r="D33" s="3">
        <f>'2020 Pres'!H32+'2018 AG'!H32+'2018 Sen'!H32+'2018 Gov'!H32+'2016 Sen'!H32+'2016 Pres'!H32</f>
        <v>5</v>
      </c>
      <c r="E33" s="3">
        <f>'2020 Pres'!I32+'2018 AG'!I32+'2018 Sen'!I32+'2018 Gov'!I32+'2016 Sen'!I32+'2016 Pres'!I32</f>
        <v>1</v>
      </c>
      <c r="F33">
        <f t="shared" si="1"/>
        <v>1</v>
      </c>
    </row>
    <row r="34" spans="1:6" x14ac:dyDescent="0.25">
      <c r="A34">
        <f>'HD district-data'!A33</f>
        <v>31</v>
      </c>
      <c r="B34">
        <f>'HD district-data'!B33</f>
        <v>31</v>
      </c>
      <c r="C34" t="s">
        <v>156</v>
      </c>
      <c r="D34" s="3">
        <f>'2020 Pres'!H33+'2018 AG'!H33+'2018 Sen'!H33+'2018 Gov'!H33+'2016 Sen'!H33+'2016 Pres'!H33</f>
        <v>6</v>
      </c>
      <c r="E34" s="3">
        <f>'2020 Pres'!I33+'2018 AG'!I33+'2018 Sen'!I33+'2018 Gov'!I33+'2016 Sen'!I33+'2016 Pres'!I33</f>
        <v>0</v>
      </c>
      <c r="F34">
        <f t="shared" si="1"/>
        <v>0</v>
      </c>
    </row>
    <row r="35" spans="1:6" x14ac:dyDescent="0.25">
      <c r="A35">
        <f>'HD district-data'!A34</f>
        <v>32</v>
      </c>
      <c r="B35">
        <f>'HD district-data'!B34</f>
        <v>32</v>
      </c>
      <c r="C35" t="s">
        <v>157</v>
      </c>
      <c r="D35" s="3">
        <f>'2020 Pres'!H34+'2018 AG'!H34+'2018 Sen'!H34+'2018 Gov'!H34+'2016 Sen'!H34+'2016 Pres'!H34</f>
        <v>6</v>
      </c>
      <c r="E35" s="3">
        <f>'2020 Pres'!I34+'2018 AG'!I34+'2018 Sen'!I34+'2018 Gov'!I34+'2016 Sen'!I34+'2016 Pres'!I34</f>
        <v>0</v>
      </c>
      <c r="F35">
        <f t="shared" si="1"/>
        <v>0</v>
      </c>
    </row>
    <row r="36" spans="1:6" x14ac:dyDescent="0.25">
      <c r="A36">
        <f>'HD district-data'!A35</f>
        <v>33</v>
      </c>
      <c r="B36">
        <f>'HD district-data'!B35</f>
        <v>33</v>
      </c>
      <c r="C36" t="s">
        <v>158</v>
      </c>
      <c r="D36" s="3">
        <f>'2020 Pres'!H35+'2018 AG'!H35+'2018 Sen'!H35+'2018 Gov'!H35+'2016 Sen'!H35+'2016 Pres'!H35</f>
        <v>5</v>
      </c>
      <c r="E36" s="3">
        <f>'2020 Pres'!I35+'2018 AG'!I35+'2018 Sen'!I35+'2018 Gov'!I35+'2016 Sen'!I35+'2016 Pres'!I35</f>
        <v>1</v>
      </c>
      <c r="F36">
        <f t="shared" si="1"/>
        <v>1</v>
      </c>
    </row>
    <row r="37" spans="1:6" x14ac:dyDescent="0.25">
      <c r="A37">
        <f>'HD district-data'!A36</f>
        <v>34</v>
      </c>
      <c r="B37">
        <f>'HD district-data'!B36</f>
        <v>34</v>
      </c>
      <c r="C37" t="s">
        <v>159</v>
      </c>
      <c r="D37" s="3">
        <f>'2020 Pres'!H36+'2018 AG'!H36+'2018 Sen'!H36+'2018 Gov'!H36+'2016 Sen'!H36+'2016 Pres'!H36</f>
        <v>5</v>
      </c>
      <c r="E37" s="3">
        <f>'2020 Pres'!I36+'2018 AG'!I36+'2018 Sen'!I36+'2018 Gov'!I36+'2016 Sen'!I36+'2016 Pres'!I36</f>
        <v>1</v>
      </c>
      <c r="F37">
        <f t="shared" si="1"/>
        <v>1</v>
      </c>
    </row>
    <row r="38" spans="1:6" x14ac:dyDescent="0.25">
      <c r="A38">
        <f>'HD district-data'!A37</f>
        <v>35</v>
      </c>
      <c r="B38">
        <f>'HD district-data'!B37</f>
        <v>35</v>
      </c>
      <c r="C38" t="s">
        <v>157</v>
      </c>
      <c r="D38" s="3">
        <f>'2020 Pres'!H37+'2018 AG'!H37+'2018 Sen'!H37+'2018 Gov'!H37+'2016 Sen'!H37+'2016 Pres'!H37</f>
        <v>5</v>
      </c>
      <c r="E38" s="3">
        <f>'2020 Pres'!I37+'2018 AG'!I37+'2018 Sen'!I37+'2018 Gov'!I37+'2016 Sen'!I37+'2016 Pres'!I37</f>
        <v>1</v>
      </c>
      <c r="F38">
        <f t="shared" si="1"/>
        <v>1</v>
      </c>
    </row>
    <row r="39" spans="1:6" x14ac:dyDescent="0.25">
      <c r="A39">
        <f>'HD district-data'!A38</f>
        <v>36</v>
      </c>
      <c r="B39">
        <f>'HD district-data'!B38</f>
        <v>36</v>
      </c>
      <c r="C39" t="s">
        <v>160</v>
      </c>
      <c r="D39" s="3">
        <f>'2020 Pres'!H38+'2018 AG'!H38+'2018 Sen'!H38+'2018 Gov'!H38+'2016 Sen'!H38+'2016 Pres'!H38</f>
        <v>5</v>
      </c>
      <c r="E39" s="3">
        <f>'2020 Pres'!I38+'2018 AG'!I38+'2018 Sen'!I38+'2018 Gov'!I38+'2016 Sen'!I38+'2016 Pres'!I38</f>
        <v>1</v>
      </c>
      <c r="F39">
        <f t="shared" si="1"/>
        <v>1</v>
      </c>
    </row>
    <row r="40" spans="1:6" x14ac:dyDescent="0.25">
      <c r="A40">
        <f>'HD district-data'!A39</f>
        <v>37</v>
      </c>
      <c r="B40">
        <f>'HD district-data'!B39</f>
        <v>37</v>
      </c>
      <c r="C40" t="s">
        <v>161</v>
      </c>
      <c r="D40" s="3">
        <f>'2020 Pres'!H39+'2018 AG'!H39+'2018 Sen'!H39+'2018 Gov'!H39+'2016 Sen'!H39+'2016 Pres'!H39</f>
        <v>0</v>
      </c>
      <c r="E40" s="3">
        <f>'2020 Pres'!I39+'2018 AG'!I39+'2018 Sen'!I39+'2018 Gov'!I39+'2016 Sen'!I39+'2016 Pres'!I39</f>
        <v>6</v>
      </c>
      <c r="F40">
        <f t="shared" si="1"/>
        <v>0</v>
      </c>
    </row>
    <row r="41" spans="1:6" x14ac:dyDescent="0.25">
      <c r="A41">
        <f>'HD district-data'!A40</f>
        <v>38</v>
      </c>
      <c r="B41">
        <f>'HD district-data'!B40</f>
        <v>38</v>
      </c>
      <c r="C41" t="s">
        <v>162</v>
      </c>
      <c r="D41" s="3">
        <f>'2020 Pres'!H40+'2018 AG'!H40+'2018 Sen'!H40+'2018 Gov'!H40+'2016 Sen'!H40+'2016 Pres'!H40</f>
        <v>0</v>
      </c>
      <c r="E41" s="3">
        <f>'2020 Pres'!I40+'2018 AG'!I40+'2018 Sen'!I40+'2018 Gov'!I40+'2016 Sen'!I40+'2016 Pres'!I40</f>
        <v>6</v>
      </c>
      <c r="F41">
        <f t="shared" si="1"/>
        <v>0</v>
      </c>
    </row>
    <row r="42" spans="1:6" x14ac:dyDescent="0.25">
      <c r="A42">
        <f>'HD district-data'!A41</f>
        <v>39</v>
      </c>
      <c r="B42">
        <f>'HD district-data'!B41</f>
        <v>39</v>
      </c>
      <c r="C42" t="s">
        <v>163</v>
      </c>
      <c r="D42" s="3">
        <f>'2020 Pres'!H41+'2018 AG'!H41+'2018 Sen'!H41+'2018 Gov'!H41+'2016 Sen'!H41+'2016 Pres'!H41</f>
        <v>6</v>
      </c>
      <c r="E42" s="3">
        <f>'2020 Pres'!I41+'2018 AG'!I41+'2018 Sen'!I41+'2018 Gov'!I41+'2016 Sen'!I41+'2016 Pres'!I41</f>
        <v>0</v>
      </c>
      <c r="F42">
        <f t="shared" si="1"/>
        <v>0</v>
      </c>
    </row>
    <row r="43" spans="1:6" x14ac:dyDescent="0.25">
      <c r="A43">
        <f>'HD district-data'!A42</f>
        <v>40</v>
      </c>
      <c r="B43">
        <f>'HD district-data'!B42</f>
        <v>40</v>
      </c>
      <c r="C43" t="s">
        <v>164</v>
      </c>
      <c r="D43" s="3">
        <f>'2020 Pres'!H42+'2018 AG'!H42+'2018 Sen'!H42+'2018 Gov'!H42+'2016 Sen'!H42+'2016 Pres'!H42</f>
        <v>6</v>
      </c>
      <c r="E43" s="3">
        <f>'2020 Pres'!I42+'2018 AG'!I42+'2018 Sen'!I42+'2018 Gov'!I42+'2016 Sen'!I42+'2016 Pres'!I42</f>
        <v>0</v>
      </c>
      <c r="F43">
        <f t="shared" si="1"/>
        <v>0</v>
      </c>
    </row>
    <row r="44" spans="1:6" x14ac:dyDescent="0.25">
      <c r="A44">
        <f>'HD district-data'!A43</f>
        <v>41</v>
      </c>
      <c r="B44">
        <f>'HD district-data'!B43</f>
        <v>41</v>
      </c>
      <c r="C44" t="s">
        <v>165</v>
      </c>
      <c r="D44" s="3">
        <f>'2020 Pres'!H43+'2018 AG'!H43+'2018 Sen'!H43+'2018 Gov'!H43+'2016 Sen'!H43+'2016 Pres'!H43</f>
        <v>5</v>
      </c>
      <c r="E44" s="3">
        <f>'2020 Pres'!I43+'2018 AG'!I43+'2018 Sen'!I43+'2018 Gov'!I43+'2016 Sen'!I43+'2016 Pres'!I43</f>
        <v>1</v>
      </c>
      <c r="F44">
        <f t="shared" si="1"/>
        <v>1</v>
      </c>
    </row>
    <row r="45" spans="1:6" x14ac:dyDescent="0.25">
      <c r="A45">
        <f>'HD district-data'!A44</f>
        <v>42</v>
      </c>
      <c r="B45">
        <f>'HD district-data'!B44</f>
        <v>42</v>
      </c>
      <c r="C45" t="s">
        <v>166</v>
      </c>
      <c r="D45" s="3">
        <f>'2020 Pres'!H44+'2018 AG'!H44+'2018 Sen'!H44+'2018 Gov'!H44+'2016 Sen'!H44+'2016 Pres'!H44</f>
        <v>5</v>
      </c>
      <c r="E45" s="3">
        <f>'2020 Pres'!I44+'2018 AG'!I44+'2018 Sen'!I44+'2018 Gov'!I44+'2016 Sen'!I44+'2016 Pres'!I44</f>
        <v>1</v>
      </c>
      <c r="F45">
        <f t="shared" si="1"/>
        <v>1</v>
      </c>
    </row>
    <row r="46" spans="1:6" x14ac:dyDescent="0.25">
      <c r="A46">
        <f>'HD district-data'!A45</f>
        <v>43</v>
      </c>
      <c r="B46">
        <f>'HD district-data'!B45</f>
        <v>43</v>
      </c>
      <c r="C46" t="s">
        <v>167</v>
      </c>
      <c r="D46" s="3">
        <f>'2020 Pres'!H45+'2018 AG'!H45+'2018 Sen'!H45+'2018 Gov'!H45+'2016 Sen'!H45+'2016 Pres'!H45</f>
        <v>0</v>
      </c>
      <c r="E46" s="3">
        <f>'2020 Pres'!I45+'2018 AG'!I45+'2018 Sen'!I45+'2018 Gov'!I45+'2016 Sen'!I45+'2016 Pres'!I45</f>
        <v>6</v>
      </c>
      <c r="F46">
        <f t="shared" si="1"/>
        <v>0</v>
      </c>
    </row>
    <row r="47" spans="1:6" x14ac:dyDescent="0.25">
      <c r="A47">
        <f>'HD district-data'!A46</f>
        <v>44</v>
      </c>
      <c r="B47">
        <f>'HD district-data'!B46</f>
        <v>44</v>
      </c>
      <c r="C47" t="s">
        <v>168</v>
      </c>
      <c r="D47" s="3">
        <f>'2020 Pres'!H46+'2018 AG'!H46+'2018 Sen'!H46+'2018 Gov'!H46+'2016 Sen'!H46+'2016 Pres'!H46</f>
        <v>0</v>
      </c>
      <c r="E47" s="3">
        <f>'2020 Pres'!I46+'2018 AG'!I46+'2018 Sen'!I46+'2018 Gov'!I46+'2016 Sen'!I46+'2016 Pres'!I46</f>
        <v>6</v>
      </c>
      <c r="F47">
        <f t="shared" si="1"/>
        <v>0</v>
      </c>
    </row>
    <row r="48" spans="1:6" x14ac:dyDescent="0.25">
      <c r="A48">
        <f>'HD district-data'!A47</f>
        <v>45</v>
      </c>
      <c r="B48">
        <f>'HD district-data'!B47</f>
        <v>45</v>
      </c>
      <c r="C48" t="s">
        <v>169</v>
      </c>
      <c r="D48" s="3">
        <f>'2020 Pres'!H47+'2018 AG'!H47+'2018 Sen'!H47+'2018 Gov'!H47+'2016 Sen'!H47+'2016 Pres'!H47</f>
        <v>0</v>
      </c>
      <c r="E48" s="3">
        <f>'2020 Pres'!I47+'2018 AG'!I47+'2018 Sen'!I47+'2018 Gov'!I47+'2016 Sen'!I47+'2016 Pres'!I47</f>
        <v>6</v>
      </c>
      <c r="F48">
        <f t="shared" si="1"/>
        <v>0</v>
      </c>
    </row>
    <row r="49" spans="1:6" x14ac:dyDescent="0.25">
      <c r="A49">
        <f>'HD district-data'!A48</f>
        <v>46</v>
      </c>
      <c r="B49">
        <f>'HD district-data'!B48</f>
        <v>46</v>
      </c>
      <c r="C49" t="s">
        <v>170</v>
      </c>
      <c r="D49" s="3">
        <f>'2020 Pres'!H48+'2018 AG'!H48+'2018 Sen'!H48+'2018 Gov'!H48+'2016 Sen'!H48+'2016 Pres'!H48</f>
        <v>5</v>
      </c>
      <c r="E49" s="3">
        <f>'2020 Pres'!I48+'2018 AG'!I48+'2018 Sen'!I48+'2018 Gov'!I48+'2016 Sen'!I48+'2016 Pres'!I48</f>
        <v>1</v>
      </c>
      <c r="F49">
        <f t="shared" si="1"/>
        <v>1</v>
      </c>
    </row>
    <row r="50" spans="1:6" x14ac:dyDescent="0.25">
      <c r="A50">
        <f>'HD district-data'!A49</f>
        <v>47</v>
      </c>
      <c r="B50">
        <f>'HD district-data'!B49</f>
        <v>47</v>
      </c>
      <c r="C50" t="s">
        <v>171</v>
      </c>
      <c r="D50" s="3">
        <f>'2020 Pres'!H49+'2018 AG'!H49+'2018 Sen'!H49+'2018 Gov'!H49+'2016 Sen'!H49+'2016 Pres'!H49</f>
        <v>0</v>
      </c>
      <c r="E50" s="3">
        <f>'2020 Pres'!I49+'2018 AG'!I49+'2018 Sen'!I49+'2018 Gov'!I49+'2016 Sen'!I49+'2016 Pres'!I49</f>
        <v>6</v>
      </c>
      <c r="F50">
        <f t="shared" si="1"/>
        <v>0</v>
      </c>
    </row>
    <row r="51" spans="1:6" x14ac:dyDescent="0.25">
      <c r="A51">
        <f>'HD district-data'!A50</f>
        <v>48</v>
      </c>
      <c r="B51">
        <f>'HD district-data'!B50</f>
        <v>48</v>
      </c>
      <c r="C51" t="s">
        <v>172</v>
      </c>
      <c r="D51" s="3">
        <f>'2020 Pres'!H50+'2018 AG'!H50+'2018 Sen'!H50+'2018 Gov'!H50+'2016 Sen'!H50+'2016 Pres'!H50</f>
        <v>0</v>
      </c>
      <c r="E51" s="3">
        <f>'2020 Pres'!I50+'2018 AG'!I50+'2018 Sen'!I50+'2018 Gov'!I50+'2016 Sen'!I50+'2016 Pres'!I50</f>
        <v>6</v>
      </c>
      <c r="F51">
        <f t="shared" si="1"/>
        <v>0</v>
      </c>
    </row>
    <row r="52" spans="1:6" x14ac:dyDescent="0.25">
      <c r="A52">
        <f>'HD district-data'!A51</f>
        <v>49</v>
      </c>
      <c r="B52">
        <f>'HD district-data'!B51</f>
        <v>49</v>
      </c>
      <c r="C52" t="s">
        <v>173</v>
      </c>
      <c r="D52" s="3">
        <f>'2020 Pres'!H51+'2018 AG'!H51+'2018 Sen'!H51+'2018 Gov'!H51+'2016 Sen'!H51+'2016 Pres'!H51</f>
        <v>6</v>
      </c>
      <c r="E52" s="3">
        <f>'2020 Pres'!I51+'2018 AG'!I51+'2018 Sen'!I51+'2018 Gov'!I51+'2016 Sen'!I51+'2016 Pres'!I51</f>
        <v>0</v>
      </c>
      <c r="F52">
        <f t="shared" si="1"/>
        <v>0</v>
      </c>
    </row>
    <row r="53" spans="1:6" x14ac:dyDescent="0.25">
      <c r="A53">
        <f>'HD district-data'!A52</f>
        <v>50</v>
      </c>
      <c r="B53">
        <f>'HD district-data'!B52</f>
        <v>50</v>
      </c>
      <c r="C53" t="s">
        <v>148</v>
      </c>
      <c r="D53" s="3">
        <f>'2020 Pres'!H52+'2018 AG'!H52+'2018 Sen'!H52+'2018 Gov'!H52+'2016 Sen'!H52+'2016 Pres'!H52</f>
        <v>5</v>
      </c>
      <c r="E53" s="3">
        <f>'2020 Pres'!I52+'2018 AG'!I52+'2018 Sen'!I52+'2018 Gov'!I52+'2016 Sen'!I52+'2016 Pres'!I52</f>
        <v>1</v>
      </c>
      <c r="F53">
        <f t="shared" si="1"/>
        <v>1</v>
      </c>
    </row>
    <row r="54" spans="1:6" x14ac:dyDescent="0.25">
      <c r="A54">
        <f>'HD district-data'!A53</f>
        <v>51</v>
      </c>
      <c r="B54">
        <f>'HD district-data'!B53</f>
        <v>51</v>
      </c>
      <c r="C54" t="s">
        <v>174</v>
      </c>
      <c r="D54" s="3">
        <f>'2020 Pres'!H53+'2018 AG'!H53+'2018 Sen'!H53+'2018 Gov'!H53+'2016 Sen'!H53+'2016 Pres'!H53</f>
        <v>1</v>
      </c>
      <c r="E54" s="3">
        <f>'2020 Pres'!I53+'2018 AG'!I53+'2018 Sen'!I53+'2018 Gov'!I53+'2016 Sen'!I53+'2016 Pres'!I53</f>
        <v>5</v>
      </c>
      <c r="F54">
        <f t="shared" si="1"/>
        <v>1</v>
      </c>
    </row>
    <row r="55" spans="1:6" x14ac:dyDescent="0.25">
      <c r="A55">
        <f>'HD district-data'!A54</f>
        <v>52</v>
      </c>
      <c r="B55">
        <f>'HD district-data'!B54</f>
        <v>52</v>
      </c>
      <c r="C55" t="s">
        <v>175</v>
      </c>
      <c r="D55" s="3">
        <f>'2020 Pres'!H54+'2018 AG'!H54+'2018 Sen'!H54+'2018 Gov'!H54+'2016 Sen'!H54+'2016 Pres'!H54</f>
        <v>0</v>
      </c>
      <c r="E55" s="3">
        <f>'2020 Pres'!I54+'2018 AG'!I54+'2018 Sen'!I54+'2018 Gov'!I54+'2016 Sen'!I54+'2016 Pres'!I54</f>
        <v>6</v>
      </c>
      <c r="F55">
        <f t="shared" si="1"/>
        <v>0</v>
      </c>
    </row>
    <row r="56" spans="1:6" x14ac:dyDescent="0.25">
      <c r="A56">
        <f>'HD district-data'!A55</f>
        <v>53</v>
      </c>
      <c r="B56">
        <f>'HD district-data'!B55</f>
        <v>53</v>
      </c>
      <c r="C56" t="s">
        <v>171</v>
      </c>
      <c r="D56" s="3">
        <f>'2020 Pres'!H55+'2018 AG'!H55+'2018 Sen'!H55+'2018 Gov'!H55+'2016 Sen'!H55+'2016 Pres'!H55</f>
        <v>0</v>
      </c>
      <c r="E56" s="3">
        <f>'2020 Pres'!I55+'2018 AG'!I55+'2018 Sen'!I55+'2018 Gov'!I55+'2016 Sen'!I55+'2016 Pres'!I55</f>
        <v>6</v>
      </c>
      <c r="F56">
        <f t="shared" si="1"/>
        <v>0</v>
      </c>
    </row>
    <row r="57" spans="1:6" x14ac:dyDescent="0.25">
      <c r="A57">
        <f>'HD district-data'!A56</f>
        <v>54</v>
      </c>
      <c r="B57">
        <f>'HD district-data'!B56</f>
        <v>54</v>
      </c>
      <c r="C57" t="s">
        <v>176</v>
      </c>
      <c r="D57" s="3">
        <f>'2020 Pres'!H56+'2018 AG'!H56+'2018 Sen'!H56+'2018 Gov'!H56+'2016 Sen'!H56+'2016 Pres'!H56</f>
        <v>1</v>
      </c>
      <c r="E57" s="3">
        <f>'2020 Pres'!I56+'2018 AG'!I56+'2018 Sen'!I56+'2018 Gov'!I56+'2016 Sen'!I56+'2016 Pres'!I56</f>
        <v>5</v>
      </c>
      <c r="F57">
        <f t="shared" si="1"/>
        <v>1</v>
      </c>
    </row>
    <row r="58" spans="1:6" x14ac:dyDescent="0.25">
      <c r="A58">
        <f>'HD district-data'!A57</f>
        <v>55</v>
      </c>
      <c r="B58">
        <f>'HD district-data'!B57</f>
        <v>55</v>
      </c>
      <c r="C58" t="s">
        <v>177</v>
      </c>
      <c r="D58" s="3">
        <f>'2020 Pres'!H57+'2018 AG'!H57+'2018 Sen'!H57+'2018 Gov'!H57+'2016 Sen'!H57+'2016 Pres'!H57</f>
        <v>0</v>
      </c>
      <c r="E58" s="3">
        <f>'2020 Pres'!I57+'2018 AG'!I57+'2018 Sen'!I57+'2018 Gov'!I57+'2016 Sen'!I57+'2016 Pres'!I57</f>
        <v>6</v>
      </c>
      <c r="F58">
        <f t="shared" si="1"/>
        <v>0</v>
      </c>
    </row>
    <row r="59" spans="1:6" x14ac:dyDescent="0.25">
      <c r="A59">
        <f>'HD district-data'!A58</f>
        <v>56</v>
      </c>
      <c r="B59">
        <f>'HD district-data'!B58</f>
        <v>56</v>
      </c>
      <c r="C59" t="s">
        <v>178</v>
      </c>
      <c r="D59" s="3">
        <f>'2020 Pres'!H58+'2018 AG'!H58+'2018 Sen'!H58+'2018 Gov'!H58+'2016 Sen'!H58+'2016 Pres'!H58</f>
        <v>6</v>
      </c>
      <c r="E59" s="3">
        <f>'2020 Pres'!I58+'2018 AG'!I58+'2018 Sen'!I58+'2018 Gov'!I58+'2016 Sen'!I58+'2016 Pres'!I58</f>
        <v>0</v>
      </c>
      <c r="F59">
        <f t="shared" si="1"/>
        <v>0</v>
      </c>
    </row>
    <row r="60" spans="1:6" x14ac:dyDescent="0.25">
      <c r="A60">
        <f>'HD district-data'!A59</f>
        <v>57</v>
      </c>
      <c r="B60">
        <f>'HD district-data'!B59</f>
        <v>57</v>
      </c>
      <c r="C60" t="s">
        <v>179</v>
      </c>
      <c r="D60" s="3">
        <f>'2020 Pres'!H59+'2018 AG'!H59+'2018 Sen'!H59+'2018 Gov'!H59+'2016 Sen'!H59+'2016 Pres'!H59</f>
        <v>1</v>
      </c>
      <c r="E60" s="3">
        <f>'2020 Pres'!I59+'2018 AG'!I59+'2018 Sen'!I59+'2018 Gov'!I59+'2016 Sen'!I59+'2016 Pres'!I59</f>
        <v>5</v>
      </c>
      <c r="F60">
        <f t="shared" si="1"/>
        <v>1</v>
      </c>
    </row>
    <row r="61" spans="1:6" x14ac:dyDescent="0.25">
      <c r="A61">
        <f>'HD district-data'!A60</f>
        <v>58</v>
      </c>
      <c r="B61">
        <f>'HD district-data'!B60</f>
        <v>58</v>
      </c>
      <c r="C61" t="s">
        <v>180</v>
      </c>
      <c r="D61" s="3">
        <f>'2020 Pres'!H60+'2018 AG'!H60+'2018 Sen'!H60+'2018 Gov'!H60+'2016 Sen'!H60+'2016 Pres'!H60</f>
        <v>1</v>
      </c>
      <c r="E61" s="3">
        <f>'2020 Pres'!I60+'2018 AG'!I60+'2018 Sen'!I60+'2018 Gov'!I60+'2016 Sen'!I60+'2016 Pres'!I60</f>
        <v>5</v>
      </c>
      <c r="F61">
        <f t="shared" si="1"/>
        <v>1</v>
      </c>
    </row>
    <row r="62" spans="1:6" x14ac:dyDescent="0.25">
      <c r="A62">
        <f>'HD district-data'!A61</f>
        <v>59</v>
      </c>
      <c r="B62">
        <f>'HD district-data'!B61</f>
        <v>59</v>
      </c>
      <c r="C62" t="s">
        <v>181</v>
      </c>
      <c r="D62" s="3">
        <f>'2020 Pres'!H61+'2018 AG'!H61+'2018 Sen'!H61+'2018 Gov'!H61+'2016 Sen'!H61+'2016 Pres'!H61</f>
        <v>0</v>
      </c>
      <c r="E62" s="3">
        <f>'2020 Pres'!I61+'2018 AG'!I61+'2018 Sen'!I61+'2018 Gov'!I61+'2016 Sen'!I61+'2016 Pres'!I61</f>
        <v>6</v>
      </c>
      <c r="F62">
        <f t="shared" si="1"/>
        <v>0</v>
      </c>
    </row>
    <row r="63" spans="1:6" x14ac:dyDescent="0.25">
      <c r="A63">
        <f>'HD district-data'!A62</f>
        <v>60</v>
      </c>
      <c r="B63">
        <f>'HD district-data'!B62</f>
        <v>60</v>
      </c>
      <c r="C63" t="s">
        <v>182</v>
      </c>
      <c r="D63" s="3">
        <f>'2020 Pres'!H62+'2018 AG'!H62+'2018 Sen'!H62+'2018 Gov'!H62+'2016 Sen'!H62+'2016 Pres'!H62</f>
        <v>0</v>
      </c>
      <c r="E63" s="3">
        <f>'2020 Pres'!I62+'2018 AG'!I62+'2018 Sen'!I62+'2018 Gov'!I62+'2016 Sen'!I62+'2016 Pres'!I62</f>
        <v>6</v>
      </c>
      <c r="F63">
        <f t="shared" si="1"/>
        <v>0</v>
      </c>
    </row>
    <row r="64" spans="1:6" x14ac:dyDescent="0.25">
      <c r="A64">
        <f>'HD district-data'!A63</f>
        <v>61</v>
      </c>
      <c r="B64">
        <f>'HD district-data'!B63</f>
        <v>61</v>
      </c>
      <c r="C64" t="s">
        <v>183</v>
      </c>
      <c r="D64" s="3">
        <f>'2020 Pres'!H63+'2018 AG'!H63+'2018 Sen'!H63+'2018 Gov'!H63+'2016 Sen'!H63+'2016 Pres'!H63</f>
        <v>0</v>
      </c>
      <c r="E64" s="3">
        <f>'2020 Pres'!I63+'2018 AG'!I63+'2018 Sen'!I63+'2018 Gov'!I63+'2016 Sen'!I63+'2016 Pres'!I63</f>
        <v>6</v>
      </c>
      <c r="F64">
        <f t="shared" si="1"/>
        <v>0</v>
      </c>
    </row>
    <row r="65" spans="1:6" x14ac:dyDescent="0.25">
      <c r="A65">
        <f>'HD district-data'!A64</f>
        <v>62</v>
      </c>
      <c r="B65">
        <f>'HD district-data'!B64</f>
        <v>62</v>
      </c>
      <c r="C65" t="s">
        <v>184</v>
      </c>
      <c r="D65" s="3">
        <f>'2020 Pres'!H64+'2018 AG'!H64+'2018 Sen'!H64+'2018 Gov'!H64+'2016 Sen'!H64+'2016 Pres'!H64</f>
        <v>5</v>
      </c>
      <c r="E65" s="3">
        <f>'2020 Pres'!I64+'2018 AG'!I64+'2018 Sen'!I64+'2018 Gov'!I64+'2016 Sen'!I64+'2016 Pres'!I64</f>
        <v>1</v>
      </c>
      <c r="F65">
        <f t="shared" si="1"/>
        <v>1</v>
      </c>
    </row>
    <row r="66" spans="1:6" x14ac:dyDescent="0.25">
      <c r="A66">
        <f>'HD district-data'!A65</f>
        <v>63</v>
      </c>
      <c r="B66">
        <f>'HD district-data'!B65</f>
        <v>63</v>
      </c>
      <c r="C66" t="s">
        <v>185</v>
      </c>
      <c r="D66" s="3">
        <f>'2020 Pres'!H65+'2018 AG'!H65+'2018 Sen'!H65+'2018 Gov'!H65+'2016 Sen'!H65+'2016 Pres'!H65</f>
        <v>0</v>
      </c>
      <c r="E66" s="3">
        <f>'2020 Pres'!I65+'2018 AG'!I65+'2018 Sen'!I65+'2018 Gov'!I65+'2016 Sen'!I65+'2016 Pres'!I65</f>
        <v>6</v>
      </c>
      <c r="F66">
        <f t="shared" si="1"/>
        <v>0</v>
      </c>
    </row>
    <row r="67" spans="1:6" x14ac:dyDescent="0.25">
      <c r="A67">
        <f>'HD district-data'!A66</f>
        <v>64</v>
      </c>
      <c r="B67">
        <f>'HD district-data'!B66</f>
        <v>64</v>
      </c>
      <c r="C67" t="s">
        <v>186</v>
      </c>
      <c r="D67" s="3">
        <f>'2020 Pres'!H66+'2018 AG'!H66+'2018 Sen'!H66+'2018 Gov'!H66+'2016 Sen'!H66+'2016 Pres'!H66</f>
        <v>0</v>
      </c>
      <c r="E67" s="3">
        <f>'2020 Pres'!I66+'2018 AG'!I66+'2018 Sen'!I66+'2018 Gov'!I66+'2016 Sen'!I66+'2016 Pres'!I66</f>
        <v>6</v>
      </c>
      <c r="F67">
        <f t="shared" si="1"/>
        <v>0</v>
      </c>
    </row>
    <row r="68" spans="1:6" x14ac:dyDescent="0.25">
      <c r="A68">
        <f>'HD district-data'!A67</f>
        <v>65</v>
      </c>
      <c r="B68">
        <f>'HD district-data'!B67</f>
        <v>65</v>
      </c>
      <c r="C68" t="s">
        <v>187</v>
      </c>
      <c r="D68" s="3">
        <f>'2020 Pres'!H67+'2018 AG'!H67+'2018 Sen'!H67+'2018 Gov'!H67+'2016 Sen'!H67+'2016 Pres'!H67</f>
        <v>0</v>
      </c>
      <c r="E68" s="3">
        <f>'2020 Pres'!I67+'2018 AG'!I67+'2018 Sen'!I67+'2018 Gov'!I67+'2016 Sen'!I67+'2016 Pres'!I67</f>
        <v>6</v>
      </c>
      <c r="F68">
        <f t="shared" si="1"/>
        <v>0</v>
      </c>
    </row>
    <row r="69" spans="1:6" x14ac:dyDescent="0.25">
      <c r="A69">
        <f>'HD district-data'!A68</f>
        <v>66</v>
      </c>
      <c r="B69">
        <f>'HD district-data'!B68</f>
        <v>66</v>
      </c>
      <c r="C69" t="s">
        <v>188</v>
      </c>
      <c r="D69" s="3">
        <f>'2020 Pres'!H68+'2018 AG'!H68+'2018 Sen'!H68+'2018 Gov'!H68+'2016 Sen'!H68+'2016 Pres'!H68</f>
        <v>0</v>
      </c>
      <c r="E69" s="3">
        <f>'2020 Pres'!I68+'2018 AG'!I68+'2018 Sen'!I68+'2018 Gov'!I68+'2016 Sen'!I68+'2016 Pres'!I68</f>
        <v>6</v>
      </c>
      <c r="F69">
        <f t="shared" ref="F69:F102" si="2">IF(AND(E69&lt;&gt;0,E69&lt;&gt;6),1,0)</f>
        <v>0</v>
      </c>
    </row>
    <row r="70" spans="1:6" x14ac:dyDescent="0.25">
      <c r="A70">
        <f>'HD district-data'!A69</f>
        <v>67</v>
      </c>
      <c r="B70">
        <f>'HD district-data'!B69</f>
        <v>67</v>
      </c>
      <c r="C70" t="s">
        <v>189</v>
      </c>
      <c r="D70" s="3">
        <f>'2020 Pres'!H69+'2018 AG'!H69+'2018 Sen'!H69+'2018 Gov'!H69+'2016 Sen'!H69+'2016 Pres'!H69</f>
        <v>0</v>
      </c>
      <c r="E70" s="3">
        <f>'2020 Pres'!I69+'2018 AG'!I69+'2018 Sen'!I69+'2018 Gov'!I69+'2016 Sen'!I69+'2016 Pres'!I69</f>
        <v>6</v>
      </c>
      <c r="F70">
        <f t="shared" si="2"/>
        <v>0</v>
      </c>
    </row>
    <row r="71" spans="1:6" x14ac:dyDescent="0.25">
      <c r="A71">
        <f>'HD district-data'!A70</f>
        <v>68</v>
      </c>
      <c r="B71">
        <f>'HD district-data'!B70</f>
        <v>68</v>
      </c>
      <c r="C71" t="s">
        <v>190</v>
      </c>
      <c r="D71" s="3">
        <f>'2020 Pres'!H70+'2018 AG'!H70+'2018 Sen'!H70+'2018 Gov'!H70+'2016 Sen'!H70+'2016 Pres'!H70</f>
        <v>0</v>
      </c>
      <c r="E71" s="3">
        <f>'2020 Pres'!I70+'2018 AG'!I70+'2018 Sen'!I70+'2018 Gov'!I70+'2016 Sen'!I70+'2016 Pres'!I70</f>
        <v>6</v>
      </c>
      <c r="F71">
        <f t="shared" si="2"/>
        <v>0</v>
      </c>
    </row>
    <row r="72" spans="1:6" x14ac:dyDescent="0.25">
      <c r="A72">
        <f>'HD district-data'!A71</f>
        <v>69</v>
      </c>
      <c r="B72">
        <f>'HD district-data'!B71</f>
        <v>69</v>
      </c>
      <c r="C72" t="s">
        <v>191</v>
      </c>
      <c r="D72" s="3">
        <f>'2020 Pres'!H71+'2018 AG'!H71+'2018 Sen'!H71+'2018 Gov'!H71+'2016 Sen'!H71+'2016 Pres'!H71</f>
        <v>0</v>
      </c>
      <c r="E72" s="3">
        <f>'2020 Pres'!I71+'2018 AG'!I71+'2018 Sen'!I71+'2018 Gov'!I71+'2016 Sen'!I71+'2016 Pres'!I71</f>
        <v>6</v>
      </c>
      <c r="F72">
        <f t="shared" si="2"/>
        <v>0</v>
      </c>
    </row>
    <row r="73" spans="1:6" x14ac:dyDescent="0.25">
      <c r="A73">
        <f>'HD district-data'!A72</f>
        <v>70</v>
      </c>
      <c r="B73">
        <f>'HD district-data'!B72</f>
        <v>70</v>
      </c>
      <c r="C73" t="s">
        <v>192</v>
      </c>
      <c r="D73" s="3">
        <f>'2020 Pres'!H72+'2018 AG'!H72+'2018 Sen'!H72+'2018 Gov'!H72+'2016 Sen'!H72+'2016 Pres'!H72</f>
        <v>4</v>
      </c>
      <c r="E73" s="3">
        <f>'2020 Pres'!I72+'2018 AG'!I72+'2018 Sen'!I72+'2018 Gov'!I72+'2016 Sen'!I72+'2016 Pres'!I72</f>
        <v>2</v>
      </c>
      <c r="F73">
        <f t="shared" si="2"/>
        <v>1</v>
      </c>
    </row>
    <row r="74" spans="1:6" x14ac:dyDescent="0.25">
      <c r="A74">
        <f>'HD district-data'!A73</f>
        <v>71</v>
      </c>
      <c r="B74">
        <f>'HD district-data'!B73</f>
        <v>71</v>
      </c>
      <c r="C74" t="s">
        <v>193</v>
      </c>
      <c r="D74" s="3">
        <f>'2020 Pres'!H73+'2018 AG'!H73+'2018 Sen'!H73+'2018 Gov'!H73+'2016 Sen'!H73+'2016 Pres'!H73</f>
        <v>0</v>
      </c>
      <c r="E74" s="3">
        <f>'2020 Pres'!I73+'2018 AG'!I73+'2018 Sen'!I73+'2018 Gov'!I73+'2016 Sen'!I73+'2016 Pres'!I73</f>
        <v>6</v>
      </c>
      <c r="F74">
        <f t="shared" si="2"/>
        <v>0</v>
      </c>
    </row>
    <row r="75" spans="1:6" x14ac:dyDescent="0.25">
      <c r="A75">
        <f>'HD district-data'!A74</f>
        <v>72</v>
      </c>
      <c r="B75">
        <f>'HD district-data'!B74</f>
        <v>72</v>
      </c>
      <c r="C75" t="s">
        <v>194</v>
      </c>
      <c r="D75" s="3">
        <f>'2020 Pres'!H74+'2018 AG'!H74+'2018 Sen'!H74+'2018 Gov'!H74+'2016 Sen'!H74+'2016 Pres'!H74</f>
        <v>1</v>
      </c>
      <c r="E75" s="3">
        <f>'2020 Pres'!I74+'2018 AG'!I74+'2018 Sen'!I74+'2018 Gov'!I74+'2016 Sen'!I74+'2016 Pres'!I74</f>
        <v>5</v>
      </c>
      <c r="F75">
        <f t="shared" si="2"/>
        <v>1</v>
      </c>
    </row>
    <row r="76" spans="1:6" x14ac:dyDescent="0.25">
      <c r="A76">
        <f>'HD district-data'!A75</f>
        <v>73</v>
      </c>
      <c r="B76">
        <f>'HD district-data'!B75</f>
        <v>73</v>
      </c>
      <c r="C76" t="s">
        <v>195</v>
      </c>
      <c r="D76" s="3">
        <f>'2020 Pres'!H75+'2018 AG'!H75+'2018 Sen'!H75+'2018 Gov'!H75+'2016 Sen'!H75+'2016 Pres'!H75</f>
        <v>1</v>
      </c>
      <c r="E76" s="3">
        <f>'2020 Pres'!I75+'2018 AG'!I75+'2018 Sen'!I75+'2018 Gov'!I75+'2016 Sen'!I75+'2016 Pres'!I75</f>
        <v>5</v>
      </c>
      <c r="F76">
        <f t="shared" si="2"/>
        <v>1</v>
      </c>
    </row>
    <row r="77" spans="1:6" x14ac:dyDescent="0.25">
      <c r="A77">
        <f>'HD district-data'!A76</f>
        <v>74</v>
      </c>
      <c r="B77">
        <f>'HD district-data'!B76</f>
        <v>74</v>
      </c>
      <c r="C77" t="s">
        <v>191</v>
      </c>
      <c r="D77" s="3">
        <f>'2020 Pres'!H76+'2018 AG'!H76+'2018 Sen'!H76+'2018 Gov'!H76+'2016 Sen'!H76+'2016 Pres'!H76</f>
        <v>0</v>
      </c>
      <c r="E77" s="3">
        <f>'2020 Pres'!I76+'2018 AG'!I76+'2018 Sen'!I76+'2018 Gov'!I76+'2016 Sen'!I76+'2016 Pres'!I76</f>
        <v>6</v>
      </c>
      <c r="F77">
        <f t="shared" si="2"/>
        <v>0</v>
      </c>
    </row>
    <row r="78" spans="1:6" x14ac:dyDescent="0.25">
      <c r="A78">
        <f>'HD district-data'!A77</f>
        <v>75</v>
      </c>
      <c r="B78">
        <f>'HD district-data'!B77</f>
        <v>75</v>
      </c>
      <c r="C78" t="s">
        <v>196</v>
      </c>
      <c r="D78" s="3">
        <f>'2020 Pres'!H77+'2018 AG'!H77+'2018 Sen'!H77+'2018 Gov'!H77+'2016 Sen'!H77+'2016 Pres'!H77</f>
        <v>0</v>
      </c>
      <c r="E78" s="3">
        <f>'2020 Pres'!I77+'2018 AG'!I77+'2018 Sen'!I77+'2018 Gov'!I77+'2016 Sen'!I77+'2016 Pres'!I77</f>
        <v>6</v>
      </c>
      <c r="F78">
        <f t="shared" si="2"/>
        <v>0</v>
      </c>
    </row>
    <row r="79" spans="1:6" x14ac:dyDescent="0.25">
      <c r="A79">
        <f>'HD district-data'!A78</f>
        <v>76</v>
      </c>
      <c r="B79">
        <f>'HD district-data'!B78</f>
        <v>76</v>
      </c>
      <c r="C79" t="s">
        <v>197</v>
      </c>
      <c r="D79" s="3">
        <f>'2020 Pres'!H78+'2018 AG'!H78+'2018 Sen'!H78+'2018 Gov'!H78+'2016 Sen'!H78+'2016 Pres'!H78</f>
        <v>1</v>
      </c>
      <c r="E79" s="3">
        <f>'2020 Pres'!I78+'2018 AG'!I78+'2018 Sen'!I78+'2018 Gov'!I78+'2016 Sen'!I78+'2016 Pres'!I78</f>
        <v>5</v>
      </c>
      <c r="F79">
        <f t="shared" si="2"/>
        <v>1</v>
      </c>
    </row>
    <row r="80" spans="1:6" x14ac:dyDescent="0.25">
      <c r="A80">
        <f>'HD district-data'!A79</f>
        <v>77</v>
      </c>
      <c r="B80">
        <f>'HD district-data'!B79</f>
        <v>77</v>
      </c>
      <c r="C80" t="s">
        <v>198</v>
      </c>
      <c r="D80" s="3">
        <f>'2020 Pres'!H79+'2018 AG'!H79+'2018 Sen'!H79+'2018 Gov'!H79+'2016 Sen'!H79+'2016 Pres'!H79</f>
        <v>0</v>
      </c>
      <c r="E80" s="3">
        <f>'2020 Pres'!I79+'2018 AG'!I79+'2018 Sen'!I79+'2018 Gov'!I79+'2016 Sen'!I79+'2016 Pres'!I79</f>
        <v>6</v>
      </c>
      <c r="F80">
        <f t="shared" si="2"/>
        <v>0</v>
      </c>
    </row>
    <row r="81" spans="1:6" x14ac:dyDescent="0.25">
      <c r="A81">
        <f>'HD district-data'!A80</f>
        <v>78</v>
      </c>
      <c r="B81">
        <f>'HD district-data'!B80</f>
        <v>78</v>
      </c>
      <c r="C81" t="s">
        <v>199</v>
      </c>
      <c r="D81" s="3">
        <f>'2020 Pres'!H80+'2018 AG'!H80+'2018 Sen'!H80+'2018 Gov'!H80+'2016 Sen'!H80+'2016 Pres'!H80</f>
        <v>0</v>
      </c>
      <c r="E81" s="3">
        <f>'2020 Pres'!I80+'2018 AG'!I80+'2018 Sen'!I80+'2018 Gov'!I80+'2016 Sen'!I80+'2016 Pres'!I80</f>
        <v>6</v>
      </c>
      <c r="F81">
        <f t="shared" si="2"/>
        <v>0</v>
      </c>
    </row>
    <row r="82" spans="1:6" x14ac:dyDescent="0.25">
      <c r="A82">
        <f>'HD district-data'!A81</f>
        <v>79</v>
      </c>
      <c r="B82">
        <f>'HD district-data'!B81</f>
        <v>79</v>
      </c>
      <c r="C82" t="s">
        <v>200</v>
      </c>
      <c r="D82" s="3">
        <f>'2020 Pres'!H81+'2018 AG'!H81+'2018 Sen'!H81+'2018 Gov'!H81+'2016 Sen'!H81+'2016 Pres'!H81</f>
        <v>0</v>
      </c>
      <c r="E82" s="3">
        <f>'2020 Pres'!I81+'2018 AG'!I81+'2018 Sen'!I81+'2018 Gov'!I81+'2016 Sen'!I81+'2016 Pres'!I81</f>
        <v>6</v>
      </c>
      <c r="F82">
        <f t="shared" si="2"/>
        <v>0</v>
      </c>
    </row>
    <row r="83" spans="1:6" x14ac:dyDescent="0.25">
      <c r="A83">
        <f>'HD district-data'!A82</f>
        <v>80</v>
      </c>
      <c r="B83">
        <f>'HD district-data'!B82</f>
        <v>80</v>
      </c>
      <c r="C83" t="s">
        <v>201</v>
      </c>
      <c r="D83" s="3">
        <f>'2020 Pres'!H82+'2018 AG'!H82+'2018 Sen'!H82+'2018 Gov'!H82+'2016 Sen'!H82+'2016 Pres'!H82</f>
        <v>0</v>
      </c>
      <c r="E83" s="3">
        <f>'2020 Pres'!I82+'2018 AG'!I82+'2018 Sen'!I82+'2018 Gov'!I82+'2016 Sen'!I82+'2016 Pres'!I82</f>
        <v>6</v>
      </c>
      <c r="F83">
        <f t="shared" si="2"/>
        <v>0</v>
      </c>
    </row>
    <row r="84" spans="1:6" x14ac:dyDescent="0.25">
      <c r="A84">
        <f>'HD district-data'!A83</f>
        <v>81</v>
      </c>
      <c r="B84">
        <f>'HD district-data'!B83</f>
        <v>81</v>
      </c>
      <c r="C84" t="s">
        <v>189</v>
      </c>
      <c r="D84" s="3">
        <f>'2020 Pres'!H83+'2018 AG'!H83+'2018 Sen'!H83+'2018 Gov'!H83+'2016 Sen'!H83+'2016 Pres'!H83</f>
        <v>0</v>
      </c>
      <c r="E84" s="3">
        <f>'2020 Pres'!I83+'2018 AG'!I83+'2018 Sen'!I83+'2018 Gov'!I83+'2016 Sen'!I83+'2016 Pres'!I83</f>
        <v>6</v>
      </c>
      <c r="F84">
        <f t="shared" si="2"/>
        <v>0</v>
      </c>
    </row>
    <row r="85" spans="1:6" x14ac:dyDescent="0.25">
      <c r="A85">
        <f>'HD district-data'!A84</f>
        <v>82</v>
      </c>
      <c r="B85">
        <f>'HD district-data'!B84</f>
        <v>82</v>
      </c>
      <c r="C85" t="s">
        <v>202</v>
      </c>
      <c r="D85" s="3">
        <f>'2020 Pres'!H84+'2018 AG'!H84+'2018 Sen'!H84+'2018 Gov'!H84+'2016 Sen'!H84+'2016 Pres'!H84</f>
        <v>0</v>
      </c>
      <c r="E85" s="3">
        <f>'2020 Pres'!I84+'2018 AG'!I84+'2018 Sen'!I84+'2018 Gov'!I84+'2016 Sen'!I84+'2016 Pres'!I84</f>
        <v>6</v>
      </c>
      <c r="F85">
        <f t="shared" si="2"/>
        <v>0</v>
      </c>
    </row>
    <row r="86" spans="1:6" x14ac:dyDescent="0.25">
      <c r="A86">
        <f>'HD district-data'!A85</f>
        <v>83</v>
      </c>
      <c r="B86">
        <f>'HD district-data'!B85</f>
        <v>83</v>
      </c>
      <c r="C86" t="s">
        <v>203</v>
      </c>
      <c r="D86" s="3">
        <f>'2020 Pres'!H85+'2018 AG'!H85+'2018 Sen'!H85+'2018 Gov'!H85+'2016 Sen'!H85+'2016 Pres'!H85</f>
        <v>3</v>
      </c>
      <c r="E86" s="3">
        <f>'2020 Pres'!I85+'2018 AG'!I85+'2018 Sen'!I85+'2018 Gov'!I85+'2016 Sen'!I85+'2016 Pres'!I85</f>
        <v>3</v>
      </c>
      <c r="F86">
        <f t="shared" si="2"/>
        <v>1</v>
      </c>
    </row>
    <row r="87" spans="1:6" x14ac:dyDescent="0.25">
      <c r="A87">
        <f>'HD district-data'!A86</f>
        <v>84</v>
      </c>
      <c r="B87">
        <f>'HD district-data'!B86</f>
        <v>84</v>
      </c>
      <c r="C87" t="s">
        <v>204</v>
      </c>
      <c r="D87" s="3">
        <f>'2020 Pres'!H86+'2018 AG'!H86+'2018 Sen'!H86+'2018 Gov'!H86+'2016 Sen'!H86+'2016 Pres'!H86</f>
        <v>0</v>
      </c>
      <c r="E87" s="3">
        <f>'2020 Pres'!I86+'2018 AG'!I86+'2018 Sen'!I86+'2018 Gov'!I86+'2016 Sen'!I86+'2016 Pres'!I86</f>
        <v>6</v>
      </c>
      <c r="F87">
        <f t="shared" si="2"/>
        <v>0</v>
      </c>
    </row>
    <row r="88" spans="1:6" x14ac:dyDescent="0.25">
      <c r="A88">
        <f>'HD district-data'!A87</f>
        <v>85</v>
      </c>
      <c r="B88">
        <f>'HD district-data'!B87</f>
        <v>85</v>
      </c>
      <c r="C88" t="s">
        <v>205</v>
      </c>
      <c r="D88" s="3">
        <f>'2020 Pres'!H87+'2018 AG'!H87+'2018 Sen'!H87+'2018 Gov'!H87+'2016 Sen'!H87+'2016 Pres'!H87</f>
        <v>0</v>
      </c>
      <c r="E88" s="3">
        <f>'2020 Pres'!I87+'2018 AG'!I87+'2018 Sen'!I87+'2018 Gov'!I87+'2016 Sen'!I87+'2016 Pres'!I87</f>
        <v>6</v>
      </c>
      <c r="F88">
        <f t="shared" si="2"/>
        <v>0</v>
      </c>
    </row>
    <row r="89" spans="1:6" x14ac:dyDescent="0.25">
      <c r="A89">
        <f>'HD district-data'!A88</f>
        <v>86</v>
      </c>
      <c r="B89">
        <f>'HD district-data'!B88</f>
        <v>86</v>
      </c>
      <c r="C89" t="s">
        <v>206</v>
      </c>
      <c r="D89" s="3">
        <f>'2020 Pres'!H88+'2018 AG'!H88+'2018 Sen'!H88+'2018 Gov'!H88+'2016 Sen'!H88+'2016 Pres'!H88</f>
        <v>0</v>
      </c>
      <c r="E89" s="3">
        <f>'2020 Pres'!I88+'2018 AG'!I88+'2018 Sen'!I88+'2018 Gov'!I88+'2016 Sen'!I88+'2016 Pres'!I88</f>
        <v>6</v>
      </c>
      <c r="F89">
        <f t="shared" si="2"/>
        <v>0</v>
      </c>
    </row>
    <row r="90" spans="1:6" x14ac:dyDescent="0.25">
      <c r="A90">
        <f>'HD district-data'!A89</f>
        <v>87</v>
      </c>
      <c r="B90">
        <f>'HD district-data'!B89</f>
        <v>87</v>
      </c>
      <c r="C90" t="s">
        <v>207</v>
      </c>
      <c r="D90" s="3">
        <f>'2020 Pres'!H89+'2018 AG'!H89+'2018 Sen'!H89+'2018 Gov'!H89+'2016 Sen'!H89+'2016 Pres'!H89</f>
        <v>0</v>
      </c>
      <c r="E90" s="3">
        <f>'2020 Pres'!I89+'2018 AG'!I89+'2018 Sen'!I89+'2018 Gov'!I89+'2016 Sen'!I89+'2016 Pres'!I89</f>
        <v>6</v>
      </c>
      <c r="F90">
        <f t="shared" si="2"/>
        <v>0</v>
      </c>
    </row>
    <row r="91" spans="1:6" x14ac:dyDescent="0.25">
      <c r="A91">
        <f>'HD district-data'!A90</f>
        <v>88</v>
      </c>
      <c r="B91">
        <f>'HD district-data'!B90</f>
        <v>88</v>
      </c>
      <c r="C91" t="s">
        <v>208</v>
      </c>
      <c r="D91" s="3">
        <f>'2020 Pres'!H90+'2018 AG'!H90+'2018 Sen'!H90+'2018 Gov'!H90+'2016 Sen'!H90+'2016 Pres'!H90</f>
        <v>0</v>
      </c>
      <c r="E91" s="3">
        <f>'2020 Pres'!I90+'2018 AG'!I90+'2018 Sen'!I90+'2018 Gov'!I90+'2016 Sen'!I90+'2016 Pres'!I90</f>
        <v>6</v>
      </c>
      <c r="F91">
        <f t="shared" si="2"/>
        <v>0</v>
      </c>
    </row>
    <row r="92" spans="1:6" x14ac:dyDescent="0.25">
      <c r="A92">
        <f>'HD district-data'!A91</f>
        <v>89</v>
      </c>
      <c r="B92">
        <f>'HD district-data'!B91</f>
        <v>89</v>
      </c>
      <c r="C92" t="s">
        <v>209</v>
      </c>
      <c r="D92" s="3">
        <f>'2020 Pres'!H91+'2018 AG'!H91+'2018 Sen'!H91+'2018 Gov'!H91+'2016 Sen'!H91+'2016 Pres'!H91</f>
        <v>0</v>
      </c>
      <c r="E92" s="3">
        <f>'2020 Pres'!I91+'2018 AG'!I91+'2018 Sen'!I91+'2018 Gov'!I91+'2016 Sen'!I91+'2016 Pres'!I91</f>
        <v>6</v>
      </c>
      <c r="F92">
        <f t="shared" si="2"/>
        <v>0</v>
      </c>
    </row>
    <row r="93" spans="1:6" x14ac:dyDescent="0.25">
      <c r="A93">
        <f>'HD district-data'!A92</f>
        <v>90</v>
      </c>
      <c r="B93">
        <f>'HD district-data'!B92</f>
        <v>90</v>
      </c>
      <c r="C93" t="s">
        <v>210</v>
      </c>
      <c r="D93" s="3">
        <f>'2020 Pres'!H92+'2018 AG'!H92+'2018 Sen'!H92+'2018 Gov'!H92+'2016 Sen'!H92+'2016 Pres'!H92</f>
        <v>0</v>
      </c>
      <c r="E93" s="3">
        <f>'2020 Pres'!I92+'2018 AG'!I92+'2018 Sen'!I92+'2018 Gov'!I92+'2016 Sen'!I92+'2016 Pres'!I92</f>
        <v>6</v>
      </c>
      <c r="F93">
        <f t="shared" si="2"/>
        <v>0</v>
      </c>
    </row>
    <row r="94" spans="1:6" x14ac:dyDescent="0.25">
      <c r="A94">
        <f>'HD district-data'!A93</f>
        <v>91</v>
      </c>
      <c r="B94">
        <f>'HD district-data'!B93</f>
        <v>91</v>
      </c>
      <c r="C94" t="s">
        <v>211</v>
      </c>
      <c r="D94" s="3">
        <f>'2020 Pres'!H93+'2018 AG'!H93+'2018 Sen'!H93+'2018 Gov'!H93+'2016 Sen'!H93+'2016 Pres'!H93</f>
        <v>0</v>
      </c>
      <c r="E94" s="3">
        <f>'2020 Pres'!I93+'2018 AG'!I93+'2018 Sen'!I93+'2018 Gov'!I93+'2016 Sen'!I93+'2016 Pres'!I93</f>
        <v>6</v>
      </c>
      <c r="F94">
        <f t="shared" si="2"/>
        <v>0</v>
      </c>
    </row>
    <row r="95" spans="1:6" x14ac:dyDescent="0.25">
      <c r="A95">
        <f>'HD district-data'!A94</f>
        <v>92</v>
      </c>
      <c r="B95">
        <f>'HD district-data'!B94</f>
        <v>92</v>
      </c>
      <c r="C95" t="s">
        <v>212</v>
      </c>
      <c r="D95" s="3">
        <f>'2020 Pres'!H94+'2018 AG'!H94+'2018 Sen'!H94+'2018 Gov'!H94+'2016 Sen'!H94+'2016 Pres'!H94</f>
        <v>0</v>
      </c>
      <c r="E95" s="3">
        <f>'2020 Pres'!I94+'2018 AG'!I94+'2018 Sen'!I94+'2018 Gov'!I94+'2016 Sen'!I94+'2016 Pres'!I94</f>
        <v>6</v>
      </c>
      <c r="F95">
        <f t="shared" si="2"/>
        <v>0</v>
      </c>
    </row>
    <row r="96" spans="1:6" x14ac:dyDescent="0.25">
      <c r="A96">
        <f>'HD district-data'!A95</f>
        <v>93</v>
      </c>
      <c r="B96">
        <f>'HD district-data'!B95</f>
        <v>93</v>
      </c>
      <c r="C96" t="s">
        <v>213</v>
      </c>
      <c r="D96" s="3">
        <f>'2020 Pres'!H95+'2018 AG'!H95+'2018 Sen'!H95+'2018 Gov'!H95+'2016 Sen'!H95+'2016 Pres'!H95</f>
        <v>0</v>
      </c>
      <c r="E96" s="3">
        <f>'2020 Pres'!I95+'2018 AG'!I95+'2018 Sen'!I95+'2018 Gov'!I95+'2016 Sen'!I95+'2016 Pres'!I95</f>
        <v>6</v>
      </c>
      <c r="F96">
        <f t="shared" si="2"/>
        <v>0</v>
      </c>
    </row>
    <row r="97" spans="1:6" x14ac:dyDescent="0.25">
      <c r="A97">
        <f>'HD district-data'!A96</f>
        <v>94</v>
      </c>
      <c r="B97">
        <f>'HD district-data'!B96</f>
        <v>94</v>
      </c>
      <c r="C97" t="s">
        <v>214</v>
      </c>
      <c r="D97" s="3">
        <f>'2020 Pres'!H96+'2018 AG'!H96+'2018 Sen'!H96+'2018 Gov'!H96+'2016 Sen'!H96+'2016 Pres'!H96</f>
        <v>0</v>
      </c>
      <c r="E97" s="3">
        <f>'2020 Pres'!I96+'2018 AG'!I96+'2018 Sen'!I96+'2018 Gov'!I96+'2016 Sen'!I96+'2016 Pres'!I96</f>
        <v>6</v>
      </c>
      <c r="F97">
        <f t="shared" si="2"/>
        <v>0</v>
      </c>
    </row>
    <row r="98" spans="1:6" x14ac:dyDescent="0.25">
      <c r="A98">
        <f>'HD district-data'!A97</f>
        <v>95</v>
      </c>
      <c r="B98">
        <f>'HD district-data'!B97</f>
        <v>95</v>
      </c>
      <c r="C98" t="s">
        <v>215</v>
      </c>
      <c r="D98" s="3">
        <f>'2020 Pres'!H97+'2018 AG'!H97+'2018 Sen'!H97+'2018 Gov'!H97+'2016 Sen'!H97+'2016 Pres'!H97</f>
        <v>0</v>
      </c>
      <c r="E98" s="3">
        <f>'2020 Pres'!I97+'2018 AG'!I97+'2018 Sen'!I97+'2018 Gov'!I97+'2016 Sen'!I97+'2016 Pres'!I97</f>
        <v>6</v>
      </c>
      <c r="F98">
        <f t="shared" si="2"/>
        <v>0</v>
      </c>
    </row>
    <row r="99" spans="1:6" x14ac:dyDescent="0.25">
      <c r="A99">
        <f>'HD district-data'!A98</f>
        <v>96</v>
      </c>
      <c r="B99">
        <f>'HD district-data'!B98</f>
        <v>96</v>
      </c>
      <c r="C99" t="s">
        <v>216</v>
      </c>
      <c r="D99" s="3">
        <f>'2020 Pres'!H98+'2018 AG'!H98+'2018 Sen'!H98+'2018 Gov'!H98+'2016 Sen'!H98+'2016 Pres'!H98</f>
        <v>0</v>
      </c>
      <c r="E99" s="3">
        <f>'2020 Pres'!I98+'2018 AG'!I98+'2018 Sen'!I98+'2018 Gov'!I98+'2016 Sen'!I98+'2016 Pres'!I98</f>
        <v>6</v>
      </c>
      <c r="F99">
        <f t="shared" si="2"/>
        <v>0</v>
      </c>
    </row>
    <row r="100" spans="1:6" x14ac:dyDescent="0.25">
      <c r="A100">
        <f>'HD district-data'!A99</f>
        <v>97</v>
      </c>
      <c r="B100">
        <f>'HD district-data'!B99</f>
        <v>97</v>
      </c>
      <c r="C100" t="s">
        <v>217</v>
      </c>
      <c r="D100" s="3">
        <f>'2020 Pres'!H99+'2018 AG'!H99+'2018 Sen'!H99+'2018 Gov'!H99+'2016 Sen'!H99+'2016 Pres'!H99</f>
        <v>0</v>
      </c>
      <c r="E100" s="3">
        <f>'2020 Pres'!I99+'2018 AG'!I99+'2018 Sen'!I99+'2018 Gov'!I99+'2016 Sen'!I99+'2016 Pres'!I99</f>
        <v>6</v>
      </c>
      <c r="F100">
        <f t="shared" si="2"/>
        <v>0</v>
      </c>
    </row>
    <row r="101" spans="1:6" x14ac:dyDescent="0.25">
      <c r="A101">
        <f>'HD district-data'!A100</f>
        <v>98</v>
      </c>
      <c r="B101">
        <f>'HD district-data'!B100</f>
        <v>98</v>
      </c>
      <c r="C101" t="s">
        <v>216</v>
      </c>
      <c r="D101" s="3">
        <f>'2020 Pres'!H100+'2018 AG'!H100+'2018 Sen'!H100+'2018 Gov'!H100+'2016 Sen'!H100+'2016 Pres'!H100</f>
        <v>0</v>
      </c>
      <c r="E101" s="3">
        <f>'2020 Pres'!I100+'2018 AG'!I100+'2018 Sen'!I100+'2018 Gov'!I100+'2016 Sen'!I100+'2016 Pres'!I100</f>
        <v>6</v>
      </c>
      <c r="F101">
        <f t="shared" si="2"/>
        <v>0</v>
      </c>
    </row>
    <row r="102" spans="1:6" x14ac:dyDescent="0.25">
      <c r="A102">
        <f>'HD district-data'!A101</f>
        <v>99</v>
      </c>
      <c r="B102">
        <f>'HD district-data'!B101</f>
        <v>99</v>
      </c>
      <c r="C102" t="s">
        <v>218</v>
      </c>
      <c r="D102" s="3">
        <f>'2020 Pres'!H101+'2018 AG'!H101+'2018 Sen'!H101+'2018 Gov'!H101+'2016 Sen'!H101+'2016 Pres'!H101</f>
        <v>0</v>
      </c>
      <c r="E102" s="3">
        <f>'2020 Pres'!I101+'2018 AG'!I101+'2018 Sen'!I101+'2018 Gov'!I101+'2016 Sen'!I101+'2016 Pres'!I101</f>
        <v>6</v>
      </c>
      <c r="F102">
        <f t="shared" si="2"/>
        <v>0</v>
      </c>
    </row>
  </sheetData>
  <mergeCells count="3">
    <mergeCell ref="I1:N1"/>
    <mergeCell ref="A3:C3"/>
    <mergeCell ref="A2:C2"/>
  </mergeCells>
  <conditionalFormatting sqref="D2:D102">
    <cfRule type="expression" dxfId="15" priority="14">
      <formula>D2&gt;E2</formula>
    </cfRule>
  </conditionalFormatting>
  <conditionalFormatting sqref="E2:E102">
    <cfRule type="expression" dxfId="14" priority="13">
      <formula>E2&gt;D2</formula>
    </cfRule>
  </conditionalFormatting>
  <conditionalFormatting sqref="A4:A102">
    <cfRule type="expression" dxfId="13" priority="11">
      <formula>E4=0</formula>
    </cfRule>
    <cfRule type="expression" dxfId="12" priority="12">
      <formula>D4=0</formula>
    </cfRule>
  </conditionalFormatting>
  <conditionalFormatting sqref="B4:B102">
    <cfRule type="expression" dxfId="11" priority="9">
      <formula>E4=0</formula>
    </cfRule>
    <cfRule type="expression" dxfId="10" priority="10">
      <formula>D4=0</formula>
    </cfRule>
  </conditionalFormatting>
  <conditionalFormatting sqref="C4:C102">
    <cfRule type="containsText" dxfId="9" priority="7" operator="containsText" text="R">
      <formula>NOT(ISERROR(SEARCH("R",C4)))</formula>
    </cfRule>
    <cfRule type="containsText" dxfId="8" priority="8" operator="containsText" text="D">
      <formula>NOT(ISERROR(SEARCH("D",C4)))</formula>
    </cfRule>
  </conditionalFormatting>
  <conditionalFormatting sqref="J3:J8">
    <cfRule type="expression" dxfId="7" priority="6">
      <formula>J3&gt;L3</formula>
    </cfRule>
  </conditionalFormatting>
  <conditionalFormatting sqref="L3:L8">
    <cfRule type="expression" dxfId="6" priority="5">
      <formula>L3&gt;J3</formula>
    </cfRule>
  </conditionalFormatting>
  <conditionalFormatting sqref="K3:K8">
    <cfRule type="expression" dxfId="5" priority="4">
      <formula>K3&gt;M3</formula>
    </cfRule>
  </conditionalFormatting>
  <conditionalFormatting sqref="M3:M8">
    <cfRule type="expression" dxfId="4" priority="3">
      <formula>M3&gt;K3</formula>
    </cfRule>
  </conditionalFormatting>
  <conditionalFormatting sqref="N3:N8">
    <cfRule type="containsText" dxfId="3" priority="1" operator="containsText" text="D">
      <formula>NOT(ISERROR(SEARCH("D",N3)))</formula>
    </cfRule>
    <cfRule type="containsText" dxfId="2" priority="2" operator="containsText" text="R">
      <formula>NOT(ISERROR(SEARCH("R",N3)))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01"/>
  <sheetViews>
    <sheetView workbookViewId="0">
      <selection activeCell="I20" sqref="I20"/>
    </sheetView>
  </sheetViews>
  <sheetFormatPr defaultRowHeight="15" x14ac:dyDescent="0.25"/>
  <sheetData>
    <row r="1" spans="1:10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</row>
    <row r="2" spans="1:109" x14ac:dyDescent="0.25">
      <c r="A2">
        <v>0</v>
      </c>
      <c r="B2" t="s">
        <v>109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</row>
    <row r="3" spans="1:109" x14ac:dyDescent="0.25">
      <c r="A3">
        <v>1</v>
      </c>
      <c r="B3">
        <v>1</v>
      </c>
      <c r="C3">
        <v>45271</v>
      </c>
      <c r="D3">
        <v>27208</v>
      </c>
      <c r="E3">
        <v>17038</v>
      </c>
      <c r="F3">
        <v>53932</v>
      </c>
      <c r="G3">
        <v>33611</v>
      </c>
      <c r="H3">
        <v>19473</v>
      </c>
      <c r="I3">
        <v>39540</v>
      </c>
      <c r="J3">
        <v>24182</v>
      </c>
      <c r="K3">
        <v>15358</v>
      </c>
      <c r="L3">
        <v>39769</v>
      </c>
      <c r="M3">
        <v>26639</v>
      </c>
      <c r="N3">
        <v>13130</v>
      </c>
      <c r="O3">
        <v>39966</v>
      </c>
      <c r="P3">
        <v>24757</v>
      </c>
      <c r="Q3">
        <v>14252</v>
      </c>
      <c r="R3">
        <v>48625</v>
      </c>
      <c r="S3">
        <v>25147</v>
      </c>
      <c r="T3">
        <v>21330</v>
      </c>
      <c r="U3">
        <v>49770</v>
      </c>
      <c r="V3">
        <v>29010</v>
      </c>
      <c r="W3">
        <v>18721</v>
      </c>
      <c r="X3">
        <v>80364</v>
      </c>
      <c r="Y3">
        <v>47874</v>
      </c>
      <c r="Z3">
        <v>2524</v>
      </c>
      <c r="AA3">
        <v>27572</v>
      </c>
      <c r="AB3">
        <v>1874</v>
      </c>
      <c r="AC3">
        <v>380</v>
      </c>
      <c r="AD3">
        <v>35</v>
      </c>
      <c r="AE3">
        <v>26222</v>
      </c>
      <c r="AF3">
        <v>1726</v>
      </c>
      <c r="AG3">
        <v>28</v>
      </c>
      <c r="AH3">
        <v>175</v>
      </c>
      <c r="AI3">
        <v>0</v>
      </c>
      <c r="AJ3">
        <v>113138</v>
      </c>
      <c r="AK3">
        <v>59218</v>
      </c>
      <c r="AL3">
        <v>5448</v>
      </c>
      <c r="AM3">
        <v>44837</v>
      </c>
      <c r="AN3">
        <v>4170</v>
      </c>
      <c r="AO3">
        <v>872</v>
      </c>
      <c r="AP3">
        <v>311</v>
      </c>
      <c r="AQ3">
        <v>0</v>
      </c>
      <c r="AR3">
        <v>0</v>
      </c>
      <c r="AS3">
        <v>80151</v>
      </c>
      <c r="AT3">
        <v>49581</v>
      </c>
      <c r="AU3">
        <v>2231</v>
      </c>
      <c r="AV3">
        <v>26414</v>
      </c>
      <c r="AW3">
        <v>1380</v>
      </c>
      <c r="AX3">
        <v>356</v>
      </c>
      <c r="AY3">
        <v>0</v>
      </c>
      <c r="AZ3">
        <v>25021</v>
      </c>
      <c r="BA3">
        <v>1211</v>
      </c>
      <c r="BB3">
        <v>43</v>
      </c>
      <c r="BC3">
        <v>249</v>
      </c>
      <c r="BD3">
        <v>0</v>
      </c>
      <c r="BE3">
        <v>112595</v>
      </c>
      <c r="BF3">
        <v>61933</v>
      </c>
      <c r="BG3">
        <v>4993</v>
      </c>
      <c r="BH3">
        <v>42796</v>
      </c>
      <c r="BI3">
        <v>3213</v>
      </c>
      <c r="BJ3">
        <v>836</v>
      </c>
      <c r="BK3">
        <v>139</v>
      </c>
      <c r="BL3">
        <v>39082</v>
      </c>
      <c r="BM3">
        <v>2225</v>
      </c>
      <c r="BN3">
        <v>74</v>
      </c>
      <c r="BO3">
        <v>141</v>
      </c>
      <c r="BP3">
        <v>4158</v>
      </c>
      <c r="BQ3">
        <v>102502</v>
      </c>
      <c r="BR3">
        <v>62640</v>
      </c>
      <c r="BS3">
        <v>3633</v>
      </c>
      <c r="BT3">
        <v>33936</v>
      </c>
      <c r="BU3">
        <v>2145</v>
      </c>
      <c r="BV3">
        <v>1167</v>
      </c>
      <c r="BW3">
        <v>148</v>
      </c>
      <c r="BX3">
        <v>0</v>
      </c>
      <c r="BY3">
        <v>0</v>
      </c>
      <c r="BZ3">
        <v>74832</v>
      </c>
      <c r="CA3">
        <v>49609</v>
      </c>
      <c r="CB3">
        <v>2212</v>
      </c>
      <c r="CC3">
        <v>21279</v>
      </c>
      <c r="CD3">
        <v>1454</v>
      </c>
      <c r="CE3">
        <v>770</v>
      </c>
      <c r="CF3">
        <v>90</v>
      </c>
      <c r="CG3">
        <v>0</v>
      </c>
      <c r="CH3">
        <v>0</v>
      </c>
      <c r="CI3">
        <v>88305</v>
      </c>
      <c r="CJ3">
        <v>46510</v>
      </c>
      <c r="CK3">
        <v>4092</v>
      </c>
      <c r="CL3">
        <v>29454</v>
      </c>
      <c r="CM3">
        <v>3678</v>
      </c>
      <c r="CN3">
        <v>157</v>
      </c>
      <c r="CO3">
        <v>22</v>
      </c>
      <c r="CP3">
        <v>453</v>
      </c>
      <c r="CQ3">
        <v>3939</v>
      </c>
      <c r="CR3">
        <v>118094</v>
      </c>
      <c r="CS3">
        <v>55916</v>
      </c>
      <c r="CT3">
        <v>6521</v>
      </c>
      <c r="CU3">
        <v>48266</v>
      </c>
      <c r="CV3">
        <v>5973</v>
      </c>
      <c r="CW3">
        <v>2601</v>
      </c>
      <c r="CX3">
        <v>184</v>
      </c>
      <c r="CY3">
        <v>88305</v>
      </c>
      <c r="CZ3">
        <v>46510</v>
      </c>
      <c r="DA3">
        <v>4092</v>
      </c>
      <c r="DB3">
        <v>32200</v>
      </c>
      <c r="DC3">
        <v>4215</v>
      </c>
      <c r="DD3">
        <v>1906</v>
      </c>
      <c r="DE3">
        <v>121</v>
      </c>
    </row>
    <row r="4" spans="1:109" x14ac:dyDescent="0.25">
      <c r="A4">
        <v>2</v>
      </c>
      <c r="B4">
        <v>2</v>
      </c>
      <c r="C4">
        <v>41717</v>
      </c>
      <c r="D4">
        <v>31531</v>
      </c>
      <c r="E4">
        <v>9283</v>
      </c>
      <c r="F4">
        <v>49325</v>
      </c>
      <c r="G4">
        <v>36746</v>
      </c>
      <c r="H4">
        <v>11829</v>
      </c>
      <c r="I4">
        <v>35614</v>
      </c>
      <c r="J4">
        <v>27493</v>
      </c>
      <c r="K4">
        <v>8121</v>
      </c>
      <c r="L4">
        <v>36031</v>
      </c>
      <c r="M4">
        <v>29401</v>
      </c>
      <c r="N4">
        <v>6630</v>
      </c>
      <c r="O4">
        <v>36095</v>
      </c>
      <c r="P4">
        <v>28011</v>
      </c>
      <c r="Q4">
        <v>7305</v>
      </c>
      <c r="R4">
        <v>45833</v>
      </c>
      <c r="S4">
        <v>31992</v>
      </c>
      <c r="T4">
        <v>11603</v>
      </c>
      <c r="U4">
        <v>47407</v>
      </c>
      <c r="V4">
        <v>35715</v>
      </c>
      <c r="W4">
        <v>10160</v>
      </c>
      <c r="X4">
        <v>87652</v>
      </c>
      <c r="Y4">
        <v>41287</v>
      </c>
      <c r="Z4">
        <v>1940</v>
      </c>
      <c r="AA4">
        <v>41627</v>
      </c>
      <c r="AB4">
        <v>1087</v>
      </c>
      <c r="AC4">
        <v>1801</v>
      </c>
      <c r="AD4">
        <v>100</v>
      </c>
      <c r="AE4">
        <v>39869</v>
      </c>
      <c r="AF4">
        <v>994</v>
      </c>
      <c r="AG4">
        <v>523</v>
      </c>
      <c r="AH4">
        <v>491</v>
      </c>
      <c r="AI4">
        <v>0</v>
      </c>
      <c r="AJ4">
        <v>120375</v>
      </c>
      <c r="AK4">
        <v>49766</v>
      </c>
      <c r="AL4">
        <v>6091</v>
      </c>
      <c r="AM4">
        <v>61477</v>
      </c>
      <c r="AN4">
        <v>2185</v>
      </c>
      <c r="AO4">
        <v>3062</v>
      </c>
      <c r="AP4">
        <v>380</v>
      </c>
      <c r="AQ4">
        <v>0</v>
      </c>
      <c r="AR4">
        <v>0</v>
      </c>
      <c r="AS4">
        <v>87228</v>
      </c>
      <c r="AT4">
        <v>40807</v>
      </c>
      <c r="AU4">
        <v>2169</v>
      </c>
      <c r="AV4">
        <v>41439</v>
      </c>
      <c r="AW4">
        <v>1012</v>
      </c>
      <c r="AX4">
        <v>1625</v>
      </c>
      <c r="AY4">
        <v>140</v>
      </c>
      <c r="AZ4">
        <v>39756</v>
      </c>
      <c r="BA4">
        <v>924</v>
      </c>
      <c r="BB4">
        <v>409</v>
      </c>
      <c r="BC4">
        <v>637</v>
      </c>
      <c r="BD4">
        <v>0</v>
      </c>
      <c r="BE4">
        <v>120814</v>
      </c>
      <c r="BF4">
        <v>49192</v>
      </c>
      <c r="BG4">
        <v>6427</v>
      </c>
      <c r="BH4">
        <v>62275</v>
      </c>
      <c r="BI4">
        <v>2218</v>
      </c>
      <c r="BJ4">
        <v>3093</v>
      </c>
      <c r="BK4">
        <v>420</v>
      </c>
      <c r="BL4">
        <v>56846</v>
      </c>
      <c r="BM4">
        <v>1642</v>
      </c>
      <c r="BN4">
        <v>425</v>
      </c>
      <c r="BO4">
        <v>348</v>
      </c>
      <c r="BP4">
        <v>5662</v>
      </c>
      <c r="BQ4">
        <v>113807</v>
      </c>
      <c r="BR4">
        <v>49537</v>
      </c>
      <c r="BS4">
        <v>4797</v>
      </c>
      <c r="BT4">
        <v>57269</v>
      </c>
      <c r="BU4">
        <v>2069</v>
      </c>
      <c r="BV4">
        <v>1546</v>
      </c>
      <c r="BW4">
        <v>182</v>
      </c>
      <c r="BX4">
        <v>0</v>
      </c>
      <c r="BY4">
        <v>0</v>
      </c>
      <c r="BZ4">
        <v>84694</v>
      </c>
      <c r="CA4">
        <v>40239</v>
      </c>
      <c r="CB4">
        <v>2975</v>
      </c>
      <c r="CC4">
        <v>39668</v>
      </c>
      <c r="CD4">
        <v>1478</v>
      </c>
      <c r="CE4">
        <v>1094</v>
      </c>
      <c r="CF4">
        <v>101</v>
      </c>
      <c r="CG4">
        <v>0</v>
      </c>
      <c r="CH4">
        <v>0</v>
      </c>
      <c r="CI4">
        <v>90875</v>
      </c>
      <c r="CJ4">
        <v>38425</v>
      </c>
      <c r="CK4">
        <v>5660</v>
      </c>
      <c r="CL4">
        <v>40672</v>
      </c>
      <c r="CM4">
        <v>1412</v>
      </c>
      <c r="CN4">
        <v>284</v>
      </c>
      <c r="CO4">
        <v>40</v>
      </c>
      <c r="CP4">
        <v>478</v>
      </c>
      <c r="CQ4">
        <v>3904</v>
      </c>
      <c r="CR4">
        <v>119631</v>
      </c>
      <c r="CS4">
        <v>46118</v>
      </c>
      <c r="CT4">
        <v>8832</v>
      </c>
      <c r="CU4">
        <v>60894</v>
      </c>
      <c r="CV4">
        <v>2504</v>
      </c>
      <c r="CW4">
        <v>3100</v>
      </c>
      <c r="CX4">
        <v>221</v>
      </c>
      <c r="CY4">
        <v>90875</v>
      </c>
      <c r="CZ4">
        <v>38425</v>
      </c>
      <c r="DA4">
        <v>5660</v>
      </c>
      <c r="DB4">
        <v>43563</v>
      </c>
      <c r="DC4">
        <v>1857</v>
      </c>
      <c r="DD4">
        <v>2325</v>
      </c>
      <c r="DE4">
        <v>154</v>
      </c>
    </row>
    <row r="5" spans="1:109" x14ac:dyDescent="0.25">
      <c r="A5">
        <v>3</v>
      </c>
      <c r="B5">
        <v>3</v>
      </c>
      <c r="C5">
        <v>46745</v>
      </c>
      <c r="D5">
        <v>25234</v>
      </c>
      <c r="E5">
        <v>20384</v>
      </c>
      <c r="F5">
        <v>57401</v>
      </c>
      <c r="G5">
        <v>31556</v>
      </c>
      <c r="H5">
        <v>24877</v>
      </c>
      <c r="I5">
        <v>40940</v>
      </c>
      <c r="J5">
        <v>22493</v>
      </c>
      <c r="K5">
        <v>18447</v>
      </c>
      <c r="L5">
        <v>41167</v>
      </c>
      <c r="M5">
        <v>25484</v>
      </c>
      <c r="N5">
        <v>15683</v>
      </c>
      <c r="O5">
        <v>41471</v>
      </c>
      <c r="P5">
        <v>23980</v>
      </c>
      <c r="Q5">
        <v>16491</v>
      </c>
      <c r="R5">
        <v>49115</v>
      </c>
      <c r="S5">
        <v>21861</v>
      </c>
      <c r="T5">
        <v>24969</v>
      </c>
      <c r="U5">
        <v>50310</v>
      </c>
      <c r="V5">
        <v>25974</v>
      </c>
      <c r="W5">
        <v>21934</v>
      </c>
      <c r="X5">
        <v>87493</v>
      </c>
      <c r="Y5">
        <v>70654</v>
      </c>
      <c r="Z5">
        <v>1694</v>
      </c>
      <c r="AA5">
        <v>12525</v>
      </c>
      <c r="AB5">
        <v>1717</v>
      </c>
      <c r="AC5">
        <v>936</v>
      </c>
      <c r="AD5">
        <v>59</v>
      </c>
      <c r="AE5">
        <v>11395</v>
      </c>
      <c r="AF5">
        <v>1462</v>
      </c>
      <c r="AG5">
        <v>78</v>
      </c>
      <c r="AH5">
        <v>252</v>
      </c>
      <c r="AI5">
        <v>0</v>
      </c>
      <c r="AJ5">
        <v>114829</v>
      </c>
      <c r="AK5">
        <v>87672</v>
      </c>
      <c r="AL5">
        <v>3890</v>
      </c>
      <c r="AM5">
        <v>19506</v>
      </c>
      <c r="AN5">
        <v>3020</v>
      </c>
      <c r="AO5">
        <v>1262</v>
      </c>
      <c r="AP5">
        <v>292</v>
      </c>
      <c r="AQ5">
        <v>0</v>
      </c>
      <c r="AR5">
        <v>0</v>
      </c>
      <c r="AS5">
        <v>86134</v>
      </c>
      <c r="AT5">
        <v>70028</v>
      </c>
      <c r="AU5">
        <v>1682</v>
      </c>
      <c r="AV5">
        <v>12113</v>
      </c>
      <c r="AW5">
        <v>1473</v>
      </c>
      <c r="AX5">
        <v>924</v>
      </c>
      <c r="AY5">
        <v>50</v>
      </c>
      <c r="AZ5">
        <v>10889</v>
      </c>
      <c r="BA5">
        <v>1279</v>
      </c>
      <c r="BB5">
        <v>71</v>
      </c>
      <c r="BC5">
        <v>269</v>
      </c>
      <c r="BD5">
        <v>0</v>
      </c>
      <c r="BE5">
        <v>113276</v>
      </c>
      <c r="BF5">
        <v>86846</v>
      </c>
      <c r="BG5">
        <v>3720</v>
      </c>
      <c r="BH5">
        <v>19266</v>
      </c>
      <c r="BI5">
        <v>2932</v>
      </c>
      <c r="BJ5">
        <v>1302</v>
      </c>
      <c r="BK5">
        <v>273</v>
      </c>
      <c r="BL5">
        <v>16157</v>
      </c>
      <c r="BM5">
        <v>2159</v>
      </c>
      <c r="BN5">
        <v>100</v>
      </c>
      <c r="BO5">
        <v>412</v>
      </c>
      <c r="BP5">
        <v>3807</v>
      </c>
      <c r="BQ5">
        <v>106541</v>
      </c>
      <c r="BR5">
        <v>80806</v>
      </c>
      <c r="BS5">
        <v>3314</v>
      </c>
      <c r="BT5">
        <v>19567</v>
      </c>
      <c r="BU5">
        <v>2241</v>
      </c>
      <c r="BV5">
        <v>1154</v>
      </c>
      <c r="BW5">
        <v>267</v>
      </c>
      <c r="BX5">
        <v>0</v>
      </c>
      <c r="BY5">
        <v>0</v>
      </c>
      <c r="BZ5">
        <v>81712</v>
      </c>
      <c r="CA5">
        <v>64325</v>
      </c>
      <c r="CB5">
        <v>2068</v>
      </c>
      <c r="CC5">
        <v>13213</v>
      </c>
      <c r="CD5">
        <v>1594</v>
      </c>
      <c r="CE5">
        <v>822</v>
      </c>
      <c r="CF5">
        <v>139</v>
      </c>
      <c r="CG5">
        <v>0</v>
      </c>
      <c r="CH5">
        <v>0</v>
      </c>
      <c r="CI5">
        <v>95063</v>
      </c>
      <c r="CJ5">
        <v>71051</v>
      </c>
      <c r="CK5">
        <v>4328</v>
      </c>
      <c r="CL5">
        <v>12973</v>
      </c>
      <c r="CM5">
        <v>2308</v>
      </c>
      <c r="CN5">
        <v>197</v>
      </c>
      <c r="CO5">
        <v>33</v>
      </c>
      <c r="CP5">
        <v>385</v>
      </c>
      <c r="CQ5">
        <v>3788</v>
      </c>
      <c r="CR5">
        <v>120349</v>
      </c>
      <c r="CS5">
        <v>85485</v>
      </c>
      <c r="CT5">
        <v>6622</v>
      </c>
      <c r="CU5">
        <v>21815</v>
      </c>
      <c r="CV5">
        <v>3918</v>
      </c>
      <c r="CW5">
        <v>2738</v>
      </c>
      <c r="CX5">
        <v>153</v>
      </c>
      <c r="CY5">
        <v>95063</v>
      </c>
      <c r="CZ5">
        <v>71051</v>
      </c>
      <c r="DA5">
        <v>4328</v>
      </c>
      <c r="DB5">
        <v>14666</v>
      </c>
      <c r="DC5">
        <v>2923</v>
      </c>
      <c r="DD5">
        <v>2003</v>
      </c>
      <c r="DE5">
        <v>120</v>
      </c>
    </row>
    <row r="6" spans="1:109" x14ac:dyDescent="0.25">
      <c r="A6">
        <v>4</v>
      </c>
      <c r="B6">
        <v>4</v>
      </c>
      <c r="C6">
        <v>34840</v>
      </c>
      <c r="D6">
        <v>18949</v>
      </c>
      <c r="E6">
        <v>14946</v>
      </c>
      <c r="F6">
        <v>41851</v>
      </c>
      <c r="G6">
        <v>22752</v>
      </c>
      <c r="H6">
        <v>18373</v>
      </c>
      <c r="I6">
        <v>29591</v>
      </c>
      <c r="J6">
        <v>16653</v>
      </c>
      <c r="K6">
        <v>12938</v>
      </c>
      <c r="L6">
        <v>29816</v>
      </c>
      <c r="M6">
        <v>18726</v>
      </c>
      <c r="N6">
        <v>11090</v>
      </c>
      <c r="O6">
        <v>29971</v>
      </c>
      <c r="P6">
        <v>17285</v>
      </c>
      <c r="Q6">
        <v>11828</v>
      </c>
      <c r="R6">
        <v>38321</v>
      </c>
      <c r="S6">
        <v>17583</v>
      </c>
      <c r="T6">
        <v>18581</v>
      </c>
      <c r="U6">
        <v>39590</v>
      </c>
      <c r="V6">
        <v>20678</v>
      </c>
      <c r="W6">
        <v>16905</v>
      </c>
      <c r="X6">
        <v>78453</v>
      </c>
      <c r="Y6">
        <v>60330</v>
      </c>
      <c r="Z6">
        <v>3400</v>
      </c>
      <c r="AA6">
        <v>12145</v>
      </c>
      <c r="AB6">
        <v>1971</v>
      </c>
      <c r="AC6">
        <v>522</v>
      </c>
      <c r="AD6">
        <v>10</v>
      </c>
      <c r="AE6">
        <v>10835</v>
      </c>
      <c r="AF6">
        <v>1805</v>
      </c>
      <c r="AG6">
        <v>53</v>
      </c>
      <c r="AH6">
        <v>200</v>
      </c>
      <c r="AI6">
        <v>0</v>
      </c>
      <c r="AJ6">
        <v>115007</v>
      </c>
      <c r="AK6">
        <v>75657</v>
      </c>
      <c r="AL6">
        <v>13823</v>
      </c>
      <c r="AM6">
        <v>21562</v>
      </c>
      <c r="AN6">
        <v>4264</v>
      </c>
      <c r="AO6">
        <v>1073</v>
      </c>
      <c r="AP6">
        <v>75</v>
      </c>
      <c r="AQ6">
        <v>0</v>
      </c>
      <c r="AR6">
        <v>0</v>
      </c>
      <c r="AS6">
        <v>77727</v>
      </c>
      <c r="AT6">
        <v>60788</v>
      </c>
      <c r="AU6">
        <v>3327</v>
      </c>
      <c r="AV6">
        <v>11238</v>
      </c>
      <c r="AW6">
        <v>1844</v>
      </c>
      <c r="AX6">
        <v>531</v>
      </c>
      <c r="AY6">
        <v>15</v>
      </c>
      <c r="AZ6">
        <v>10288</v>
      </c>
      <c r="BA6">
        <v>1679</v>
      </c>
      <c r="BB6">
        <v>83</v>
      </c>
      <c r="BC6">
        <v>74</v>
      </c>
      <c r="BD6">
        <v>0</v>
      </c>
      <c r="BE6">
        <v>113099</v>
      </c>
      <c r="BF6">
        <v>76377</v>
      </c>
      <c r="BG6">
        <v>13203</v>
      </c>
      <c r="BH6">
        <v>19953</v>
      </c>
      <c r="BI6">
        <v>4372</v>
      </c>
      <c r="BJ6">
        <v>909</v>
      </c>
      <c r="BK6">
        <v>44</v>
      </c>
      <c r="BL6">
        <v>15701</v>
      </c>
      <c r="BM6">
        <v>3711</v>
      </c>
      <c r="BN6">
        <v>77</v>
      </c>
      <c r="BO6">
        <v>365</v>
      </c>
      <c r="BP6">
        <v>3649</v>
      </c>
      <c r="BQ6">
        <v>109559</v>
      </c>
      <c r="BR6">
        <v>75588</v>
      </c>
      <c r="BS6">
        <v>12076</v>
      </c>
      <c r="BT6">
        <v>18384</v>
      </c>
      <c r="BU6">
        <v>3070</v>
      </c>
      <c r="BV6">
        <v>1463</v>
      </c>
      <c r="BW6">
        <v>252</v>
      </c>
      <c r="BX6">
        <v>0</v>
      </c>
      <c r="BY6">
        <v>0</v>
      </c>
      <c r="BZ6">
        <v>79440</v>
      </c>
      <c r="CA6">
        <v>58756</v>
      </c>
      <c r="CB6">
        <v>7127</v>
      </c>
      <c r="CC6">
        <v>10987</v>
      </c>
      <c r="CD6">
        <v>2132</v>
      </c>
      <c r="CE6">
        <v>1005</v>
      </c>
      <c r="CF6">
        <v>132</v>
      </c>
      <c r="CG6">
        <v>0</v>
      </c>
      <c r="CH6">
        <v>0</v>
      </c>
      <c r="CI6">
        <v>86528</v>
      </c>
      <c r="CJ6">
        <v>54478</v>
      </c>
      <c r="CK6">
        <v>11089</v>
      </c>
      <c r="CL6">
        <v>14183</v>
      </c>
      <c r="CM6">
        <v>2523</v>
      </c>
      <c r="CN6">
        <v>187</v>
      </c>
      <c r="CO6">
        <v>25</v>
      </c>
      <c r="CP6">
        <v>365</v>
      </c>
      <c r="CQ6">
        <v>3678</v>
      </c>
      <c r="CR6">
        <v>117181</v>
      </c>
      <c r="CS6">
        <v>66700</v>
      </c>
      <c r="CT6">
        <v>17561</v>
      </c>
      <c r="CU6">
        <v>26975</v>
      </c>
      <c r="CV6">
        <v>4218</v>
      </c>
      <c r="CW6">
        <v>3318</v>
      </c>
      <c r="CX6">
        <v>198</v>
      </c>
      <c r="CY6">
        <v>86528</v>
      </c>
      <c r="CZ6">
        <v>54478</v>
      </c>
      <c r="DA6">
        <v>11089</v>
      </c>
      <c r="DB6">
        <v>16415</v>
      </c>
      <c r="DC6">
        <v>2953</v>
      </c>
      <c r="DD6">
        <v>2381</v>
      </c>
      <c r="DE6">
        <v>130</v>
      </c>
    </row>
    <row r="7" spans="1:109" x14ac:dyDescent="0.25">
      <c r="A7">
        <v>5</v>
      </c>
      <c r="B7">
        <v>5</v>
      </c>
      <c r="C7">
        <v>59981</v>
      </c>
      <c r="D7">
        <v>33611</v>
      </c>
      <c r="E7">
        <v>25054</v>
      </c>
      <c r="F7">
        <v>69411</v>
      </c>
      <c r="G7">
        <v>42492</v>
      </c>
      <c r="H7">
        <v>25789</v>
      </c>
      <c r="I7">
        <v>54836</v>
      </c>
      <c r="J7">
        <v>30660</v>
      </c>
      <c r="K7">
        <v>24176</v>
      </c>
      <c r="L7">
        <v>55105</v>
      </c>
      <c r="M7">
        <v>34972</v>
      </c>
      <c r="N7">
        <v>20133</v>
      </c>
      <c r="O7">
        <v>55532</v>
      </c>
      <c r="P7">
        <v>32131</v>
      </c>
      <c r="Q7">
        <v>22160</v>
      </c>
      <c r="R7">
        <v>62426</v>
      </c>
      <c r="S7">
        <v>26916</v>
      </c>
      <c r="T7">
        <v>33395</v>
      </c>
      <c r="U7">
        <v>62697</v>
      </c>
      <c r="V7">
        <v>34568</v>
      </c>
      <c r="W7">
        <v>24765</v>
      </c>
      <c r="X7">
        <v>84587</v>
      </c>
      <c r="Y7">
        <v>74936</v>
      </c>
      <c r="Z7">
        <v>2010</v>
      </c>
      <c r="AA7">
        <v>3538</v>
      </c>
      <c r="AB7">
        <v>3657</v>
      </c>
      <c r="AC7">
        <v>340</v>
      </c>
      <c r="AD7">
        <v>0</v>
      </c>
      <c r="AE7">
        <v>3281</v>
      </c>
      <c r="AF7">
        <v>3189</v>
      </c>
      <c r="AG7">
        <v>96</v>
      </c>
      <c r="AH7">
        <v>94</v>
      </c>
      <c r="AI7">
        <v>0</v>
      </c>
      <c r="AJ7">
        <v>116541</v>
      </c>
      <c r="AK7">
        <v>97260</v>
      </c>
      <c r="AL7">
        <v>4521</v>
      </c>
      <c r="AM7">
        <v>6045</v>
      </c>
      <c r="AN7">
        <v>8251</v>
      </c>
      <c r="AO7">
        <v>697</v>
      </c>
      <c r="AP7">
        <v>8</v>
      </c>
      <c r="AQ7">
        <v>0</v>
      </c>
      <c r="AR7">
        <v>0</v>
      </c>
      <c r="AS7">
        <v>84305</v>
      </c>
      <c r="AT7">
        <v>74514</v>
      </c>
      <c r="AU7">
        <v>2129</v>
      </c>
      <c r="AV7">
        <v>3803</v>
      </c>
      <c r="AW7">
        <v>3374</v>
      </c>
      <c r="AX7">
        <v>370</v>
      </c>
      <c r="AY7">
        <v>0</v>
      </c>
      <c r="AZ7">
        <v>3502</v>
      </c>
      <c r="BA7">
        <v>2902</v>
      </c>
      <c r="BB7">
        <v>107</v>
      </c>
      <c r="BC7">
        <v>115</v>
      </c>
      <c r="BD7">
        <v>0</v>
      </c>
      <c r="BE7">
        <v>116398</v>
      </c>
      <c r="BF7">
        <v>97367</v>
      </c>
      <c r="BG7">
        <v>4376</v>
      </c>
      <c r="BH7">
        <v>6253</v>
      </c>
      <c r="BI7">
        <v>7888</v>
      </c>
      <c r="BJ7">
        <v>718</v>
      </c>
      <c r="BK7">
        <v>10</v>
      </c>
      <c r="BL7">
        <v>5180</v>
      </c>
      <c r="BM7">
        <v>6653</v>
      </c>
      <c r="BN7">
        <v>106</v>
      </c>
      <c r="BO7">
        <v>339</v>
      </c>
      <c r="BP7">
        <v>2385</v>
      </c>
      <c r="BQ7">
        <v>108227</v>
      </c>
      <c r="BR7">
        <v>92104</v>
      </c>
      <c r="BS7">
        <v>3484</v>
      </c>
      <c r="BT7">
        <v>4621</v>
      </c>
      <c r="BU7">
        <v>7573</v>
      </c>
      <c r="BV7">
        <v>655</v>
      </c>
      <c r="BW7">
        <v>120</v>
      </c>
      <c r="BX7">
        <v>0</v>
      </c>
      <c r="BY7">
        <v>0</v>
      </c>
      <c r="BZ7">
        <v>83327</v>
      </c>
      <c r="CA7">
        <v>72032</v>
      </c>
      <c r="CB7">
        <v>2261</v>
      </c>
      <c r="CC7">
        <v>2962</v>
      </c>
      <c r="CD7">
        <v>5751</v>
      </c>
      <c r="CE7">
        <v>440</v>
      </c>
      <c r="CF7">
        <v>74</v>
      </c>
      <c r="CG7">
        <v>0</v>
      </c>
      <c r="CH7">
        <v>0</v>
      </c>
      <c r="CI7">
        <v>95457</v>
      </c>
      <c r="CJ7">
        <v>76987</v>
      </c>
      <c r="CK7">
        <v>4186</v>
      </c>
      <c r="CL7">
        <v>3522</v>
      </c>
      <c r="CM7">
        <v>6936</v>
      </c>
      <c r="CN7">
        <v>78</v>
      </c>
      <c r="CO7">
        <v>27</v>
      </c>
      <c r="CP7">
        <v>346</v>
      </c>
      <c r="CQ7">
        <v>3375</v>
      </c>
      <c r="CR7">
        <v>121869</v>
      </c>
      <c r="CS7">
        <v>96228</v>
      </c>
      <c r="CT7">
        <v>6172</v>
      </c>
      <c r="CU7">
        <v>6935</v>
      </c>
      <c r="CV7">
        <v>10393</v>
      </c>
      <c r="CW7">
        <v>1853</v>
      </c>
      <c r="CX7">
        <v>183</v>
      </c>
      <c r="CY7">
        <v>95457</v>
      </c>
      <c r="CZ7">
        <v>76987</v>
      </c>
      <c r="DA7">
        <v>4186</v>
      </c>
      <c r="DB7">
        <v>4651</v>
      </c>
      <c r="DC7">
        <v>7958</v>
      </c>
      <c r="DD7">
        <v>1338</v>
      </c>
      <c r="DE7">
        <v>136</v>
      </c>
    </row>
    <row r="8" spans="1:109" x14ac:dyDescent="0.25">
      <c r="A8">
        <v>6</v>
      </c>
      <c r="B8">
        <v>6</v>
      </c>
      <c r="C8">
        <v>55614</v>
      </c>
      <c r="D8">
        <v>28970</v>
      </c>
      <c r="E8">
        <v>25469</v>
      </c>
      <c r="F8">
        <v>67174</v>
      </c>
      <c r="G8">
        <v>39019</v>
      </c>
      <c r="H8">
        <v>27127</v>
      </c>
      <c r="I8">
        <v>50782</v>
      </c>
      <c r="J8">
        <v>26202</v>
      </c>
      <c r="K8">
        <v>24580</v>
      </c>
      <c r="L8">
        <v>51079</v>
      </c>
      <c r="M8">
        <v>30331</v>
      </c>
      <c r="N8">
        <v>20748</v>
      </c>
      <c r="O8">
        <v>51524</v>
      </c>
      <c r="P8">
        <v>27526</v>
      </c>
      <c r="Q8">
        <v>22954</v>
      </c>
      <c r="R8">
        <v>56332</v>
      </c>
      <c r="S8">
        <v>21793</v>
      </c>
      <c r="T8">
        <v>32694</v>
      </c>
      <c r="U8">
        <v>56726</v>
      </c>
      <c r="V8">
        <v>28953</v>
      </c>
      <c r="W8">
        <v>24794</v>
      </c>
      <c r="X8">
        <v>81128</v>
      </c>
      <c r="Y8">
        <v>67980</v>
      </c>
      <c r="Z8">
        <v>2279</v>
      </c>
      <c r="AA8">
        <v>4593</v>
      </c>
      <c r="AB8">
        <v>5822</v>
      </c>
      <c r="AC8">
        <v>322</v>
      </c>
      <c r="AD8">
        <v>0</v>
      </c>
      <c r="AE8">
        <v>4117</v>
      </c>
      <c r="AF8">
        <v>5414</v>
      </c>
      <c r="AG8">
        <v>94</v>
      </c>
      <c r="AH8">
        <v>164</v>
      </c>
      <c r="AI8">
        <v>0</v>
      </c>
      <c r="AJ8">
        <v>117871</v>
      </c>
      <c r="AK8">
        <v>87587</v>
      </c>
      <c r="AL8">
        <v>4612</v>
      </c>
      <c r="AM8">
        <v>7743</v>
      </c>
      <c r="AN8">
        <v>17954</v>
      </c>
      <c r="AO8">
        <v>589</v>
      </c>
      <c r="AP8">
        <v>130</v>
      </c>
      <c r="AQ8">
        <v>0</v>
      </c>
      <c r="AR8">
        <v>0</v>
      </c>
      <c r="AS8">
        <v>78757</v>
      </c>
      <c r="AT8">
        <v>66498</v>
      </c>
      <c r="AU8">
        <v>2326</v>
      </c>
      <c r="AV8">
        <v>3947</v>
      </c>
      <c r="AW8">
        <v>5534</v>
      </c>
      <c r="AX8">
        <v>251</v>
      </c>
      <c r="AY8">
        <v>0</v>
      </c>
      <c r="AZ8">
        <v>3533</v>
      </c>
      <c r="BA8">
        <v>5172</v>
      </c>
      <c r="BB8">
        <v>83</v>
      </c>
      <c r="BC8">
        <v>218</v>
      </c>
      <c r="BD8">
        <v>0</v>
      </c>
      <c r="BE8">
        <v>114805</v>
      </c>
      <c r="BF8">
        <v>86067</v>
      </c>
      <c r="BG8">
        <v>4868</v>
      </c>
      <c r="BH8">
        <v>6931</v>
      </c>
      <c r="BI8">
        <v>17186</v>
      </c>
      <c r="BJ8">
        <v>532</v>
      </c>
      <c r="BK8">
        <v>166</v>
      </c>
      <c r="BL8">
        <v>4826</v>
      </c>
      <c r="BM8">
        <v>15741</v>
      </c>
      <c r="BN8">
        <v>153</v>
      </c>
      <c r="BO8">
        <v>154</v>
      </c>
      <c r="BP8">
        <v>2994</v>
      </c>
      <c r="BQ8">
        <v>98982</v>
      </c>
      <c r="BR8">
        <v>78615</v>
      </c>
      <c r="BS8">
        <v>3569</v>
      </c>
      <c r="BT8">
        <v>4100</v>
      </c>
      <c r="BU8">
        <v>12425</v>
      </c>
      <c r="BV8">
        <v>490</v>
      </c>
      <c r="BW8">
        <v>87</v>
      </c>
      <c r="BX8">
        <v>0</v>
      </c>
      <c r="BY8">
        <v>0</v>
      </c>
      <c r="BZ8">
        <v>73046</v>
      </c>
      <c r="CA8">
        <v>59489</v>
      </c>
      <c r="CB8">
        <v>2218</v>
      </c>
      <c r="CC8">
        <v>2541</v>
      </c>
      <c r="CD8">
        <v>8552</v>
      </c>
      <c r="CE8">
        <v>326</v>
      </c>
      <c r="CF8">
        <v>54</v>
      </c>
      <c r="CG8">
        <v>0</v>
      </c>
      <c r="CH8">
        <v>0</v>
      </c>
      <c r="CI8">
        <v>95293</v>
      </c>
      <c r="CJ8">
        <v>70751</v>
      </c>
      <c r="CK8">
        <v>3978</v>
      </c>
      <c r="CL8">
        <v>3987</v>
      </c>
      <c r="CM8">
        <v>13013</v>
      </c>
      <c r="CN8">
        <v>104</v>
      </c>
      <c r="CO8">
        <v>21</v>
      </c>
      <c r="CP8">
        <v>353</v>
      </c>
      <c r="CQ8">
        <v>3086</v>
      </c>
      <c r="CR8">
        <v>124166</v>
      </c>
      <c r="CS8">
        <v>88754</v>
      </c>
      <c r="CT8">
        <v>6190</v>
      </c>
      <c r="CU8">
        <v>7539</v>
      </c>
      <c r="CV8">
        <v>19642</v>
      </c>
      <c r="CW8">
        <v>1778</v>
      </c>
      <c r="CX8">
        <v>143</v>
      </c>
      <c r="CY8">
        <v>95293</v>
      </c>
      <c r="CZ8">
        <v>70751</v>
      </c>
      <c r="DA8">
        <v>3978</v>
      </c>
      <c r="DB8">
        <v>4994</v>
      </c>
      <c r="DC8">
        <v>13961</v>
      </c>
      <c r="DD8">
        <v>1241</v>
      </c>
      <c r="DE8">
        <v>105</v>
      </c>
    </row>
    <row r="9" spans="1:109" x14ac:dyDescent="0.25">
      <c r="A9">
        <v>7</v>
      </c>
      <c r="B9">
        <v>7</v>
      </c>
      <c r="C9">
        <v>52522</v>
      </c>
      <c r="D9">
        <v>32064</v>
      </c>
      <c r="E9">
        <v>19285</v>
      </c>
      <c r="F9">
        <v>60255</v>
      </c>
      <c r="G9">
        <v>40025</v>
      </c>
      <c r="H9">
        <v>19280</v>
      </c>
      <c r="I9">
        <v>48188</v>
      </c>
      <c r="J9">
        <v>29339</v>
      </c>
      <c r="K9">
        <v>18849</v>
      </c>
      <c r="L9">
        <v>48473</v>
      </c>
      <c r="M9">
        <v>32933</v>
      </c>
      <c r="N9">
        <v>15540</v>
      </c>
      <c r="O9">
        <v>48881</v>
      </c>
      <c r="P9">
        <v>30645</v>
      </c>
      <c r="Q9">
        <v>17217</v>
      </c>
      <c r="R9">
        <v>54383</v>
      </c>
      <c r="S9">
        <v>26585</v>
      </c>
      <c r="T9">
        <v>25674</v>
      </c>
      <c r="U9">
        <v>54905</v>
      </c>
      <c r="V9">
        <v>32910</v>
      </c>
      <c r="W9">
        <v>19092</v>
      </c>
      <c r="X9">
        <v>79126</v>
      </c>
      <c r="Y9">
        <v>58714</v>
      </c>
      <c r="Z9">
        <v>2705</v>
      </c>
      <c r="AA9">
        <v>13226</v>
      </c>
      <c r="AB9">
        <v>3768</v>
      </c>
      <c r="AC9">
        <v>476</v>
      </c>
      <c r="AD9">
        <v>0</v>
      </c>
      <c r="AE9">
        <v>12415</v>
      </c>
      <c r="AF9">
        <v>3270</v>
      </c>
      <c r="AG9">
        <v>215</v>
      </c>
      <c r="AH9">
        <v>325</v>
      </c>
      <c r="AI9">
        <v>0</v>
      </c>
      <c r="AJ9">
        <v>116612</v>
      </c>
      <c r="AK9">
        <v>75159</v>
      </c>
      <c r="AL9">
        <v>7515</v>
      </c>
      <c r="AM9">
        <v>23797</v>
      </c>
      <c r="AN9">
        <v>10261</v>
      </c>
      <c r="AO9">
        <v>981</v>
      </c>
      <c r="AP9">
        <v>326</v>
      </c>
      <c r="AQ9">
        <v>0</v>
      </c>
      <c r="AR9">
        <v>0</v>
      </c>
      <c r="AS9">
        <v>78238</v>
      </c>
      <c r="AT9">
        <v>58674</v>
      </c>
      <c r="AU9">
        <v>2612</v>
      </c>
      <c r="AV9">
        <v>12895</v>
      </c>
      <c r="AW9">
        <v>3345</v>
      </c>
      <c r="AX9">
        <v>557</v>
      </c>
      <c r="AY9">
        <v>0</v>
      </c>
      <c r="AZ9">
        <v>11851</v>
      </c>
      <c r="BA9">
        <v>2819</v>
      </c>
      <c r="BB9">
        <v>199</v>
      </c>
      <c r="BC9">
        <v>244</v>
      </c>
      <c r="BD9">
        <v>0</v>
      </c>
      <c r="BE9">
        <v>115736</v>
      </c>
      <c r="BF9">
        <v>74790</v>
      </c>
      <c r="BG9">
        <v>8128</v>
      </c>
      <c r="BH9">
        <v>23244</v>
      </c>
      <c r="BI9">
        <v>9584</v>
      </c>
      <c r="BJ9">
        <v>1135</v>
      </c>
      <c r="BK9">
        <v>274</v>
      </c>
      <c r="BL9">
        <v>20139</v>
      </c>
      <c r="BM9">
        <v>8360</v>
      </c>
      <c r="BN9">
        <v>203</v>
      </c>
      <c r="BO9">
        <v>46</v>
      </c>
      <c r="BP9">
        <v>4065</v>
      </c>
      <c r="BQ9">
        <v>104776</v>
      </c>
      <c r="BR9">
        <v>74344</v>
      </c>
      <c r="BS9">
        <v>6377</v>
      </c>
      <c r="BT9">
        <v>16981</v>
      </c>
      <c r="BU9">
        <v>6971</v>
      </c>
      <c r="BV9">
        <v>716</v>
      </c>
      <c r="BW9">
        <v>137</v>
      </c>
      <c r="BX9">
        <v>0</v>
      </c>
      <c r="BY9">
        <v>0</v>
      </c>
      <c r="BZ9">
        <v>79891</v>
      </c>
      <c r="CA9">
        <v>59367</v>
      </c>
      <c r="CB9">
        <v>4157</v>
      </c>
      <c r="CC9">
        <v>11170</v>
      </c>
      <c r="CD9">
        <v>5043</v>
      </c>
      <c r="CE9">
        <v>478</v>
      </c>
      <c r="CF9">
        <v>89</v>
      </c>
      <c r="CG9">
        <v>0</v>
      </c>
      <c r="CH9">
        <v>0</v>
      </c>
      <c r="CI9">
        <v>89542</v>
      </c>
      <c r="CJ9">
        <v>58761</v>
      </c>
      <c r="CK9">
        <v>6036</v>
      </c>
      <c r="CL9">
        <v>14556</v>
      </c>
      <c r="CM9">
        <v>6288</v>
      </c>
      <c r="CN9">
        <v>141</v>
      </c>
      <c r="CO9">
        <v>40</v>
      </c>
      <c r="CP9">
        <v>471</v>
      </c>
      <c r="CQ9">
        <v>3249</v>
      </c>
      <c r="CR9">
        <v>117957</v>
      </c>
      <c r="CS9">
        <v>73008</v>
      </c>
      <c r="CT9">
        <v>9467</v>
      </c>
      <c r="CU9">
        <v>23917</v>
      </c>
      <c r="CV9">
        <v>9556</v>
      </c>
      <c r="CW9">
        <v>2178</v>
      </c>
      <c r="CX9">
        <v>184</v>
      </c>
      <c r="CY9">
        <v>89542</v>
      </c>
      <c r="CZ9">
        <v>58761</v>
      </c>
      <c r="DA9">
        <v>6036</v>
      </c>
      <c r="DB9">
        <v>16090</v>
      </c>
      <c r="DC9">
        <v>7061</v>
      </c>
      <c r="DD9">
        <v>1578</v>
      </c>
      <c r="DE9">
        <v>127</v>
      </c>
    </row>
    <row r="10" spans="1:109" x14ac:dyDescent="0.25">
      <c r="A10">
        <v>8</v>
      </c>
      <c r="B10">
        <v>8</v>
      </c>
      <c r="C10">
        <v>51794</v>
      </c>
      <c r="D10">
        <v>37380</v>
      </c>
      <c r="E10">
        <v>13031</v>
      </c>
      <c r="F10">
        <v>56651</v>
      </c>
      <c r="G10">
        <v>43148</v>
      </c>
      <c r="H10">
        <v>12567</v>
      </c>
      <c r="I10">
        <v>47400</v>
      </c>
      <c r="J10">
        <v>34840</v>
      </c>
      <c r="K10">
        <v>12560</v>
      </c>
      <c r="L10">
        <v>47765</v>
      </c>
      <c r="M10">
        <v>37758</v>
      </c>
      <c r="N10">
        <v>10007</v>
      </c>
      <c r="O10">
        <v>48016</v>
      </c>
      <c r="P10">
        <v>35565</v>
      </c>
      <c r="Q10">
        <v>11261</v>
      </c>
      <c r="R10">
        <v>54905</v>
      </c>
      <c r="S10">
        <v>33461</v>
      </c>
      <c r="T10">
        <v>18678</v>
      </c>
      <c r="U10">
        <v>55907</v>
      </c>
      <c r="V10">
        <v>39569</v>
      </c>
      <c r="W10">
        <v>13175</v>
      </c>
      <c r="X10">
        <v>88875</v>
      </c>
      <c r="Y10">
        <v>67692</v>
      </c>
      <c r="Z10">
        <v>2365</v>
      </c>
      <c r="AA10">
        <v>13703</v>
      </c>
      <c r="AB10">
        <v>4095</v>
      </c>
      <c r="AC10">
        <v>768</v>
      </c>
      <c r="AD10">
        <v>0</v>
      </c>
      <c r="AE10">
        <v>12599</v>
      </c>
      <c r="AF10">
        <v>3517</v>
      </c>
      <c r="AG10">
        <v>182</v>
      </c>
      <c r="AH10">
        <v>395</v>
      </c>
      <c r="AI10">
        <v>0</v>
      </c>
      <c r="AJ10">
        <v>116044</v>
      </c>
      <c r="AK10">
        <v>78257</v>
      </c>
      <c r="AL10">
        <v>5305</v>
      </c>
      <c r="AM10">
        <v>21333</v>
      </c>
      <c r="AN10">
        <v>10376</v>
      </c>
      <c r="AO10">
        <v>1623</v>
      </c>
      <c r="AP10">
        <v>107</v>
      </c>
      <c r="AQ10">
        <v>0</v>
      </c>
      <c r="AR10">
        <v>0</v>
      </c>
      <c r="AS10">
        <v>87543</v>
      </c>
      <c r="AT10">
        <v>67403</v>
      </c>
      <c r="AU10">
        <v>2059</v>
      </c>
      <c r="AV10">
        <v>13387</v>
      </c>
      <c r="AW10">
        <v>3637</v>
      </c>
      <c r="AX10">
        <v>835</v>
      </c>
      <c r="AY10">
        <v>0</v>
      </c>
      <c r="AZ10">
        <v>12213</v>
      </c>
      <c r="BA10">
        <v>3050</v>
      </c>
      <c r="BB10">
        <v>125</v>
      </c>
      <c r="BC10">
        <v>386</v>
      </c>
      <c r="BD10">
        <v>0</v>
      </c>
      <c r="BE10">
        <v>114811</v>
      </c>
      <c r="BF10">
        <v>78116</v>
      </c>
      <c r="BG10">
        <v>4917</v>
      </c>
      <c r="BH10">
        <v>21066</v>
      </c>
      <c r="BI10">
        <v>9842</v>
      </c>
      <c r="BJ10">
        <v>1672</v>
      </c>
      <c r="BK10">
        <v>129</v>
      </c>
      <c r="BL10">
        <v>17851</v>
      </c>
      <c r="BM10">
        <v>8579</v>
      </c>
      <c r="BN10">
        <v>160</v>
      </c>
      <c r="BO10">
        <v>173</v>
      </c>
      <c r="BP10">
        <v>5016</v>
      </c>
      <c r="BQ10">
        <v>107451</v>
      </c>
      <c r="BR10">
        <v>79560</v>
      </c>
      <c r="BS10">
        <v>4506</v>
      </c>
      <c r="BT10">
        <v>17730</v>
      </c>
      <c r="BU10">
        <v>5246</v>
      </c>
      <c r="BV10">
        <v>952</v>
      </c>
      <c r="BW10">
        <v>98</v>
      </c>
      <c r="BX10">
        <v>0</v>
      </c>
      <c r="BY10">
        <v>0</v>
      </c>
      <c r="BZ10">
        <v>91036</v>
      </c>
      <c r="CA10">
        <v>70670</v>
      </c>
      <c r="CB10">
        <v>3205</v>
      </c>
      <c r="CC10">
        <v>12205</v>
      </c>
      <c r="CD10">
        <v>4474</v>
      </c>
      <c r="CE10">
        <v>761</v>
      </c>
      <c r="CF10">
        <v>73</v>
      </c>
      <c r="CG10">
        <v>0</v>
      </c>
      <c r="CH10">
        <v>0</v>
      </c>
      <c r="CI10">
        <v>101758</v>
      </c>
      <c r="CJ10">
        <v>71560</v>
      </c>
      <c r="CK10">
        <v>4945</v>
      </c>
      <c r="CL10">
        <v>13531</v>
      </c>
      <c r="CM10">
        <v>7332</v>
      </c>
      <c r="CN10">
        <v>147</v>
      </c>
      <c r="CO10">
        <v>54</v>
      </c>
      <c r="CP10">
        <v>434</v>
      </c>
      <c r="CQ10">
        <v>3755</v>
      </c>
      <c r="CR10">
        <v>120898</v>
      </c>
      <c r="CS10">
        <v>80275</v>
      </c>
      <c r="CT10">
        <v>6895</v>
      </c>
      <c r="CU10">
        <v>21639</v>
      </c>
      <c r="CV10">
        <v>10289</v>
      </c>
      <c r="CW10">
        <v>2160</v>
      </c>
      <c r="CX10">
        <v>198</v>
      </c>
      <c r="CY10">
        <v>101758</v>
      </c>
      <c r="CZ10">
        <v>71560</v>
      </c>
      <c r="DA10">
        <v>4945</v>
      </c>
      <c r="DB10">
        <v>15285</v>
      </c>
      <c r="DC10">
        <v>8372</v>
      </c>
      <c r="DD10">
        <v>1666</v>
      </c>
      <c r="DE10">
        <v>161</v>
      </c>
    </row>
    <row r="11" spans="1:109" x14ac:dyDescent="0.25">
      <c r="A11">
        <v>9</v>
      </c>
      <c r="B11">
        <v>9</v>
      </c>
      <c r="C11">
        <v>56450</v>
      </c>
      <c r="D11">
        <v>31672</v>
      </c>
      <c r="E11">
        <v>23543</v>
      </c>
      <c r="F11">
        <v>67553</v>
      </c>
      <c r="G11">
        <v>41439</v>
      </c>
      <c r="H11">
        <v>25121</v>
      </c>
      <c r="I11">
        <v>51239</v>
      </c>
      <c r="J11">
        <v>28822</v>
      </c>
      <c r="K11">
        <v>22417</v>
      </c>
      <c r="L11">
        <v>51594</v>
      </c>
      <c r="M11">
        <v>32513</v>
      </c>
      <c r="N11">
        <v>19081</v>
      </c>
      <c r="O11">
        <v>51875</v>
      </c>
      <c r="P11">
        <v>29929</v>
      </c>
      <c r="Q11">
        <v>20858</v>
      </c>
      <c r="R11">
        <v>57979</v>
      </c>
      <c r="S11">
        <v>25565</v>
      </c>
      <c r="T11">
        <v>30267</v>
      </c>
      <c r="U11">
        <v>58410</v>
      </c>
      <c r="V11">
        <v>31952</v>
      </c>
      <c r="W11">
        <v>23534</v>
      </c>
      <c r="X11">
        <v>87611</v>
      </c>
      <c r="Y11">
        <v>67539</v>
      </c>
      <c r="Z11">
        <v>2475</v>
      </c>
      <c r="AA11">
        <v>13867</v>
      </c>
      <c r="AB11">
        <v>3119</v>
      </c>
      <c r="AC11">
        <v>322</v>
      </c>
      <c r="AD11">
        <v>4</v>
      </c>
      <c r="AE11">
        <v>13175</v>
      </c>
      <c r="AF11">
        <v>2482</v>
      </c>
      <c r="AG11">
        <v>29</v>
      </c>
      <c r="AH11">
        <v>278</v>
      </c>
      <c r="AI11">
        <v>0</v>
      </c>
      <c r="AJ11">
        <v>123469</v>
      </c>
      <c r="AK11">
        <v>84939</v>
      </c>
      <c r="AL11">
        <v>5004</v>
      </c>
      <c r="AM11">
        <v>24844</v>
      </c>
      <c r="AN11">
        <v>7988</v>
      </c>
      <c r="AO11">
        <v>512</v>
      </c>
      <c r="AP11">
        <v>193</v>
      </c>
      <c r="AQ11">
        <v>0</v>
      </c>
      <c r="AR11">
        <v>0</v>
      </c>
      <c r="AS11">
        <v>85262</v>
      </c>
      <c r="AT11">
        <v>66480</v>
      </c>
      <c r="AU11">
        <v>2382</v>
      </c>
      <c r="AV11">
        <v>12787</v>
      </c>
      <c r="AW11">
        <v>2983</v>
      </c>
      <c r="AX11">
        <v>387</v>
      </c>
      <c r="AY11">
        <v>4</v>
      </c>
      <c r="AZ11">
        <v>12110</v>
      </c>
      <c r="BA11">
        <v>2391</v>
      </c>
      <c r="BB11">
        <v>24</v>
      </c>
      <c r="BC11">
        <v>219</v>
      </c>
      <c r="BD11">
        <v>0</v>
      </c>
      <c r="BE11">
        <v>120021</v>
      </c>
      <c r="BF11">
        <v>83227</v>
      </c>
      <c r="BG11">
        <v>4891</v>
      </c>
      <c r="BH11">
        <v>23371</v>
      </c>
      <c r="BI11">
        <v>7626</v>
      </c>
      <c r="BJ11">
        <v>511</v>
      </c>
      <c r="BK11">
        <v>169</v>
      </c>
      <c r="BL11">
        <v>21189</v>
      </c>
      <c r="BM11">
        <v>5993</v>
      </c>
      <c r="BN11">
        <v>55</v>
      </c>
      <c r="BO11">
        <v>645</v>
      </c>
      <c r="BP11">
        <v>4000</v>
      </c>
      <c r="BQ11">
        <v>102060</v>
      </c>
      <c r="BR11">
        <v>76687</v>
      </c>
      <c r="BS11">
        <v>3532</v>
      </c>
      <c r="BT11">
        <v>16929</v>
      </c>
      <c r="BU11">
        <v>4622</v>
      </c>
      <c r="BV11">
        <v>786</v>
      </c>
      <c r="BW11">
        <v>134</v>
      </c>
      <c r="BX11">
        <v>0</v>
      </c>
      <c r="BY11">
        <v>0</v>
      </c>
      <c r="BZ11">
        <v>77140</v>
      </c>
      <c r="CA11">
        <v>60624</v>
      </c>
      <c r="CB11">
        <v>2211</v>
      </c>
      <c r="CC11">
        <v>10919</v>
      </c>
      <c r="CD11">
        <v>3096</v>
      </c>
      <c r="CE11">
        <v>515</v>
      </c>
      <c r="CF11">
        <v>80</v>
      </c>
      <c r="CG11">
        <v>0</v>
      </c>
      <c r="CH11">
        <v>0</v>
      </c>
      <c r="CI11">
        <v>96277</v>
      </c>
      <c r="CJ11">
        <v>66715</v>
      </c>
      <c r="CK11">
        <v>3923</v>
      </c>
      <c r="CL11">
        <v>16025</v>
      </c>
      <c r="CM11">
        <v>5387</v>
      </c>
      <c r="CN11">
        <v>107</v>
      </c>
      <c r="CO11">
        <v>13</v>
      </c>
      <c r="CP11">
        <v>502</v>
      </c>
      <c r="CQ11">
        <v>3605</v>
      </c>
      <c r="CR11">
        <v>124747</v>
      </c>
      <c r="CS11">
        <v>81589</v>
      </c>
      <c r="CT11">
        <v>5841</v>
      </c>
      <c r="CU11">
        <v>26354</v>
      </c>
      <c r="CV11">
        <v>8804</v>
      </c>
      <c r="CW11">
        <v>2243</v>
      </c>
      <c r="CX11">
        <v>126</v>
      </c>
      <c r="CY11">
        <v>96277</v>
      </c>
      <c r="CZ11">
        <v>66715</v>
      </c>
      <c r="DA11">
        <v>3923</v>
      </c>
      <c r="DB11">
        <v>17645</v>
      </c>
      <c r="DC11">
        <v>6214</v>
      </c>
      <c r="DD11">
        <v>1615</v>
      </c>
      <c r="DE11">
        <v>89</v>
      </c>
    </row>
    <row r="12" spans="1:109" x14ac:dyDescent="0.25">
      <c r="A12">
        <v>10</v>
      </c>
      <c r="B12">
        <v>10</v>
      </c>
      <c r="C12">
        <v>55212</v>
      </c>
      <c r="D12">
        <v>34188</v>
      </c>
      <c r="E12">
        <v>19844</v>
      </c>
      <c r="F12">
        <v>64068</v>
      </c>
      <c r="G12">
        <v>42394</v>
      </c>
      <c r="H12">
        <v>20727</v>
      </c>
      <c r="I12">
        <v>49800</v>
      </c>
      <c r="J12">
        <v>30768</v>
      </c>
      <c r="K12">
        <v>19032</v>
      </c>
      <c r="L12">
        <v>50147</v>
      </c>
      <c r="M12">
        <v>34384</v>
      </c>
      <c r="N12">
        <v>15763</v>
      </c>
      <c r="O12">
        <v>50462</v>
      </c>
      <c r="P12">
        <v>31898</v>
      </c>
      <c r="Q12">
        <v>17454</v>
      </c>
      <c r="R12">
        <v>58052</v>
      </c>
      <c r="S12">
        <v>29882</v>
      </c>
      <c r="T12">
        <v>25993</v>
      </c>
      <c r="U12">
        <v>58781</v>
      </c>
      <c r="V12">
        <v>35857</v>
      </c>
      <c r="W12">
        <v>20136</v>
      </c>
      <c r="X12">
        <v>85737</v>
      </c>
      <c r="Y12">
        <v>57476</v>
      </c>
      <c r="Z12">
        <v>2725</v>
      </c>
      <c r="AA12">
        <v>22739</v>
      </c>
      <c r="AB12">
        <v>1901</v>
      </c>
      <c r="AC12">
        <v>563</v>
      </c>
      <c r="AD12">
        <v>29</v>
      </c>
      <c r="AE12">
        <v>21191</v>
      </c>
      <c r="AF12">
        <v>1672</v>
      </c>
      <c r="AG12">
        <v>126</v>
      </c>
      <c r="AH12">
        <v>460</v>
      </c>
      <c r="AI12">
        <v>0</v>
      </c>
      <c r="AJ12">
        <v>121076</v>
      </c>
      <c r="AK12">
        <v>73925</v>
      </c>
      <c r="AL12">
        <v>7216</v>
      </c>
      <c r="AM12">
        <v>34981</v>
      </c>
      <c r="AN12">
        <v>4908</v>
      </c>
      <c r="AO12">
        <v>1266</v>
      </c>
      <c r="AP12">
        <v>100</v>
      </c>
      <c r="AQ12">
        <v>0</v>
      </c>
      <c r="AR12">
        <v>0</v>
      </c>
      <c r="AS12">
        <v>84512</v>
      </c>
      <c r="AT12">
        <v>57632</v>
      </c>
      <c r="AU12">
        <v>2578</v>
      </c>
      <c r="AV12">
        <v>21801</v>
      </c>
      <c r="AW12">
        <v>1625</v>
      </c>
      <c r="AX12">
        <v>580</v>
      </c>
      <c r="AY12">
        <v>4</v>
      </c>
      <c r="AZ12">
        <v>20272</v>
      </c>
      <c r="BA12">
        <v>1433</v>
      </c>
      <c r="BB12">
        <v>90</v>
      </c>
      <c r="BC12">
        <v>504</v>
      </c>
      <c r="BD12">
        <v>0</v>
      </c>
      <c r="BE12">
        <v>119080</v>
      </c>
      <c r="BF12">
        <v>74496</v>
      </c>
      <c r="BG12">
        <v>6590</v>
      </c>
      <c r="BH12">
        <v>33959</v>
      </c>
      <c r="BI12">
        <v>4265</v>
      </c>
      <c r="BJ12">
        <v>1202</v>
      </c>
      <c r="BK12">
        <v>109</v>
      </c>
      <c r="BL12">
        <v>29809</v>
      </c>
      <c r="BM12">
        <v>3493</v>
      </c>
      <c r="BN12">
        <v>91</v>
      </c>
      <c r="BO12">
        <v>121</v>
      </c>
      <c r="BP12">
        <v>4454</v>
      </c>
      <c r="BQ12">
        <v>108648</v>
      </c>
      <c r="BR12">
        <v>73186</v>
      </c>
      <c r="BS12">
        <v>4730</v>
      </c>
      <c r="BT12">
        <v>27271</v>
      </c>
      <c r="BU12">
        <v>3261</v>
      </c>
      <c r="BV12">
        <v>1155</v>
      </c>
      <c r="BW12">
        <v>123</v>
      </c>
      <c r="BX12">
        <v>0</v>
      </c>
      <c r="BY12">
        <v>0</v>
      </c>
      <c r="BZ12">
        <v>81065</v>
      </c>
      <c r="CA12">
        <v>57014</v>
      </c>
      <c r="CB12">
        <v>2926</v>
      </c>
      <c r="CC12">
        <v>18576</v>
      </c>
      <c r="CD12">
        <v>2253</v>
      </c>
      <c r="CE12">
        <v>761</v>
      </c>
      <c r="CF12">
        <v>81</v>
      </c>
      <c r="CG12">
        <v>0</v>
      </c>
      <c r="CH12">
        <v>0</v>
      </c>
      <c r="CI12">
        <v>93078</v>
      </c>
      <c r="CJ12">
        <v>56647</v>
      </c>
      <c r="CK12">
        <v>4683</v>
      </c>
      <c r="CL12">
        <v>23068</v>
      </c>
      <c r="CM12">
        <v>4398</v>
      </c>
      <c r="CN12">
        <v>155</v>
      </c>
      <c r="CO12">
        <v>36</v>
      </c>
      <c r="CP12">
        <v>462</v>
      </c>
      <c r="CQ12">
        <v>3629</v>
      </c>
      <c r="CR12">
        <v>123965</v>
      </c>
      <c r="CS12">
        <v>70933</v>
      </c>
      <c r="CT12">
        <v>7475</v>
      </c>
      <c r="CU12">
        <v>36768</v>
      </c>
      <c r="CV12">
        <v>7330</v>
      </c>
      <c r="CW12">
        <v>2326</v>
      </c>
      <c r="CX12">
        <v>186</v>
      </c>
      <c r="CY12">
        <v>93078</v>
      </c>
      <c r="CZ12">
        <v>56647</v>
      </c>
      <c r="DA12">
        <v>4683</v>
      </c>
      <c r="DB12">
        <v>25333</v>
      </c>
      <c r="DC12">
        <v>5081</v>
      </c>
      <c r="DD12">
        <v>1701</v>
      </c>
      <c r="DE12">
        <v>131</v>
      </c>
    </row>
    <row r="13" spans="1:109" x14ac:dyDescent="0.25">
      <c r="A13">
        <v>11</v>
      </c>
      <c r="B13">
        <v>11</v>
      </c>
      <c r="C13">
        <v>38126</v>
      </c>
      <c r="D13">
        <v>31626</v>
      </c>
      <c r="E13">
        <v>5655</v>
      </c>
      <c r="F13">
        <v>42647</v>
      </c>
      <c r="G13">
        <v>35962</v>
      </c>
      <c r="H13">
        <v>6074</v>
      </c>
      <c r="I13">
        <v>33131</v>
      </c>
      <c r="J13">
        <v>28283</v>
      </c>
      <c r="K13">
        <v>4848</v>
      </c>
      <c r="L13">
        <v>33467</v>
      </c>
      <c r="M13">
        <v>29684</v>
      </c>
      <c r="N13">
        <v>3783</v>
      </c>
      <c r="O13">
        <v>33531</v>
      </c>
      <c r="P13">
        <v>28478</v>
      </c>
      <c r="Q13">
        <v>4277</v>
      </c>
      <c r="R13">
        <v>42160</v>
      </c>
      <c r="S13">
        <v>31380</v>
      </c>
      <c r="T13">
        <v>8994</v>
      </c>
      <c r="U13">
        <v>43723</v>
      </c>
      <c r="V13">
        <v>36012</v>
      </c>
      <c r="W13">
        <v>6115</v>
      </c>
      <c r="X13">
        <v>81184</v>
      </c>
      <c r="Y13">
        <v>40027</v>
      </c>
      <c r="Z13">
        <v>2756</v>
      </c>
      <c r="AA13">
        <v>34548</v>
      </c>
      <c r="AB13">
        <v>2883</v>
      </c>
      <c r="AC13">
        <v>1136</v>
      </c>
      <c r="AD13">
        <v>10</v>
      </c>
      <c r="AE13">
        <v>32833</v>
      </c>
      <c r="AF13">
        <v>2285</v>
      </c>
      <c r="AG13">
        <v>264</v>
      </c>
      <c r="AH13">
        <v>508</v>
      </c>
      <c r="AI13">
        <v>0</v>
      </c>
      <c r="AJ13">
        <v>115390</v>
      </c>
      <c r="AK13">
        <v>43589</v>
      </c>
      <c r="AL13">
        <v>7867</v>
      </c>
      <c r="AM13">
        <v>57662</v>
      </c>
      <c r="AN13">
        <v>6494</v>
      </c>
      <c r="AO13">
        <v>2015</v>
      </c>
      <c r="AP13">
        <v>249</v>
      </c>
      <c r="AQ13">
        <v>0</v>
      </c>
      <c r="AR13">
        <v>0</v>
      </c>
      <c r="AS13">
        <v>80700</v>
      </c>
      <c r="AT13">
        <v>39684</v>
      </c>
      <c r="AU13">
        <v>2453</v>
      </c>
      <c r="AV13">
        <v>34853</v>
      </c>
      <c r="AW13">
        <v>2694</v>
      </c>
      <c r="AX13">
        <v>1063</v>
      </c>
      <c r="AY13">
        <v>15</v>
      </c>
      <c r="AZ13">
        <v>33342</v>
      </c>
      <c r="BA13">
        <v>2140</v>
      </c>
      <c r="BB13">
        <v>234</v>
      </c>
      <c r="BC13">
        <v>491</v>
      </c>
      <c r="BD13">
        <v>0</v>
      </c>
      <c r="BE13">
        <v>114702</v>
      </c>
      <c r="BF13">
        <v>42913</v>
      </c>
      <c r="BG13">
        <v>6931</v>
      </c>
      <c r="BH13">
        <v>57508</v>
      </c>
      <c r="BI13">
        <v>7211</v>
      </c>
      <c r="BJ13">
        <v>2301</v>
      </c>
      <c r="BK13">
        <v>213</v>
      </c>
      <c r="BL13">
        <v>52931</v>
      </c>
      <c r="BM13">
        <v>6166</v>
      </c>
      <c r="BN13">
        <v>263</v>
      </c>
      <c r="BO13">
        <v>358</v>
      </c>
      <c r="BP13">
        <v>5126</v>
      </c>
      <c r="BQ13">
        <v>100865</v>
      </c>
      <c r="BR13">
        <v>39984</v>
      </c>
      <c r="BS13">
        <v>5700</v>
      </c>
      <c r="BT13">
        <v>51644</v>
      </c>
      <c r="BU13">
        <v>3567</v>
      </c>
      <c r="BV13">
        <v>1208</v>
      </c>
      <c r="BW13">
        <v>208</v>
      </c>
      <c r="BX13">
        <v>0</v>
      </c>
      <c r="BY13">
        <v>0</v>
      </c>
      <c r="BZ13">
        <v>78692</v>
      </c>
      <c r="CA13">
        <v>36541</v>
      </c>
      <c r="CB13">
        <v>3719</v>
      </c>
      <c r="CC13">
        <v>35161</v>
      </c>
      <c r="CD13">
        <v>3107</v>
      </c>
      <c r="CE13">
        <v>874</v>
      </c>
      <c r="CF13">
        <v>132</v>
      </c>
      <c r="CG13">
        <v>0</v>
      </c>
      <c r="CH13">
        <v>0</v>
      </c>
      <c r="CI13">
        <v>90057</v>
      </c>
      <c r="CJ13">
        <v>39566</v>
      </c>
      <c r="CK13">
        <v>6428</v>
      </c>
      <c r="CL13">
        <v>35908</v>
      </c>
      <c r="CM13">
        <v>4158</v>
      </c>
      <c r="CN13">
        <v>147</v>
      </c>
      <c r="CO13">
        <v>46</v>
      </c>
      <c r="CP13">
        <v>453</v>
      </c>
      <c r="CQ13">
        <v>3351</v>
      </c>
      <c r="CR13">
        <v>114950</v>
      </c>
      <c r="CS13">
        <v>42609</v>
      </c>
      <c r="CT13">
        <v>9606</v>
      </c>
      <c r="CU13">
        <v>55856</v>
      </c>
      <c r="CV13">
        <v>6085</v>
      </c>
      <c r="CW13">
        <v>2114</v>
      </c>
      <c r="CX13">
        <v>205</v>
      </c>
      <c r="CY13">
        <v>90057</v>
      </c>
      <c r="CZ13">
        <v>39566</v>
      </c>
      <c r="DA13">
        <v>6428</v>
      </c>
      <c r="DB13">
        <v>38233</v>
      </c>
      <c r="DC13">
        <v>4943</v>
      </c>
      <c r="DD13">
        <v>1549</v>
      </c>
      <c r="DE13">
        <v>139</v>
      </c>
    </row>
    <row r="14" spans="1:109" x14ac:dyDescent="0.25">
      <c r="A14">
        <v>12</v>
      </c>
      <c r="B14">
        <v>12</v>
      </c>
      <c r="C14">
        <v>61772</v>
      </c>
      <c r="D14">
        <v>26385</v>
      </c>
      <c r="E14">
        <v>34175</v>
      </c>
      <c r="F14">
        <v>73443</v>
      </c>
      <c r="G14">
        <v>32752</v>
      </c>
      <c r="H14">
        <v>39998</v>
      </c>
      <c r="I14">
        <v>54753</v>
      </c>
      <c r="J14">
        <v>25482</v>
      </c>
      <c r="K14">
        <v>29271</v>
      </c>
      <c r="L14">
        <v>55573</v>
      </c>
      <c r="M14">
        <v>28086</v>
      </c>
      <c r="N14">
        <v>27487</v>
      </c>
      <c r="O14">
        <v>55890</v>
      </c>
      <c r="P14">
        <v>24500</v>
      </c>
      <c r="Q14">
        <v>30130</v>
      </c>
      <c r="R14">
        <v>64535</v>
      </c>
      <c r="S14">
        <v>20345</v>
      </c>
      <c r="T14">
        <v>41347</v>
      </c>
      <c r="U14">
        <v>66473</v>
      </c>
      <c r="V14">
        <v>27161</v>
      </c>
      <c r="W14">
        <v>36803</v>
      </c>
      <c r="X14">
        <v>92690</v>
      </c>
      <c r="Y14">
        <v>85075</v>
      </c>
      <c r="Z14">
        <v>1491</v>
      </c>
      <c r="AA14">
        <v>2639</v>
      </c>
      <c r="AB14">
        <v>3176</v>
      </c>
      <c r="AC14">
        <v>254</v>
      </c>
      <c r="AD14">
        <v>10</v>
      </c>
      <c r="AE14">
        <v>2356</v>
      </c>
      <c r="AF14">
        <v>2912</v>
      </c>
      <c r="AG14">
        <v>143</v>
      </c>
      <c r="AH14">
        <v>53</v>
      </c>
      <c r="AI14">
        <v>0</v>
      </c>
      <c r="AJ14">
        <v>119380</v>
      </c>
      <c r="AK14">
        <v>106617</v>
      </c>
      <c r="AL14">
        <v>2297</v>
      </c>
      <c r="AM14">
        <v>4090</v>
      </c>
      <c r="AN14">
        <v>6056</v>
      </c>
      <c r="AO14">
        <v>464</v>
      </c>
      <c r="AP14">
        <v>66</v>
      </c>
      <c r="AQ14">
        <v>0</v>
      </c>
      <c r="AR14">
        <v>0</v>
      </c>
      <c r="AS14">
        <v>92615</v>
      </c>
      <c r="AT14">
        <v>84810</v>
      </c>
      <c r="AU14">
        <v>1587</v>
      </c>
      <c r="AV14">
        <v>2654</v>
      </c>
      <c r="AW14">
        <v>3189</v>
      </c>
      <c r="AX14">
        <v>324</v>
      </c>
      <c r="AY14">
        <v>4</v>
      </c>
      <c r="AZ14">
        <v>2435</v>
      </c>
      <c r="BA14">
        <v>2889</v>
      </c>
      <c r="BB14">
        <v>187</v>
      </c>
      <c r="BC14">
        <v>74</v>
      </c>
      <c r="BD14">
        <v>0</v>
      </c>
      <c r="BE14">
        <v>119544</v>
      </c>
      <c r="BF14">
        <v>106816</v>
      </c>
      <c r="BG14">
        <v>2473</v>
      </c>
      <c r="BH14">
        <v>3998</v>
      </c>
      <c r="BI14">
        <v>5923</v>
      </c>
      <c r="BJ14">
        <v>583</v>
      </c>
      <c r="BK14">
        <v>86</v>
      </c>
      <c r="BL14">
        <v>3296</v>
      </c>
      <c r="BM14">
        <v>4812</v>
      </c>
      <c r="BN14">
        <v>260</v>
      </c>
      <c r="BO14">
        <v>46</v>
      </c>
      <c r="BP14">
        <v>1836</v>
      </c>
      <c r="BQ14">
        <v>120031</v>
      </c>
      <c r="BR14">
        <v>110159</v>
      </c>
      <c r="BS14">
        <v>2083</v>
      </c>
      <c r="BT14">
        <v>2272</v>
      </c>
      <c r="BU14">
        <v>5168</v>
      </c>
      <c r="BV14">
        <v>452</v>
      </c>
      <c r="BW14">
        <v>77</v>
      </c>
      <c r="BX14">
        <v>0</v>
      </c>
      <c r="BY14">
        <v>0</v>
      </c>
      <c r="BZ14">
        <v>93694</v>
      </c>
      <c r="CA14">
        <v>86941</v>
      </c>
      <c r="CB14">
        <v>1315</v>
      </c>
      <c r="CC14">
        <v>1568</v>
      </c>
      <c r="CD14">
        <v>3583</v>
      </c>
      <c r="CE14">
        <v>309</v>
      </c>
      <c r="CF14">
        <v>40</v>
      </c>
      <c r="CG14">
        <v>0</v>
      </c>
      <c r="CH14">
        <v>0</v>
      </c>
      <c r="CI14">
        <v>99398</v>
      </c>
      <c r="CJ14">
        <v>87636</v>
      </c>
      <c r="CK14">
        <v>2458</v>
      </c>
      <c r="CL14">
        <v>1997</v>
      </c>
      <c r="CM14">
        <v>4745</v>
      </c>
      <c r="CN14">
        <v>72</v>
      </c>
      <c r="CO14">
        <v>17</v>
      </c>
      <c r="CP14">
        <v>207</v>
      </c>
      <c r="CQ14">
        <v>2266</v>
      </c>
      <c r="CR14">
        <v>123104</v>
      </c>
      <c r="CS14">
        <v>106379</v>
      </c>
      <c r="CT14">
        <v>3718</v>
      </c>
      <c r="CU14">
        <v>3690</v>
      </c>
      <c r="CV14">
        <v>7242</v>
      </c>
      <c r="CW14">
        <v>1286</v>
      </c>
      <c r="CX14">
        <v>120</v>
      </c>
      <c r="CY14">
        <v>99398</v>
      </c>
      <c r="CZ14">
        <v>87636</v>
      </c>
      <c r="DA14">
        <v>2458</v>
      </c>
      <c r="DB14">
        <v>2529</v>
      </c>
      <c r="DC14">
        <v>5241</v>
      </c>
      <c r="DD14">
        <v>940</v>
      </c>
      <c r="DE14">
        <v>81</v>
      </c>
    </row>
    <row r="15" spans="1:109" x14ac:dyDescent="0.25">
      <c r="A15">
        <v>13</v>
      </c>
      <c r="B15">
        <v>13</v>
      </c>
      <c r="C15">
        <v>62884</v>
      </c>
      <c r="D15">
        <v>37353</v>
      </c>
      <c r="E15">
        <v>24185</v>
      </c>
      <c r="F15">
        <v>73960</v>
      </c>
      <c r="G15">
        <v>47092</v>
      </c>
      <c r="H15">
        <v>26060</v>
      </c>
      <c r="I15">
        <v>57145</v>
      </c>
      <c r="J15">
        <v>35992</v>
      </c>
      <c r="K15">
        <v>21153</v>
      </c>
      <c r="L15">
        <v>57660</v>
      </c>
      <c r="M15">
        <v>38339</v>
      </c>
      <c r="N15">
        <v>19321</v>
      </c>
      <c r="O15">
        <v>57977</v>
      </c>
      <c r="P15">
        <v>34881</v>
      </c>
      <c r="Q15">
        <v>21740</v>
      </c>
      <c r="R15">
        <v>64548</v>
      </c>
      <c r="S15">
        <v>29420</v>
      </c>
      <c r="T15">
        <v>32164</v>
      </c>
      <c r="U15">
        <v>65996</v>
      </c>
      <c r="V15">
        <v>38379</v>
      </c>
      <c r="W15">
        <v>24702</v>
      </c>
      <c r="X15">
        <v>93116</v>
      </c>
      <c r="Y15">
        <v>83353</v>
      </c>
      <c r="Z15">
        <v>2812</v>
      </c>
      <c r="AA15">
        <v>4033</v>
      </c>
      <c r="AB15">
        <v>2467</v>
      </c>
      <c r="AC15">
        <v>403</v>
      </c>
      <c r="AD15">
        <v>29</v>
      </c>
      <c r="AE15">
        <v>3572</v>
      </c>
      <c r="AF15">
        <v>1630</v>
      </c>
      <c r="AG15">
        <v>113</v>
      </c>
      <c r="AH15">
        <v>51</v>
      </c>
      <c r="AI15">
        <v>0</v>
      </c>
      <c r="AJ15">
        <v>119638</v>
      </c>
      <c r="AK15">
        <v>103860</v>
      </c>
      <c r="AL15">
        <v>4542</v>
      </c>
      <c r="AM15">
        <v>6271</v>
      </c>
      <c r="AN15">
        <v>4878</v>
      </c>
      <c r="AO15">
        <v>732</v>
      </c>
      <c r="AP15">
        <v>104</v>
      </c>
      <c r="AQ15">
        <v>0</v>
      </c>
      <c r="AR15">
        <v>0</v>
      </c>
      <c r="AS15">
        <v>93767</v>
      </c>
      <c r="AT15">
        <v>83799</v>
      </c>
      <c r="AU15">
        <v>2886</v>
      </c>
      <c r="AV15">
        <v>4344</v>
      </c>
      <c r="AW15">
        <v>2185</v>
      </c>
      <c r="AX15">
        <v>383</v>
      </c>
      <c r="AY15">
        <v>53</v>
      </c>
      <c r="AZ15">
        <v>3888</v>
      </c>
      <c r="BA15">
        <v>1429</v>
      </c>
      <c r="BB15">
        <v>92</v>
      </c>
      <c r="BC15">
        <v>140</v>
      </c>
      <c r="BD15">
        <v>0</v>
      </c>
      <c r="BE15">
        <v>120091</v>
      </c>
      <c r="BF15">
        <v>104121</v>
      </c>
      <c r="BG15">
        <v>4667</v>
      </c>
      <c r="BH15">
        <v>6608</v>
      </c>
      <c r="BI15">
        <v>4584</v>
      </c>
      <c r="BJ15">
        <v>734</v>
      </c>
      <c r="BK15">
        <v>214</v>
      </c>
      <c r="BL15">
        <v>4845</v>
      </c>
      <c r="BM15">
        <v>2651</v>
      </c>
      <c r="BN15">
        <v>89</v>
      </c>
      <c r="BO15">
        <v>79</v>
      </c>
      <c r="BP15">
        <v>3580</v>
      </c>
      <c r="BQ15">
        <v>122073</v>
      </c>
      <c r="BR15">
        <v>108361</v>
      </c>
      <c r="BS15">
        <v>3716</v>
      </c>
      <c r="BT15">
        <v>5599</v>
      </c>
      <c r="BU15">
        <v>3969</v>
      </c>
      <c r="BV15">
        <v>722</v>
      </c>
      <c r="BW15">
        <v>112</v>
      </c>
      <c r="BX15">
        <v>0</v>
      </c>
      <c r="BY15">
        <v>0</v>
      </c>
      <c r="BZ15">
        <v>96213</v>
      </c>
      <c r="CA15">
        <v>86859</v>
      </c>
      <c r="CB15">
        <v>2417</v>
      </c>
      <c r="CC15">
        <v>3779</v>
      </c>
      <c r="CD15">
        <v>2755</v>
      </c>
      <c r="CE15">
        <v>523</v>
      </c>
      <c r="CF15">
        <v>74</v>
      </c>
      <c r="CG15">
        <v>0</v>
      </c>
      <c r="CH15">
        <v>0</v>
      </c>
      <c r="CI15">
        <v>101978</v>
      </c>
      <c r="CJ15">
        <v>88757</v>
      </c>
      <c r="CK15">
        <v>3580</v>
      </c>
      <c r="CL15">
        <v>3392</v>
      </c>
      <c r="CM15">
        <v>3085</v>
      </c>
      <c r="CN15">
        <v>82</v>
      </c>
      <c r="CO15">
        <v>26</v>
      </c>
      <c r="CP15">
        <v>328</v>
      </c>
      <c r="CQ15">
        <v>2728</v>
      </c>
      <c r="CR15">
        <v>124465</v>
      </c>
      <c r="CS15">
        <v>106488</v>
      </c>
      <c r="CT15">
        <v>4925</v>
      </c>
      <c r="CU15">
        <v>5889</v>
      </c>
      <c r="CV15">
        <v>5387</v>
      </c>
      <c r="CW15">
        <v>1367</v>
      </c>
      <c r="CX15">
        <v>118</v>
      </c>
      <c r="CY15">
        <v>101978</v>
      </c>
      <c r="CZ15">
        <v>88757</v>
      </c>
      <c r="DA15">
        <v>3580</v>
      </c>
      <c r="DB15">
        <v>4351</v>
      </c>
      <c r="DC15">
        <v>3843</v>
      </c>
      <c r="DD15">
        <v>1053</v>
      </c>
      <c r="DE15">
        <v>75</v>
      </c>
    </row>
    <row r="16" spans="1:109" x14ac:dyDescent="0.25">
      <c r="A16">
        <v>14</v>
      </c>
      <c r="B16">
        <v>14</v>
      </c>
      <c r="C16">
        <v>58665</v>
      </c>
      <c r="D16">
        <v>31479</v>
      </c>
      <c r="E16">
        <v>25749</v>
      </c>
      <c r="F16">
        <v>69851</v>
      </c>
      <c r="G16">
        <v>38423</v>
      </c>
      <c r="H16">
        <v>30587</v>
      </c>
      <c r="I16">
        <v>51981</v>
      </c>
      <c r="J16">
        <v>30294</v>
      </c>
      <c r="K16">
        <v>21687</v>
      </c>
      <c r="L16">
        <v>52627</v>
      </c>
      <c r="M16">
        <v>32847</v>
      </c>
      <c r="N16">
        <v>19780</v>
      </c>
      <c r="O16">
        <v>52941</v>
      </c>
      <c r="P16">
        <v>29172</v>
      </c>
      <c r="Q16">
        <v>22272</v>
      </c>
      <c r="R16">
        <v>61121</v>
      </c>
      <c r="S16">
        <v>25460</v>
      </c>
      <c r="T16">
        <v>32159</v>
      </c>
      <c r="U16">
        <v>63405</v>
      </c>
      <c r="V16">
        <v>32585</v>
      </c>
      <c r="W16">
        <v>27890</v>
      </c>
      <c r="X16">
        <v>95548</v>
      </c>
      <c r="Y16">
        <v>85930</v>
      </c>
      <c r="Z16">
        <v>3077</v>
      </c>
      <c r="AA16">
        <v>3801</v>
      </c>
      <c r="AB16">
        <v>2452</v>
      </c>
      <c r="AC16">
        <v>205</v>
      </c>
      <c r="AD16">
        <v>15</v>
      </c>
      <c r="AE16">
        <v>3483</v>
      </c>
      <c r="AF16">
        <v>2111</v>
      </c>
      <c r="AG16">
        <v>28</v>
      </c>
      <c r="AH16">
        <v>82</v>
      </c>
      <c r="AI16">
        <v>0</v>
      </c>
      <c r="AJ16">
        <v>122676</v>
      </c>
      <c r="AK16">
        <v>106355</v>
      </c>
      <c r="AL16">
        <v>5176</v>
      </c>
      <c r="AM16">
        <v>5791</v>
      </c>
      <c r="AN16">
        <v>5404</v>
      </c>
      <c r="AO16">
        <v>576</v>
      </c>
      <c r="AP16">
        <v>95</v>
      </c>
      <c r="AQ16">
        <v>0</v>
      </c>
      <c r="AR16">
        <v>0</v>
      </c>
      <c r="AS16">
        <v>95961</v>
      </c>
      <c r="AT16">
        <v>86880</v>
      </c>
      <c r="AU16">
        <v>3040</v>
      </c>
      <c r="AV16">
        <v>3525</v>
      </c>
      <c r="AW16">
        <v>2232</v>
      </c>
      <c r="AX16">
        <v>225</v>
      </c>
      <c r="AY16">
        <v>0</v>
      </c>
      <c r="AZ16">
        <v>3233</v>
      </c>
      <c r="BA16">
        <v>1905</v>
      </c>
      <c r="BB16">
        <v>55</v>
      </c>
      <c r="BC16">
        <v>88</v>
      </c>
      <c r="BD16">
        <v>0</v>
      </c>
      <c r="BE16">
        <v>123193</v>
      </c>
      <c r="BF16">
        <v>107568</v>
      </c>
      <c r="BG16">
        <v>5262</v>
      </c>
      <c r="BH16">
        <v>5324</v>
      </c>
      <c r="BI16">
        <v>5187</v>
      </c>
      <c r="BJ16">
        <v>620</v>
      </c>
      <c r="BK16">
        <v>85</v>
      </c>
      <c r="BL16">
        <v>4034</v>
      </c>
      <c r="BM16">
        <v>4203</v>
      </c>
      <c r="BN16">
        <v>60</v>
      </c>
      <c r="BO16">
        <v>50</v>
      </c>
      <c r="BP16">
        <v>2014</v>
      </c>
      <c r="BQ16">
        <v>125040</v>
      </c>
      <c r="BR16">
        <v>111820</v>
      </c>
      <c r="BS16">
        <v>4324</v>
      </c>
      <c r="BT16">
        <v>4809</v>
      </c>
      <c r="BU16">
        <v>3803</v>
      </c>
      <c r="BV16">
        <v>659</v>
      </c>
      <c r="BW16">
        <v>101</v>
      </c>
      <c r="BX16">
        <v>0</v>
      </c>
      <c r="BY16">
        <v>0</v>
      </c>
      <c r="BZ16">
        <v>99217</v>
      </c>
      <c r="CA16">
        <v>90172</v>
      </c>
      <c r="CB16">
        <v>2783</v>
      </c>
      <c r="CC16">
        <v>3263</v>
      </c>
      <c r="CD16">
        <v>2721</v>
      </c>
      <c r="CE16">
        <v>454</v>
      </c>
      <c r="CF16">
        <v>61</v>
      </c>
      <c r="CG16">
        <v>0</v>
      </c>
      <c r="CH16">
        <v>0</v>
      </c>
      <c r="CI16">
        <v>101979</v>
      </c>
      <c r="CJ16">
        <v>87622</v>
      </c>
      <c r="CK16">
        <v>4126</v>
      </c>
      <c r="CL16">
        <v>3603</v>
      </c>
      <c r="CM16">
        <v>3250</v>
      </c>
      <c r="CN16">
        <v>122</v>
      </c>
      <c r="CO16">
        <v>27</v>
      </c>
      <c r="CP16">
        <v>319</v>
      </c>
      <c r="CQ16">
        <v>2910</v>
      </c>
      <c r="CR16">
        <v>124925</v>
      </c>
      <c r="CS16">
        <v>105062</v>
      </c>
      <c r="CT16">
        <v>5998</v>
      </c>
      <c r="CU16">
        <v>6554</v>
      </c>
      <c r="CV16">
        <v>5137</v>
      </c>
      <c r="CW16">
        <v>1957</v>
      </c>
      <c r="CX16">
        <v>140</v>
      </c>
      <c r="CY16">
        <v>101979</v>
      </c>
      <c r="CZ16">
        <v>87622</v>
      </c>
      <c r="DA16">
        <v>4126</v>
      </c>
      <c r="DB16">
        <v>4628</v>
      </c>
      <c r="DC16">
        <v>3802</v>
      </c>
      <c r="DD16">
        <v>1424</v>
      </c>
      <c r="DE16">
        <v>113</v>
      </c>
    </row>
    <row r="17" spans="1:109" x14ac:dyDescent="0.25">
      <c r="A17">
        <v>15</v>
      </c>
      <c r="B17">
        <v>15</v>
      </c>
      <c r="C17">
        <v>40732</v>
      </c>
      <c r="D17">
        <v>25183</v>
      </c>
      <c r="E17">
        <v>14370</v>
      </c>
      <c r="F17">
        <v>47893</v>
      </c>
      <c r="G17">
        <v>28611</v>
      </c>
      <c r="H17">
        <v>18648</v>
      </c>
      <c r="I17">
        <v>34517</v>
      </c>
      <c r="J17">
        <v>23062</v>
      </c>
      <c r="K17">
        <v>11455</v>
      </c>
      <c r="L17">
        <v>35026</v>
      </c>
      <c r="M17">
        <v>24641</v>
      </c>
      <c r="N17">
        <v>10385</v>
      </c>
      <c r="O17">
        <v>35126</v>
      </c>
      <c r="P17">
        <v>22140</v>
      </c>
      <c r="Q17">
        <v>11727</v>
      </c>
      <c r="R17">
        <v>44547</v>
      </c>
      <c r="S17">
        <v>23713</v>
      </c>
      <c r="T17">
        <v>17525</v>
      </c>
      <c r="U17">
        <v>47316</v>
      </c>
      <c r="V17">
        <v>28906</v>
      </c>
      <c r="W17">
        <v>16463</v>
      </c>
      <c r="X17">
        <v>93957</v>
      </c>
      <c r="Y17">
        <v>64132</v>
      </c>
      <c r="Z17">
        <v>11933</v>
      </c>
      <c r="AA17">
        <v>14554</v>
      </c>
      <c r="AB17">
        <v>2509</v>
      </c>
      <c r="AC17">
        <v>799</v>
      </c>
      <c r="AD17">
        <v>25</v>
      </c>
      <c r="AE17">
        <v>13336</v>
      </c>
      <c r="AF17">
        <v>2226</v>
      </c>
      <c r="AG17">
        <v>216</v>
      </c>
      <c r="AH17">
        <v>178</v>
      </c>
      <c r="AI17">
        <v>0</v>
      </c>
      <c r="AJ17">
        <v>126636</v>
      </c>
      <c r="AK17">
        <v>76227</v>
      </c>
      <c r="AL17">
        <v>19655</v>
      </c>
      <c r="AM17">
        <v>26273</v>
      </c>
      <c r="AN17">
        <v>5927</v>
      </c>
      <c r="AO17">
        <v>2184</v>
      </c>
      <c r="AP17">
        <v>186</v>
      </c>
      <c r="AQ17">
        <v>0</v>
      </c>
      <c r="AR17">
        <v>0</v>
      </c>
      <c r="AS17">
        <v>94902</v>
      </c>
      <c r="AT17">
        <v>64590</v>
      </c>
      <c r="AU17">
        <v>11380</v>
      </c>
      <c r="AV17">
        <v>15579</v>
      </c>
      <c r="AW17">
        <v>2572</v>
      </c>
      <c r="AX17">
        <v>728</v>
      </c>
      <c r="AY17">
        <v>24</v>
      </c>
      <c r="AZ17">
        <v>14578</v>
      </c>
      <c r="BA17">
        <v>2239</v>
      </c>
      <c r="BB17">
        <v>198</v>
      </c>
      <c r="BC17">
        <v>168</v>
      </c>
      <c r="BD17">
        <v>0</v>
      </c>
      <c r="BE17">
        <v>127306</v>
      </c>
      <c r="BF17">
        <v>77342</v>
      </c>
      <c r="BG17">
        <v>19032</v>
      </c>
      <c r="BH17">
        <v>26649</v>
      </c>
      <c r="BI17">
        <v>5613</v>
      </c>
      <c r="BJ17">
        <v>2187</v>
      </c>
      <c r="BK17">
        <v>168</v>
      </c>
      <c r="BL17">
        <v>21407</v>
      </c>
      <c r="BM17">
        <v>4050</v>
      </c>
      <c r="BN17">
        <v>209</v>
      </c>
      <c r="BO17">
        <v>282</v>
      </c>
      <c r="BP17">
        <v>4931</v>
      </c>
      <c r="BQ17">
        <v>123599</v>
      </c>
      <c r="BR17">
        <v>84001</v>
      </c>
      <c r="BS17">
        <v>15745</v>
      </c>
      <c r="BT17">
        <v>20904</v>
      </c>
      <c r="BU17">
        <v>3777</v>
      </c>
      <c r="BV17">
        <v>1259</v>
      </c>
      <c r="BW17">
        <v>213</v>
      </c>
      <c r="BX17">
        <v>0</v>
      </c>
      <c r="BY17">
        <v>0</v>
      </c>
      <c r="BZ17">
        <v>95197</v>
      </c>
      <c r="CA17">
        <v>69585</v>
      </c>
      <c r="CB17">
        <v>9878</v>
      </c>
      <c r="CC17">
        <v>13090</v>
      </c>
      <c r="CD17">
        <v>2762</v>
      </c>
      <c r="CE17">
        <v>841</v>
      </c>
      <c r="CF17">
        <v>135</v>
      </c>
      <c r="CG17">
        <v>0</v>
      </c>
      <c r="CH17">
        <v>0</v>
      </c>
      <c r="CI17">
        <v>98009</v>
      </c>
      <c r="CJ17">
        <v>62449</v>
      </c>
      <c r="CK17">
        <v>14254</v>
      </c>
      <c r="CL17">
        <v>13405</v>
      </c>
      <c r="CM17">
        <v>3590</v>
      </c>
      <c r="CN17">
        <v>210</v>
      </c>
      <c r="CO17">
        <v>29</v>
      </c>
      <c r="CP17">
        <v>470</v>
      </c>
      <c r="CQ17">
        <v>3602</v>
      </c>
      <c r="CR17">
        <v>124173</v>
      </c>
      <c r="CS17">
        <v>72794</v>
      </c>
      <c r="CT17">
        <v>21068</v>
      </c>
      <c r="CU17">
        <v>24167</v>
      </c>
      <c r="CV17">
        <v>5636</v>
      </c>
      <c r="CW17">
        <v>2893</v>
      </c>
      <c r="CX17">
        <v>232</v>
      </c>
      <c r="CY17">
        <v>98009</v>
      </c>
      <c r="CZ17">
        <v>62449</v>
      </c>
      <c r="DA17">
        <v>14254</v>
      </c>
      <c r="DB17">
        <v>16087</v>
      </c>
      <c r="DC17">
        <v>4163</v>
      </c>
      <c r="DD17">
        <v>2171</v>
      </c>
      <c r="DE17">
        <v>172</v>
      </c>
    </row>
    <row r="18" spans="1:109" x14ac:dyDescent="0.25">
      <c r="A18">
        <v>16</v>
      </c>
      <c r="B18">
        <v>16</v>
      </c>
      <c r="C18">
        <v>45054</v>
      </c>
      <c r="D18">
        <v>23620</v>
      </c>
      <c r="E18">
        <v>20098</v>
      </c>
      <c r="F18">
        <v>54743</v>
      </c>
      <c r="G18">
        <v>27565</v>
      </c>
      <c r="H18">
        <v>26423</v>
      </c>
      <c r="I18">
        <v>38316</v>
      </c>
      <c r="J18">
        <v>22232</v>
      </c>
      <c r="K18">
        <v>16084</v>
      </c>
      <c r="L18">
        <v>38955</v>
      </c>
      <c r="M18">
        <v>24172</v>
      </c>
      <c r="N18">
        <v>14783</v>
      </c>
      <c r="O18">
        <v>39116</v>
      </c>
      <c r="P18">
        <v>21194</v>
      </c>
      <c r="Q18">
        <v>16582</v>
      </c>
      <c r="R18">
        <v>48264</v>
      </c>
      <c r="S18">
        <v>20815</v>
      </c>
      <c r="T18">
        <v>23897</v>
      </c>
      <c r="U18">
        <v>50961</v>
      </c>
      <c r="V18">
        <v>25804</v>
      </c>
      <c r="W18">
        <v>22865</v>
      </c>
      <c r="X18">
        <v>95137</v>
      </c>
      <c r="Y18">
        <v>77335</v>
      </c>
      <c r="Z18">
        <v>9567</v>
      </c>
      <c r="AA18">
        <v>5904</v>
      </c>
      <c r="AB18">
        <v>1707</v>
      </c>
      <c r="AC18">
        <v>443</v>
      </c>
      <c r="AD18">
        <v>14</v>
      </c>
      <c r="AE18">
        <v>5387</v>
      </c>
      <c r="AF18">
        <v>1376</v>
      </c>
      <c r="AG18">
        <v>102</v>
      </c>
      <c r="AH18">
        <v>255</v>
      </c>
      <c r="AI18">
        <v>0</v>
      </c>
      <c r="AJ18">
        <v>123480</v>
      </c>
      <c r="AK18">
        <v>94288</v>
      </c>
      <c r="AL18">
        <v>15520</v>
      </c>
      <c r="AM18">
        <v>11350</v>
      </c>
      <c r="AN18">
        <v>3510</v>
      </c>
      <c r="AO18">
        <v>1801</v>
      </c>
      <c r="AP18">
        <v>368</v>
      </c>
      <c r="AQ18">
        <v>0</v>
      </c>
      <c r="AR18">
        <v>0</v>
      </c>
      <c r="AS18">
        <v>95967</v>
      </c>
      <c r="AT18">
        <v>78264</v>
      </c>
      <c r="AU18">
        <v>9426</v>
      </c>
      <c r="AV18">
        <v>5959</v>
      </c>
      <c r="AW18">
        <v>1643</v>
      </c>
      <c r="AX18">
        <v>448</v>
      </c>
      <c r="AY18">
        <v>14</v>
      </c>
      <c r="AZ18">
        <v>5276</v>
      </c>
      <c r="BA18">
        <v>1293</v>
      </c>
      <c r="BB18">
        <v>102</v>
      </c>
      <c r="BC18">
        <v>249</v>
      </c>
      <c r="BD18">
        <v>0</v>
      </c>
      <c r="BE18">
        <v>123963</v>
      </c>
      <c r="BF18">
        <v>95741</v>
      </c>
      <c r="BG18">
        <v>15426</v>
      </c>
      <c r="BH18">
        <v>10772</v>
      </c>
      <c r="BI18">
        <v>3221</v>
      </c>
      <c r="BJ18">
        <v>1863</v>
      </c>
      <c r="BK18">
        <v>93</v>
      </c>
      <c r="BL18">
        <v>7007</v>
      </c>
      <c r="BM18">
        <v>2192</v>
      </c>
      <c r="BN18">
        <v>216</v>
      </c>
      <c r="BO18">
        <v>92</v>
      </c>
      <c r="BP18">
        <v>3275</v>
      </c>
      <c r="BQ18">
        <v>125128</v>
      </c>
      <c r="BR18">
        <v>103408</v>
      </c>
      <c r="BS18">
        <v>11201</v>
      </c>
      <c r="BT18">
        <v>8098</v>
      </c>
      <c r="BU18">
        <v>2569</v>
      </c>
      <c r="BV18">
        <v>969</v>
      </c>
      <c r="BW18">
        <v>159</v>
      </c>
      <c r="BX18">
        <v>0</v>
      </c>
      <c r="BY18">
        <v>0</v>
      </c>
      <c r="BZ18">
        <v>98158</v>
      </c>
      <c r="CA18">
        <v>84217</v>
      </c>
      <c r="CB18">
        <v>7019</v>
      </c>
      <c r="CC18">
        <v>4898</v>
      </c>
      <c r="CD18">
        <v>1883</v>
      </c>
      <c r="CE18">
        <v>673</v>
      </c>
      <c r="CF18">
        <v>104</v>
      </c>
      <c r="CG18">
        <v>0</v>
      </c>
      <c r="CH18">
        <v>0</v>
      </c>
      <c r="CI18">
        <v>100016</v>
      </c>
      <c r="CJ18">
        <v>76541</v>
      </c>
      <c r="CK18">
        <v>11188</v>
      </c>
      <c r="CL18">
        <v>6475</v>
      </c>
      <c r="CM18">
        <v>2099</v>
      </c>
      <c r="CN18">
        <v>191</v>
      </c>
      <c r="CO18">
        <v>14</v>
      </c>
      <c r="CP18">
        <v>297</v>
      </c>
      <c r="CQ18">
        <v>3211</v>
      </c>
      <c r="CR18">
        <v>124286</v>
      </c>
      <c r="CS18">
        <v>90117</v>
      </c>
      <c r="CT18">
        <v>16812</v>
      </c>
      <c r="CU18">
        <v>12659</v>
      </c>
      <c r="CV18">
        <v>3351</v>
      </c>
      <c r="CW18">
        <v>2699</v>
      </c>
      <c r="CX18">
        <v>206</v>
      </c>
      <c r="CY18">
        <v>100016</v>
      </c>
      <c r="CZ18">
        <v>76541</v>
      </c>
      <c r="DA18">
        <v>11188</v>
      </c>
      <c r="DB18">
        <v>8203</v>
      </c>
      <c r="DC18">
        <v>2576</v>
      </c>
      <c r="DD18">
        <v>1956</v>
      </c>
      <c r="DE18">
        <v>160</v>
      </c>
    </row>
    <row r="19" spans="1:109" x14ac:dyDescent="0.25">
      <c r="A19">
        <v>17</v>
      </c>
      <c r="B19">
        <v>17</v>
      </c>
      <c r="C19">
        <v>54731</v>
      </c>
      <c r="D19">
        <v>38230</v>
      </c>
      <c r="E19">
        <v>15531</v>
      </c>
      <c r="F19">
        <v>62183</v>
      </c>
      <c r="G19">
        <v>44022</v>
      </c>
      <c r="H19">
        <v>17625</v>
      </c>
      <c r="I19">
        <v>48555</v>
      </c>
      <c r="J19">
        <v>35460</v>
      </c>
      <c r="K19">
        <v>13095</v>
      </c>
      <c r="L19">
        <v>48902</v>
      </c>
      <c r="M19">
        <v>36990</v>
      </c>
      <c r="N19">
        <v>11912</v>
      </c>
      <c r="O19">
        <v>49193</v>
      </c>
      <c r="P19">
        <v>34552</v>
      </c>
      <c r="Q19">
        <v>13684</v>
      </c>
      <c r="R19">
        <v>58776</v>
      </c>
      <c r="S19">
        <v>36020</v>
      </c>
      <c r="T19">
        <v>20104</v>
      </c>
      <c r="U19">
        <v>60857</v>
      </c>
      <c r="V19">
        <v>42332</v>
      </c>
      <c r="W19">
        <v>16873</v>
      </c>
      <c r="X19">
        <v>90463</v>
      </c>
      <c r="Y19">
        <v>45757</v>
      </c>
      <c r="Z19">
        <v>1536</v>
      </c>
      <c r="AA19">
        <v>41881</v>
      </c>
      <c r="AB19">
        <v>980</v>
      </c>
      <c r="AC19">
        <v>317</v>
      </c>
      <c r="AD19">
        <v>8</v>
      </c>
      <c r="AE19">
        <v>41344</v>
      </c>
      <c r="AF19">
        <v>888</v>
      </c>
      <c r="AG19">
        <v>40</v>
      </c>
      <c r="AH19">
        <v>129</v>
      </c>
      <c r="AI19">
        <v>0</v>
      </c>
      <c r="AJ19">
        <v>117673</v>
      </c>
      <c r="AK19">
        <v>55043</v>
      </c>
      <c r="AL19">
        <v>2936</v>
      </c>
      <c r="AM19">
        <v>58048</v>
      </c>
      <c r="AN19">
        <v>1814</v>
      </c>
      <c r="AO19">
        <v>564</v>
      </c>
      <c r="AP19">
        <v>34</v>
      </c>
      <c r="AQ19">
        <v>0</v>
      </c>
      <c r="AR19">
        <v>0</v>
      </c>
      <c r="AS19">
        <v>91087</v>
      </c>
      <c r="AT19">
        <v>46558</v>
      </c>
      <c r="AU19">
        <v>1509</v>
      </c>
      <c r="AV19">
        <v>41620</v>
      </c>
      <c r="AW19">
        <v>983</v>
      </c>
      <c r="AX19">
        <v>375</v>
      </c>
      <c r="AY19">
        <v>8</v>
      </c>
      <c r="AZ19">
        <v>41133</v>
      </c>
      <c r="BA19">
        <v>901</v>
      </c>
      <c r="BB19">
        <v>80</v>
      </c>
      <c r="BC19">
        <v>84</v>
      </c>
      <c r="BD19">
        <v>0</v>
      </c>
      <c r="BE19">
        <v>118418</v>
      </c>
      <c r="BF19">
        <v>55936</v>
      </c>
      <c r="BG19">
        <v>2864</v>
      </c>
      <c r="BH19">
        <v>58031</v>
      </c>
      <c r="BI19">
        <v>1855</v>
      </c>
      <c r="BJ19">
        <v>542</v>
      </c>
      <c r="BK19">
        <v>58</v>
      </c>
      <c r="BL19">
        <v>55690</v>
      </c>
      <c r="BM19">
        <v>1553</v>
      </c>
      <c r="BN19">
        <v>104</v>
      </c>
      <c r="BO19">
        <v>372</v>
      </c>
      <c r="BP19">
        <v>1892</v>
      </c>
      <c r="BQ19">
        <v>120603</v>
      </c>
      <c r="BR19">
        <v>63634</v>
      </c>
      <c r="BS19">
        <v>2112</v>
      </c>
      <c r="BT19">
        <v>52757</v>
      </c>
      <c r="BU19">
        <v>2291</v>
      </c>
      <c r="BV19">
        <v>826</v>
      </c>
      <c r="BW19">
        <v>81</v>
      </c>
      <c r="BX19">
        <v>0</v>
      </c>
      <c r="BY19">
        <v>0</v>
      </c>
      <c r="BZ19">
        <v>92331</v>
      </c>
      <c r="CA19">
        <v>52440</v>
      </c>
      <c r="CB19">
        <v>1314</v>
      </c>
      <c r="CC19">
        <v>36911</v>
      </c>
      <c r="CD19">
        <v>1667</v>
      </c>
      <c r="CE19">
        <v>596</v>
      </c>
      <c r="CF19">
        <v>55</v>
      </c>
      <c r="CG19">
        <v>0</v>
      </c>
      <c r="CH19">
        <v>0</v>
      </c>
      <c r="CI19">
        <v>95475</v>
      </c>
      <c r="CJ19">
        <v>44160</v>
      </c>
      <c r="CK19">
        <v>2280</v>
      </c>
      <c r="CL19">
        <v>44587</v>
      </c>
      <c r="CM19">
        <v>1438</v>
      </c>
      <c r="CN19">
        <v>131</v>
      </c>
      <c r="CO19">
        <v>17</v>
      </c>
      <c r="CP19">
        <v>326</v>
      </c>
      <c r="CQ19">
        <v>2536</v>
      </c>
      <c r="CR19">
        <v>121869</v>
      </c>
      <c r="CS19">
        <v>51651</v>
      </c>
      <c r="CT19">
        <v>3593</v>
      </c>
      <c r="CU19">
        <v>63602</v>
      </c>
      <c r="CV19">
        <v>2382</v>
      </c>
      <c r="CW19">
        <v>1582</v>
      </c>
      <c r="CX19">
        <v>107</v>
      </c>
      <c r="CY19">
        <v>95475</v>
      </c>
      <c r="CZ19">
        <v>44160</v>
      </c>
      <c r="DA19">
        <v>2280</v>
      </c>
      <c r="DB19">
        <v>46609</v>
      </c>
      <c r="DC19">
        <v>1701</v>
      </c>
      <c r="DD19">
        <v>1228</v>
      </c>
      <c r="DE19">
        <v>71</v>
      </c>
    </row>
    <row r="20" spans="1:109" x14ac:dyDescent="0.25">
      <c r="A20">
        <v>18</v>
      </c>
      <c r="B20">
        <v>18</v>
      </c>
      <c r="C20">
        <v>57685</v>
      </c>
      <c r="D20">
        <v>39899</v>
      </c>
      <c r="E20">
        <v>16842</v>
      </c>
      <c r="F20">
        <v>66914</v>
      </c>
      <c r="G20">
        <v>47456</v>
      </c>
      <c r="H20">
        <v>18871</v>
      </c>
      <c r="I20">
        <v>51679</v>
      </c>
      <c r="J20">
        <v>37601</v>
      </c>
      <c r="K20">
        <v>14078</v>
      </c>
      <c r="L20">
        <v>52089</v>
      </c>
      <c r="M20">
        <v>39237</v>
      </c>
      <c r="N20">
        <v>12852</v>
      </c>
      <c r="O20">
        <v>52339</v>
      </c>
      <c r="P20">
        <v>36268</v>
      </c>
      <c r="Q20">
        <v>15063</v>
      </c>
      <c r="R20">
        <v>60519</v>
      </c>
      <c r="S20">
        <v>35486</v>
      </c>
      <c r="T20">
        <v>22748</v>
      </c>
      <c r="U20">
        <v>62635</v>
      </c>
      <c r="V20">
        <v>43324</v>
      </c>
      <c r="W20">
        <v>17567</v>
      </c>
      <c r="X20">
        <v>89980</v>
      </c>
      <c r="Y20">
        <v>55032</v>
      </c>
      <c r="Z20">
        <v>1638</v>
      </c>
      <c r="AA20">
        <v>31025</v>
      </c>
      <c r="AB20">
        <v>1946</v>
      </c>
      <c r="AC20">
        <v>454</v>
      </c>
      <c r="AD20">
        <v>14</v>
      </c>
      <c r="AE20">
        <v>30351</v>
      </c>
      <c r="AF20">
        <v>1845</v>
      </c>
      <c r="AG20">
        <v>122</v>
      </c>
      <c r="AH20">
        <v>167</v>
      </c>
      <c r="AI20">
        <v>0</v>
      </c>
      <c r="AJ20">
        <v>116744</v>
      </c>
      <c r="AK20">
        <v>65935</v>
      </c>
      <c r="AL20">
        <v>2635</v>
      </c>
      <c r="AM20">
        <v>42823</v>
      </c>
      <c r="AN20">
        <v>5235</v>
      </c>
      <c r="AO20">
        <v>782</v>
      </c>
      <c r="AP20">
        <v>75</v>
      </c>
      <c r="AQ20">
        <v>0</v>
      </c>
      <c r="AR20">
        <v>0</v>
      </c>
      <c r="AS20">
        <v>90475</v>
      </c>
      <c r="AT20">
        <v>56331</v>
      </c>
      <c r="AU20">
        <v>1475</v>
      </c>
      <c r="AV20">
        <v>30238</v>
      </c>
      <c r="AW20">
        <v>1904</v>
      </c>
      <c r="AX20">
        <v>509</v>
      </c>
      <c r="AY20">
        <v>8</v>
      </c>
      <c r="AZ20">
        <v>29541</v>
      </c>
      <c r="BA20">
        <v>1812</v>
      </c>
      <c r="BB20">
        <v>171</v>
      </c>
      <c r="BC20">
        <v>167</v>
      </c>
      <c r="BD20">
        <v>0</v>
      </c>
      <c r="BE20">
        <v>117455</v>
      </c>
      <c r="BF20">
        <v>68126</v>
      </c>
      <c r="BG20">
        <v>2385</v>
      </c>
      <c r="BH20">
        <v>41459</v>
      </c>
      <c r="BI20">
        <v>5250</v>
      </c>
      <c r="BJ20">
        <v>865</v>
      </c>
      <c r="BK20">
        <v>65</v>
      </c>
      <c r="BL20">
        <v>39500</v>
      </c>
      <c r="BM20">
        <v>4594</v>
      </c>
      <c r="BN20">
        <v>228</v>
      </c>
      <c r="BO20">
        <v>344</v>
      </c>
      <c r="BP20">
        <v>2270</v>
      </c>
      <c r="BQ20">
        <v>119796</v>
      </c>
      <c r="BR20">
        <v>75695</v>
      </c>
      <c r="BS20">
        <v>2001</v>
      </c>
      <c r="BT20">
        <v>37544</v>
      </c>
      <c r="BU20">
        <v>4719</v>
      </c>
      <c r="BV20">
        <v>598</v>
      </c>
      <c r="BW20">
        <v>67</v>
      </c>
      <c r="BX20">
        <v>0</v>
      </c>
      <c r="BY20">
        <v>0</v>
      </c>
      <c r="BZ20">
        <v>95052</v>
      </c>
      <c r="CA20">
        <v>63649</v>
      </c>
      <c r="CB20">
        <v>1338</v>
      </c>
      <c r="CC20">
        <v>26645</v>
      </c>
      <c r="CD20">
        <v>3422</v>
      </c>
      <c r="CE20">
        <v>420</v>
      </c>
      <c r="CF20">
        <v>47</v>
      </c>
      <c r="CG20">
        <v>0</v>
      </c>
      <c r="CH20">
        <v>0</v>
      </c>
      <c r="CI20">
        <v>100287</v>
      </c>
      <c r="CJ20">
        <v>55726</v>
      </c>
      <c r="CK20">
        <v>2074</v>
      </c>
      <c r="CL20">
        <v>34944</v>
      </c>
      <c r="CM20">
        <v>4347</v>
      </c>
      <c r="CN20">
        <v>113</v>
      </c>
      <c r="CO20">
        <v>5</v>
      </c>
      <c r="CP20">
        <v>466</v>
      </c>
      <c r="CQ20">
        <v>2612</v>
      </c>
      <c r="CR20">
        <v>125090</v>
      </c>
      <c r="CS20">
        <v>64872</v>
      </c>
      <c r="CT20">
        <v>3042</v>
      </c>
      <c r="CU20">
        <v>49505</v>
      </c>
      <c r="CV20">
        <v>6680</v>
      </c>
      <c r="CW20">
        <v>1386</v>
      </c>
      <c r="CX20">
        <v>96</v>
      </c>
      <c r="CY20">
        <v>100287</v>
      </c>
      <c r="CZ20">
        <v>55726</v>
      </c>
      <c r="DA20">
        <v>2074</v>
      </c>
      <c r="DB20">
        <v>36730</v>
      </c>
      <c r="DC20">
        <v>4847</v>
      </c>
      <c r="DD20">
        <v>1043</v>
      </c>
      <c r="DE20">
        <v>67</v>
      </c>
    </row>
    <row r="21" spans="1:109" x14ac:dyDescent="0.25">
      <c r="A21">
        <v>19</v>
      </c>
      <c r="B21">
        <v>19</v>
      </c>
      <c r="C21">
        <v>62620</v>
      </c>
      <c r="D21">
        <v>52335</v>
      </c>
      <c r="E21">
        <v>9320</v>
      </c>
      <c r="F21">
        <v>69759</v>
      </c>
      <c r="G21">
        <v>59394</v>
      </c>
      <c r="H21">
        <v>9751</v>
      </c>
      <c r="I21">
        <v>56961</v>
      </c>
      <c r="J21">
        <v>49215</v>
      </c>
      <c r="K21">
        <v>7746</v>
      </c>
      <c r="L21">
        <v>57373</v>
      </c>
      <c r="M21">
        <v>50266</v>
      </c>
      <c r="N21">
        <v>7107</v>
      </c>
      <c r="O21">
        <v>57540</v>
      </c>
      <c r="P21">
        <v>48183</v>
      </c>
      <c r="Q21">
        <v>8417</v>
      </c>
      <c r="R21">
        <v>66179</v>
      </c>
      <c r="S21">
        <v>49715</v>
      </c>
      <c r="T21">
        <v>14171</v>
      </c>
      <c r="U21">
        <v>67856</v>
      </c>
      <c r="V21">
        <v>57313</v>
      </c>
      <c r="W21">
        <v>8823</v>
      </c>
      <c r="X21">
        <v>90907</v>
      </c>
      <c r="Y21">
        <v>43846</v>
      </c>
      <c r="Z21">
        <v>1690</v>
      </c>
      <c r="AA21">
        <v>42308</v>
      </c>
      <c r="AB21">
        <v>2346</v>
      </c>
      <c r="AC21">
        <v>383</v>
      </c>
      <c r="AD21">
        <v>18</v>
      </c>
      <c r="AE21">
        <v>41298</v>
      </c>
      <c r="AF21">
        <v>2093</v>
      </c>
      <c r="AG21">
        <v>92</v>
      </c>
      <c r="AH21">
        <v>383</v>
      </c>
      <c r="AI21">
        <v>0</v>
      </c>
      <c r="AJ21">
        <v>121316</v>
      </c>
      <c r="AK21">
        <v>55108</v>
      </c>
      <c r="AL21">
        <v>3114</v>
      </c>
      <c r="AM21">
        <v>57282</v>
      </c>
      <c r="AN21">
        <v>5702</v>
      </c>
      <c r="AO21">
        <v>859</v>
      </c>
      <c r="AP21">
        <v>77</v>
      </c>
      <c r="AQ21">
        <v>0</v>
      </c>
      <c r="AR21">
        <v>0</v>
      </c>
      <c r="AS21">
        <v>90909</v>
      </c>
      <c r="AT21">
        <v>44102</v>
      </c>
      <c r="AU21">
        <v>1487</v>
      </c>
      <c r="AV21">
        <v>42215</v>
      </c>
      <c r="AW21">
        <v>2479</v>
      </c>
      <c r="AX21">
        <v>439</v>
      </c>
      <c r="AY21">
        <v>18</v>
      </c>
      <c r="AZ21">
        <v>41257</v>
      </c>
      <c r="BA21">
        <v>2231</v>
      </c>
      <c r="BB21">
        <v>114</v>
      </c>
      <c r="BC21">
        <v>326</v>
      </c>
      <c r="BD21">
        <v>0</v>
      </c>
      <c r="BE21">
        <v>122044</v>
      </c>
      <c r="BF21">
        <v>55296</v>
      </c>
      <c r="BG21">
        <v>2881</v>
      </c>
      <c r="BH21">
        <v>57567</v>
      </c>
      <c r="BI21">
        <v>6020</v>
      </c>
      <c r="BJ21">
        <v>912</v>
      </c>
      <c r="BK21">
        <v>47</v>
      </c>
      <c r="BL21">
        <v>54655</v>
      </c>
      <c r="BM21">
        <v>4602</v>
      </c>
      <c r="BN21">
        <v>149</v>
      </c>
      <c r="BO21">
        <v>594</v>
      </c>
      <c r="BP21">
        <v>3851</v>
      </c>
      <c r="BQ21">
        <v>125487</v>
      </c>
      <c r="BR21">
        <v>59473</v>
      </c>
      <c r="BS21">
        <v>2489</v>
      </c>
      <c r="BT21">
        <v>58901</v>
      </c>
      <c r="BU21">
        <v>4840</v>
      </c>
      <c r="BV21">
        <v>978</v>
      </c>
      <c r="BW21">
        <v>72</v>
      </c>
      <c r="BX21">
        <v>0</v>
      </c>
      <c r="BY21">
        <v>0</v>
      </c>
      <c r="BZ21">
        <v>95995</v>
      </c>
      <c r="CA21">
        <v>47942</v>
      </c>
      <c r="CB21">
        <v>1676</v>
      </c>
      <c r="CC21">
        <v>42690</v>
      </c>
      <c r="CD21">
        <v>3706</v>
      </c>
      <c r="CE21">
        <v>698</v>
      </c>
      <c r="CF21">
        <v>46</v>
      </c>
      <c r="CG21">
        <v>0</v>
      </c>
      <c r="CH21">
        <v>0</v>
      </c>
      <c r="CI21">
        <v>97476</v>
      </c>
      <c r="CJ21">
        <v>44306</v>
      </c>
      <c r="CK21">
        <v>2696</v>
      </c>
      <c r="CL21">
        <v>43154</v>
      </c>
      <c r="CM21">
        <v>3701</v>
      </c>
      <c r="CN21">
        <v>99</v>
      </c>
      <c r="CO21">
        <v>18</v>
      </c>
      <c r="CP21">
        <v>624</v>
      </c>
      <c r="CQ21">
        <v>2878</v>
      </c>
      <c r="CR21">
        <v>124328</v>
      </c>
      <c r="CS21">
        <v>54367</v>
      </c>
      <c r="CT21">
        <v>3861</v>
      </c>
      <c r="CU21">
        <v>59741</v>
      </c>
      <c r="CV21">
        <v>5613</v>
      </c>
      <c r="CW21">
        <v>1462</v>
      </c>
      <c r="CX21">
        <v>158</v>
      </c>
      <c r="CY21">
        <v>97476</v>
      </c>
      <c r="CZ21">
        <v>44306</v>
      </c>
      <c r="DA21">
        <v>2696</v>
      </c>
      <c r="DB21">
        <v>45407</v>
      </c>
      <c r="DC21">
        <v>4376</v>
      </c>
      <c r="DD21">
        <v>1041</v>
      </c>
      <c r="DE21">
        <v>114</v>
      </c>
    </row>
    <row r="22" spans="1:109" x14ac:dyDescent="0.25">
      <c r="A22">
        <v>20</v>
      </c>
      <c r="B22">
        <v>20</v>
      </c>
      <c r="C22">
        <v>43742</v>
      </c>
      <c r="D22">
        <v>39543</v>
      </c>
      <c r="E22">
        <v>3386</v>
      </c>
      <c r="F22">
        <v>45843</v>
      </c>
      <c r="G22">
        <v>41485</v>
      </c>
      <c r="H22">
        <v>3855</v>
      </c>
      <c r="I22">
        <v>37171</v>
      </c>
      <c r="J22">
        <v>34157</v>
      </c>
      <c r="K22">
        <v>3014</v>
      </c>
      <c r="L22">
        <v>37601</v>
      </c>
      <c r="M22">
        <v>35236</v>
      </c>
      <c r="N22">
        <v>2365</v>
      </c>
      <c r="O22">
        <v>37803</v>
      </c>
      <c r="P22">
        <v>33898</v>
      </c>
      <c r="Q22">
        <v>3067</v>
      </c>
      <c r="R22">
        <v>50227</v>
      </c>
      <c r="S22">
        <v>42725</v>
      </c>
      <c r="T22">
        <v>5190</v>
      </c>
      <c r="U22">
        <v>53767</v>
      </c>
      <c r="V22">
        <v>49679</v>
      </c>
      <c r="W22">
        <v>3137</v>
      </c>
      <c r="X22">
        <v>97848</v>
      </c>
      <c r="Y22">
        <v>19567</v>
      </c>
      <c r="Z22">
        <v>1823</v>
      </c>
      <c r="AA22">
        <v>73766</v>
      </c>
      <c r="AB22">
        <v>1981</v>
      </c>
      <c r="AC22">
        <v>842</v>
      </c>
      <c r="AD22">
        <v>18</v>
      </c>
      <c r="AE22">
        <v>72529</v>
      </c>
      <c r="AF22">
        <v>1812</v>
      </c>
      <c r="AG22">
        <v>271</v>
      </c>
      <c r="AH22">
        <v>216</v>
      </c>
      <c r="AI22">
        <v>0</v>
      </c>
      <c r="AJ22">
        <v>130150</v>
      </c>
      <c r="AK22">
        <v>21502</v>
      </c>
      <c r="AL22">
        <v>2710</v>
      </c>
      <c r="AM22">
        <v>100432</v>
      </c>
      <c r="AN22">
        <v>5100</v>
      </c>
      <c r="AO22">
        <v>1657</v>
      </c>
      <c r="AP22">
        <v>86</v>
      </c>
      <c r="AQ22">
        <v>0</v>
      </c>
      <c r="AR22">
        <v>0</v>
      </c>
      <c r="AS22">
        <v>98789</v>
      </c>
      <c r="AT22">
        <v>19210</v>
      </c>
      <c r="AU22">
        <v>1686</v>
      </c>
      <c r="AV22">
        <v>75463</v>
      </c>
      <c r="AW22">
        <v>1759</v>
      </c>
      <c r="AX22">
        <v>876</v>
      </c>
      <c r="AY22">
        <v>8</v>
      </c>
      <c r="AZ22">
        <v>74302</v>
      </c>
      <c r="BA22">
        <v>1587</v>
      </c>
      <c r="BB22">
        <v>221</v>
      </c>
      <c r="BC22">
        <v>241</v>
      </c>
      <c r="BD22">
        <v>0</v>
      </c>
      <c r="BE22">
        <v>131982</v>
      </c>
      <c r="BF22">
        <v>20912</v>
      </c>
      <c r="BG22">
        <v>2425</v>
      </c>
      <c r="BH22">
        <v>103222</v>
      </c>
      <c r="BI22">
        <v>4836</v>
      </c>
      <c r="BJ22">
        <v>1522</v>
      </c>
      <c r="BK22">
        <v>111</v>
      </c>
      <c r="BL22">
        <v>100028</v>
      </c>
      <c r="BM22">
        <v>4270</v>
      </c>
      <c r="BN22">
        <v>229</v>
      </c>
      <c r="BO22">
        <v>791</v>
      </c>
      <c r="BP22">
        <v>3310</v>
      </c>
      <c r="BQ22">
        <v>137911</v>
      </c>
      <c r="BR22">
        <v>18938</v>
      </c>
      <c r="BS22">
        <v>2459</v>
      </c>
      <c r="BT22">
        <v>112940</v>
      </c>
      <c r="BU22">
        <v>4211</v>
      </c>
      <c r="BV22">
        <v>1025</v>
      </c>
      <c r="BW22">
        <v>151</v>
      </c>
      <c r="BX22">
        <v>0</v>
      </c>
      <c r="BY22">
        <v>0</v>
      </c>
      <c r="BZ22">
        <v>104587</v>
      </c>
      <c r="CA22">
        <v>17586</v>
      </c>
      <c r="CB22">
        <v>1737</v>
      </c>
      <c r="CC22">
        <v>81692</v>
      </c>
      <c r="CD22">
        <v>3796</v>
      </c>
      <c r="CE22">
        <v>795</v>
      </c>
      <c r="CF22">
        <v>113</v>
      </c>
      <c r="CG22">
        <v>0</v>
      </c>
      <c r="CH22">
        <v>0</v>
      </c>
      <c r="CI22">
        <v>98913</v>
      </c>
      <c r="CJ22">
        <v>19242</v>
      </c>
      <c r="CK22">
        <v>3425</v>
      </c>
      <c r="CL22">
        <v>67768</v>
      </c>
      <c r="CM22">
        <v>4939</v>
      </c>
      <c r="CN22">
        <v>203</v>
      </c>
      <c r="CO22">
        <v>21</v>
      </c>
      <c r="CP22">
        <v>449</v>
      </c>
      <c r="CQ22">
        <v>2866</v>
      </c>
      <c r="CR22">
        <v>124364</v>
      </c>
      <c r="CS22">
        <v>20238</v>
      </c>
      <c r="CT22">
        <v>4726</v>
      </c>
      <c r="CU22">
        <v>93519</v>
      </c>
      <c r="CV22">
        <v>6023</v>
      </c>
      <c r="CW22">
        <v>1703</v>
      </c>
      <c r="CX22">
        <v>180</v>
      </c>
      <c r="CY22">
        <v>98913</v>
      </c>
      <c r="CZ22">
        <v>19242</v>
      </c>
      <c r="DA22">
        <v>3425</v>
      </c>
      <c r="DB22">
        <v>70610</v>
      </c>
      <c r="DC22">
        <v>5529</v>
      </c>
      <c r="DD22">
        <v>1336</v>
      </c>
      <c r="DE22">
        <v>112</v>
      </c>
    </row>
    <row r="23" spans="1:109" x14ac:dyDescent="0.25">
      <c r="A23">
        <v>21</v>
      </c>
      <c r="B23">
        <v>21</v>
      </c>
      <c r="C23">
        <v>37869</v>
      </c>
      <c r="D23">
        <v>32962</v>
      </c>
      <c r="E23">
        <v>4069</v>
      </c>
      <c r="F23">
        <v>42105</v>
      </c>
      <c r="G23">
        <v>36102</v>
      </c>
      <c r="H23">
        <v>5511</v>
      </c>
      <c r="I23">
        <v>31986</v>
      </c>
      <c r="J23">
        <v>28653</v>
      </c>
      <c r="K23">
        <v>3333</v>
      </c>
      <c r="L23">
        <v>32377</v>
      </c>
      <c r="M23">
        <v>29630</v>
      </c>
      <c r="N23">
        <v>2747</v>
      </c>
      <c r="O23">
        <v>32501</v>
      </c>
      <c r="P23">
        <v>28407</v>
      </c>
      <c r="Q23">
        <v>3313</v>
      </c>
      <c r="R23">
        <v>42472</v>
      </c>
      <c r="S23">
        <v>34347</v>
      </c>
      <c r="T23">
        <v>5828</v>
      </c>
      <c r="U23">
        <v>45733</v>
      </c>
      <c r="V23">
        <v>40835</v>
      </c>
      <c r="W23">
        <v>3926</v>
      </c>
      <c r="X23">
        <v>90812</v>
      </c>
      <c r="Y23">
        <v>28338</v>
      </c>
      <c r="Z23">
        <v>9350</v>
      </c>
      <c r="AA23">
        <v>51746</v>
      </c>
      <c r="AB23">
        <v>617</v>
      </c>
      <c r="AC23">
        <v>793</v>
      </c>
      <c r="AD23">
        <v>47</v>
      </c>
      <c r="AE23">
        <v>51049</v>
      </c>
      <c r="AF23">
        <v>475</v>
      </c>
      <c r="AG23">
        <v>207</v>
      </c>
      <c r="AH23">
        <v>83</v>
      </c>
      <c r="AI23">
        <v>0</v>
      </c>
      <c r="AJ23">
        <v>118869</v>
      </c>
      <c r="AK23">
        <v>32425</v>
      </c>
      <c r="AL23">
        <v>14811</v>
      </c>
      <c r="AM23">
        <v>71359</v>
      </c>
      <c r="AN23">
        <v>1117</v>
      </c>
      <c r="AO23">
        <v>2366</v>
      </c>
      <c r="AP23">
        <v>108</v>
      </c>
      <c r="AQ23">
        <v>0</v>
      </c>
      <c r="AR23">
        <v>0</v>
      </c>
      <c r="AS23">
        <v>89511</v>
      </c>
      <c r="AT23">
        <v>28348</v>
      </c>
      <c r="AU23">
        <v>9164</v>
      </c>
      <c r="AV23">
        <v>50691</v>
      </c>
      <c r="AW23">
        <v>586</v>
      </c>
      <c r="AX23">
        <v>833</v>
      </c>
      <c r="AY23">
        <v>43</v>
      </c>
      <c r="AZ23">
        <v>50006</v>
      </c>
      <c r="BA23">
        <v>456</v>
      </c>
      <c r="BB23">
        <v>200</v>
      </c>
      <c r="BC23">
        <v>100</v>
      </c>
      <c r="BD23">
        <v>0</v>
      </c>
      <c r="BE23">
        <v>118821</v>
      </c>
      <c r="BF23">
        <v>32559</v>
      </c>
      <c r="BG23">
        <v>14395</v>
      </c>
      <c r="BH23">
        <v>71913</v>
      </c>
      <c r="BI23">
        <v>1096</v>
      </c>
      <c r="BJ23">
        <v>2237</v>
      </c>
      <c r="BK23">
        <v>94</v>
      </c>
      <c r="BL23">
        <v>68221</v>
      </c>
      <c r="BM23">
        <v>749</v>
      </c>
      <c r="BN23">
        <v>233</v>
      </c>
      <c r="BO23">
        <v>139</v>
      </c>
      <c r="BP23">
        <v>2490</v>
      </c>
      <c r="BQ23">
        <v>128882</v>
      </c>
      <c r="BR23">
        <v>31124</v>
      </c>
      <c r="BS23">
        <v>14535</v>
      </c>
      <c r="BT23">
        <v>83284</v>
      </c>
      <c r="BU23">
        <v>1194</v>
      </c>
      <c r="BV23">
        <v>1388</v>
      </c>
      <c r="BW23">
        <v>160</v>
      </c>
      <c r="BX23">
        <v>0</v>
      </c>
      <c r="BY23">
        <v>0</v>
      </c>
      <c r="BZ23">
        <v>95931</v>
      </c>
      <c r="CA23">
        <v>26729</v>
      </c>
      <c r="CB23">
        <v>9465</v>
      </c>
      <c r="CC23">
        <v>59273</v>
      </c>
      <c r="CD23">
        <v>930</v>
      </c>
      <c r="CE23">
        <v>986</v>
      </c>
      <c r="CF23">
        <v>119</v>
      </c>
      <c r="CG23">
        <v>0</v>
      </c>
      <c r="CH23">
        <v>0</v>
      </c>
      <c r="CI23">
        <v>89867</v>
      </c>
      <c r="CJ23">
        <v>26891</v>
      </c>
      <c r="CK23">
        <v>10478</v>
      </c>
      <c r="CL23">
        <v>48216</v>
      </c>
      <c r="CM23">
        <v>1041</v>
      </c>
      <c r="CN23">
        <v>196</v>
      </c>
      <c r="CO23">
        <v>20</v>
      </c>
      <c r="CP23">
        <v>424</v>
      </c>
      <c r="CQ23">
        <v>2601</v>
      </c>
      <c r="CR23">
        <v>115044</v>
      </c>
      <c r="CS23">
        <v>29799</v>
      </c>
      <c r="CT23">
        <v>14547</v>
      </c>
      <c r="CU23">
        <v>69257</v>
      </c>
      <c r="CV23">
        <v>1787</v>
      </c>
      <c r="CW23">
        <v>2005</v>
      </c>
      <c r="CX23">
        <v>181</v>
      </c>
      <c r="CY23">
        <v>89867</v>
      </c>
      <c r="CZ23">
        <v>26891</v>
      </c>
      <c r="DA23">
        <v>10478</v>
      </c>
      <c r="DB23">
        <v>50956</v>
      </c>
      <c r="DC23">
        <v>1445</v>
      </c>
      <c r="DD23">
        <v>1511</v>
      </c>
      <c r="DE23">
        <v>134</v>
      </c>
    </row>
    <row r="24" spans="1:109" x14ac:dyDescent="0.25">
      <c r="A24">
        <v>22</v>
      </c>
      <c r="B24">
        <v>22</v>
      </c>
      <c r="C24">
        <v>64895</v>
      </c>
      <c r="D24">
        <v>33511</v>
      </c>
      <c r="E24">
        <v>30233</v>
      </c>
      <c r="F24">
        <v>76962</v>
      </c>
      <c r="G24">
        <v>41599</v>
      </c>
      <c r="H24">
        <v>34547</v>
      </c>
      <c r="I24">
        <v>58428</v>
      </c>
      <c r="J24">
        <v>31969</v>
      </c>
      <c r="K24">
        <v>26459</v>
      </c>
      <c r="L24">
        <v>59271</v>
      </c>
      <c r="M24">
        <v>34723</v>
      </c>
      <c r="N24">
        <v>24548</v>
      </c>
      <c r="O24">
        <v>59279</v>
      </c>
      <c r="P24">
        <v>30767</v>
      </c>
      <c r="Q24">
        <v>27160</v>
      </c>
      <c r="R24">
        <v>67131</v>
      </c>
      <c r="S24">
        <v>27170</v>
      </c>
      <c r="T24">
        <v>37472</v>
      </c>
      <c r="U24">
        <v>68324</v>
      </c>
      <c r="V24">
        <v>34824</v>
      </c>
      <c r="W24">
        <v>31147</v>
      </c>
      <c r="X24">
        <v>89139</v>
      </c>
      <c r="Y24">
        <v>72390</v>
      </c>
      <c r="Z24">
        <v>1383</v>
      </c>
      <c r="AA24">
        <v>12513</v>
      </c>
      <c r="AB24">
        <v>2492</v>
      </c>
      <c r="AC24">
        <v>260</v>
      </c>
      <c r="AD24">
        <v>30</v>
      </c>
      <c r="AE24">
        <v>12120</v>
      </c>
      <c r="AF24">
        <v>2389</v>
      </c>
      <c r="AG24">
        <v>109</v>
      </c>
      <c r="AH24">
        <v>95</v>
      </c>
      <c r="AI24">
        <v>0</v>
      </c>
      <c r="AJ24">
        <v>118160</v>
      </c>
      <c r="AK24">
        <v>92823</v>
      </c>
      <c r="AL24">
        <v>2422</v>
      </c>
      <c r="AM24">
        <v>16817</v>
      </c>
      <c r="AN24">
        <v>6187</v>
      </c>
      <c r="AO24">
        <v>467</v>
      </c>
      <c r="AP24">
        <v>69</v>
      </c>
      <c r="AQ24">
        <v>0</v>
      </c>
      <c r="AR24">
        <v>0</v>
      </c>
      <c r="AS24">
        <v>88823</v>
      </c>
      <c r="AT24">
        <v>72509</v>
      </c>
      <c r="AU24">
        <v>1456</v>
      </c>
      <c r="AV24">
        <v>12023</v>
      </c>
      <c r="AW24">
        <v>2547</v>
      </c>
      <c r="AX24">
        <v>243</v>
      </c>
      <c r="AY24">
        <v>10</v>
      </c>
      <c r="AZ24">
        <v>11632</v>
      </c>
      <c r="BA24">
        <v>2413</v>
      </c>
      <c r="BB24">
        <v>20</v>
      </c>
      <c r="BC24">
        <v>65</v>
      </c>
      <c r="BD24">
        <v>0</v>
      </c>
      <c r="BE24">
        <v>117935</v>
      </c>
      <c r="BF24">
        <v>93341</v>
      </c>
      <c r="BG24">
        <v>2389</v>
      </c>
      <c r="BH24">
        <v>16192</v>
      </c>
      <c r="BI24">
        <v>6017</v>
      </c>
      <c r="BJ24">
        <v>437</v>
      </c>
      <c r="BK24">
        <v>31</v>
      </c>
      <c r="BL24">
        <v>14734</v>
      </c>
      <c r="BM24">
        <v>5224</v>
      </c>
      <c r="BN24">
        <v>30</v>
      </c>
      <c r="BO24">
        <v>111</v>
      </c>
      <c r="BP24">
        <v>2076</v>
      </c>
      <c r="BQ24">
        <v>116772</v>
      </c>
      <c r="BR24">
        <v>94164</v>
      </c>
      <c r="BS24">
        <v>1685</v>
      </c>
      <c r="BT24">
        <v>15553</v>
      </c>
      <c r="BU24">
        <v>5156</v>
      </c>
      <c r="BV24">
        <v>501</v>
      </c>
      <c r="BW24">
        <v>45</v>
      </c>
      <c r="BX24">
        <v>0</v>
      </c>
      <c r="BY24">
        <v>0</v>
      </c>
      <c r="BZ24">
        <v>87791</v>
      </c>
      <c r="CA24">
        <v>72100</v>
      </c>
      <c r="CB24">
        <v>1016</v>
      </c>
      <c r="CC24">
        <v>11139</v>
      </c>
      <c r="CD24">
        <v>3359</v>
      </c>
      <c r="CE24">
        <v>346</v>
      </c>
      <c r="CF24">
        <v>31</v>
      </c>
      <c r="CG24">
        <v>0</v>
      </c>
      <c r="CH24">
        <v>0</v>
      </c>
      <c r="CI24">
        <v>98160</v>
      </c>
      <c r="CJ24">
        <v>75004</v>
      </c>
      <c r="CK24">
        <v>1875</v>
      </c>
      <c r="CL24">
        <v>13153</v>
      </c>
      <c r="CM24">
        <v>5429</v>
      </c>
      <c r="CN24">
        <v>66</v>
      </c>
      <c r="CO24">
        <v>17</v>
      </c>
      <c r="CP24">
        <v>217</v>
      </c>
      <c r="CQ24">
        <v>2399</v>
      </c>
      <c r="CR24">
        <v>125119</v>
      </c>
      <c r="CS24">
        <v>92910</v>
      </c>
      <c r="CT24">
        <v>2921</v>
      </c>
      <c r="CU24">
        <v>18768</v>
      </c>
      <c r="CV24">
        <v>8692</v>
      </c>
      <c r="CW24">
        <v>1329</v>
      </c>
      <c r="CX24">
        <v>104</v>
      </c>
      <c r="CY24">
        <v>98160</v>
      </c>
      <c r="CZ24">
        <v>75004</v>
      </c>
      <c r="DA24">
        <v>1875</v>
      </c>
      <c r="DB24">
        <v>14018</v>
      </c>
      <c r="DC24">
        <v>5907</v>
      </c>
      <c r="DD24">
        <v>964</v>
      </c>
      <c r="DE24">
        <v>68</v>
      </c>
    </row>
    <row r="25" spans="1:109" x14ac:dyDescent="0.25">
      <c r="A25">
        <v>23</v>
      </c>
      <c r="B25">
        <v>23</v>
      </c>
      <c r="C25">
        <v>61842</v>
      </c>
      <c r="D25">
        <v>16089</v>
      </c>
      <c r="E25">
        <v>44381</v>
      </c>
      <c r="F25">
        <v>71922</v>
      </c>
      <c r="G25">
        <v>20911</v>
      </c>
      <c r="H25">
        <v>49853</v>
      </c>
      <c r="I25">
        <v>55211</v>
      </c>
      <c r="J25">
        <v>15672</v>
      </c>
      <c r="K25">
        <v>39539</v>
      </c>
      <c r="L25">
        <v>55318</v>
      </c>
      <c r="M25">
        <v>18195</v>
      </c>
      <c r="N25">
        <v>37123</v>
      </c>
      <c r="O25">
        <v>55882</v>
      </c>
      <c r="P25">
        <v>14470</v>
      </c>
      <c r="Q25">
        <v>39814</v>
      </c>
      <c r="R25">
        <v>65949</v>
      </c>
      <c r="S25">
        <v>11390</v>
      </c>
      <c r="T25">
        <v>52115</v>
      </c>
      <c r="U25">
        <v>66805</v>
      </c>
      <c r="V25">
        <v>16074</v>
      </c>
      <c r="W25">
        <v>47762</v>
      </c>
      <c r="X25">
        <v>93631</v>
      </c>
      <c r="Y25">
        <v>88397</v>
      </c>
      <c r="Z25">
        <v>1026</v>
      </c>
      <c r="AA25">
        <v>2904</v>
      </c>
      <c r="AB25">
        <v>540</v>
      </c>
      <c r="AC25">
        <v>494</v>
      </c>
      <c r="AD25">
        <v>20</v>
      </c>
      <c r="AE25">
        <v>2741</v>
      </c>
      <c r="AF25">
        <v>369</v>
      </c>
      <c r="AG25">
        <v>60</v>
      </c>
      <c r="AH25">
        <v>229</v>
      </c>
      <c r="AI25">
        <v>0</v>
      </c>
      <c r="AJ25">
        <v>123236</v>
      </c>
      <c r="AK25">
        <v>113946</v>
      </c>
      <c r="AL25">
        <v>2094</v>
      </c>
      <c r="AM25">
        <v>5340</v>
      </c>
      <c r="AN25">
        <v>1175</v>
      </c>
      <c r="AO25">
        <v>1019</v>
      </c>
      <c r="AP25">
        <v>30</v>
      </c>
      <c r="AQ25">
        <v>0</v>
      </c>
      <c r="AR25">
        <v>0</v>
      </c>
      <c r="AS25">
        <v>93498</v>
      </c>
      <c r="AT25">
        <v>88443</v>
      </c>
      <c r="AU25">
        <v>1068</v>
      </c>
      <c r="AV25">
        <v>2967</v>
      </c>
      <c r="AW25">
        <v>495</v>
      </c>
      <c r="AX25">
        <v>436</v>
      </c>
      <c r="AY25">
        <v>25</v>
      </c>
      <c r="AZ25">
        <v>2795</v>
      </c>
      <c r="BA25">
        <v>350</v>
      </c>
      <c r="BB25">
        <v>91</v>
      </c>
      <c r="BC25">
        <v>72</v>
      </c>
      <c r="BD25">
        <v>0</v>
      </c>
      <c r="BE25">
        <v>123170</v>
      </c>
      <c r="BF25">
        <v>114085</v>
      </c>
      <c r="BG25">
        <v>2128</v>
      </c>
      <c r="BH25">
        <v>5235</v>
      </c>
      <c r="BI25">
        <v>1120</v>
      </c>
      <c r="BJ25">
        <v>576</v>
      </c>
      <c r="BK25">
        <v>35</v>
      </c>
      <c r="BL25">
        <v>4095</v>
      </c>
      <c r="BM25">
        <v>815</v>
      </c>
      <c r="BN25">
        <v>96</v>
      </c>
      <c r="BO25">
        <v>77</v>
      </c>
      <c r="BP25">
        <v>1852</v>
      </c>
      <c r="BQ25">
        <v>121097</v>
      </c>
      <c r="BR25">
        <v>115213</v>
      </c>
      <c r="BS25">
        <v>1147</v>
      </c>
      <c r="BT25">
        <v>2847</v>
      </c>
      <c r="BU25">
        <v>1374</v>
      </c>
      <c r="BV25">
        <v>539</v>
      </c>
      <c r="BW25">
        <v>59</v>
      </c>
      <c r="BX25">
        <v>0</v>
      </c>
      <c r="BY25">
        <v>0</v>
      </c>
      <c r="BZ25">
        <v>91931</v>
      </c>
      <c r="CA25">
        <v>88277</v>
      </c>
      <c r="CB25">
        <v>666</v>
      </c>
      <c r="CC25">
        <v>1687</v>
      </c>
      <c r="CD25">
        <v>909</v>
      </c>
      <c r="CE25">
        <v>380</v>
      </c>
      <c r="CF25">
        <v>38</v>
      </c>
      <c r="CG25">
        <v>0</v>
      </c>
      <c r="CH25">
        <v>0</v>
      </c>
      <c r="CI25">
        <v>95910</v>
      </c>
      <c r="CJ25">
        <v>87308</v>
      </c>
      <c r="CK25">
        <v>1199</v>
      </c>
      <c r="CL25">
        <v>3299</v>
      </c>
      <c r="CM25">
        <v>1118</v>
      </c>
      <c r="CN25">
        <v>113</v>
      </c>
      <c r="CO25">
        <v>25</v>
      </c>
      <c r="CP25">
        <v>238</v>
      </c>
      <c r="CQ25">
        <v>2610</v>
      </c>
      <c r="CR25">
        <v>123831</v>
      </c>
      <c r="CS25">
        <v>110199</v>
      </c>
      <c r="CT25">
        <v>2055</v>
      </c>
      <c r="CU25">
        <v>6496</v>
      </c>
      <c r="CV25">
        <v>2158</v>
      </c>
      <c r="CW25">
        <v>2227</v>
      </c>
      <c r="CX25">
        <v>126</v>
      </c>
      <c r="CY25">
        <v>95910</v>
      </c>
      <c r="CZ25">
        <v>87308</v>
      </c>
      <c r="DA25">
        <v>1199</v>
      </c>
      <c r="DB25">
        <v>3822</v>
      </c>
      <c r="DC25">
        <v>1457</v>
      </c>
      <c r="DD25">
        <v>1565</v>
      </c>
      <c r="DE25">
        <v>71</v>
      </c>
    </row>
    <row r="26" spans="1:109" x14ac:dyDescent="0.25">
      <c r="A26">
        <v>24</v>
      </c>
      <c r="B26">
        <v>24</v>
      </c>
      <c r="C26">
        <v>51510</v>
      </c>
      <c r="D26">
        <v>26329</v>
      </c>
      <c r="E26">
        <v>24119</v>
      </c>
      <c r="F26">
        <v>59956</v>
      </c>
      <c r="G26">
        <v>31933</v>
      </c>
      <c r="H26">
        <v>27231</v>
      </c>
      <c r="I26">
        <v>45462</v>
      </c>
      <c r="J26">
        <v>24581</v>
      </c>
      <c r="K26">
        <v>20881</v>
      </c>
      <c r="L26">
        <v>45605</v>
      </c>
      <c r="M26">
        <v>26071</v>
      </c>
      <c r="N26">
        <v>19534</v>
      </c>
      <c r="O26">
        <v>45871</v>
      </c>
      <c r="P26">
        <v>23561</v>
      </c>
      <c r="Q26">
        <v>21062</v>
      </c>
      <c r="R26">
        <v>55660</v>
      </c>
      <c r="S26">
        <v>23637</v>
      </c>
      <c r="T26">
        <v>29707</v>
      </c>
      <c r="U26">
        <v>56566</v>
      </c>
      <c r="V26">
        <v>28184</v>
      </c>
      <c r="W26">
        <v>26258</v>
      </c>
      <c r="X26">
        <v>82717</v>
      </c>
      <c r="Y26">
        <v>52156</v>
      </c>
      <c r="Z26">
        <v>1155</v>
      </c>
      <c r="AA26">
        <v>27339</v>
      </c>
      <c r="AB26">
        <v>1368</v>
      </c>
      <c r="AC26">
        <v>637</v>
      </c>
      <c r="AD26">
        <v>10</v>
      </c>
      <c r="AE26">
        <v>26059</v>
      </c>
      <c r="AF26">
        <v>1227</v>
      </c>
      <c r="AG26">
        <v>135</v>
      </c>
      <c r="AH26">
        <v>356</v>
      </c>
      <c r="AI26">
        <v>0</v>
      </c>
      <c r="AJ26">
        <v>114319</v>
      </c>
      <c r="AK26">
        <v>63922</v>
      </c>
      <c r="AL26">
        <v>4678</v>
      </c>
      <c r="AM26">
        <v>40607</v>
      </c>
      <c r="AN26">
        <v>4586</v>
      </c>
      <c r="AO26">
        <v>906</v>
      </c>
      <c r="AP26">
        <v>270</v>
      </c>
      <c r="AQ26">
        <v>0</v>
      </c>
      <c r="AR26">
        <v>0</v>
      </c>
      <c r="AS26">
        <v>82276</v>
      </c>
      <c r="AT26">
        <v>52289</v>
      </c>
      <c r="AU26">
        <v>1297</v>
      </c>
      <c r="AV26">
        <v>26608</v>
      </c>
      <c r="AW26">
        <v>1394</v>
      </c>
      <c r="AX26">
        <v>444</v>
      </c>
      <c r="AY26">
        <v>15</v>
      </c>
      <c r="AZ26">
        <v>25519</v>
      </c>
      <c r="BA26">
        <v>1259</v>
      </c>
      <c r="BB26">
        <v>151</v>
      </c>
      <c r="BC26">
        <v>380</v>
      </c>
      <c r="BD26">
        <v>0</v>
      </c>
      <c r="BE26">
        <v>114818</v>
      </c>
      <c r="BF26">
        <v>64299</v>
      </c>
      <c r="BG26">
        <v>4190</v>
      </c>
      <c r="BH26">
        <v>40784</v>
      </c>
      <c r="BI26">
        <v>5205</v>
      </c>
      <c r="BJ26">
        <v>705</v>
      </c>
      <c r="BK26">
        <v>84</v>
      </c>
      <c r="BL26">
        <v>37090</v>
      </c>
      <c r="BM26">
        <v>4410</v>
      </c>
      <c r="BN26">
        <v>168</v>
      </c>
      <c r="BO26">
        <v>524</v>
      </c>
      <c r="BP26">
        <v>4118</v>
      </c>
      <c r="BQ26">
        <v>113953</v>
      </c>
      <c r="BR26">
        <v>70549</v>
      </c>
      <c r="BS26">
        <v>4657</v>
      </c>
      <c r="BT26">
        <v>36306</v>
      </c>
      <c r="BU26">
        <v>2064</v>
      </c>
      <c r="BV26">
        <v>934</v>
      </c>
      <c r="BW26">
        <v>240</v>
      </c>
      <c r="BX26">
        <v>0</v>
      </c>
      <c r="BY26">
        <v>0</v>
      </c>
      <c r="BZ26">
        <v>85131</v>
      </c>
      <c r="CA26">
        <v>56304</v>
      </c>
      <c r="CB26">
        <v>2922</v>
      </c>
      <c r="CC26">
        <v>24135</v>
      </c>
      <c r="CD26">
        <v>1475</v>
      </c>
      <c r="CE26">
        <v>650</v>
      </c>
      <c r="CF26">
        <v>141</v>
      </c>
      <c r="CG26">
        <v>0</v>
      </c>
      <c r="CH26">
        <v>0</v>
      </c>
      <c r="CI26">
        <v>91281</v>
      </c>
      <c r="CJ26">
        <v>51701</v>
      </c>
      <c r="CK26">
        <v>4766</v>
      </c>
      <c r="CL26">
        <v>27915</v>
      </c>
      <c r="CM26">
        <v>3087</v>
      </c>
      <c r="CN26">
        <v>158</v>
      </c>
      <c r="CO26">
        <v>83</v>
      </c>
      <c r="CP26">
        <v>405</v>
      </c>
      <c r="CQ26">
        <v>3166</v>
      </c>
      <c r="CR26">
        <v>119900</v>
      </c>
      <c r="CS26">
        <v>62702</v>
      </c>
      <c r="CT26">
        <v>7792</v>
      </c>
      <c r="CU26">
        <v>42415</v>
      </c>
      <c r="CV26">
        <v>4880</v>
      </c>
      <c r="CW26">
        <v>2588</v>
      </c>
      <c r="CX26">
        <v>269</v>
      </c>
      <c r="CY26">
        <v>91281</v>
      </c>
      <c r="CZ26">
        <v>51701</v>
      </c>
      <c r="DA26">
        <v>4766</v>
      </c>
      <c r="DB26">
        <v>29609</v>
      </c>
      <c r="DC26">
        <v>3492</v>
      </c>
      <c r="DD26">
        <v>1903</v>
      </c>
      <c r="DE26">
        <v>177</v>
      </c>
    </row>
    <row r="27" spans="1:109" x14ac:dyDescent="0.25">
      <c r="A27">
        <v>25</v>
      </c>
      <c r="B27">
        <v>25</v>
      </c>
      <c r="C27">
        <v>60511</v>
      </c>
      <c r="D27">
        <v>33264</v>
      </c>
      <c r="E27">
        <v>25863</v>
      </c>
      <c r="F27">
        <v>68477</v>
      </c>
      <c r="G27">
        <v>41645</v>
      </c>
      <c r="H27">
        <v>25753</v>
      </c>
      <c r="I27">
        <v>54875</v>
      </c>
      <c r="J27">
        <v>31393</v>
      </c>
      <c r="K27">
        <v>23482</v>
      </c>
      <c r="L27">
        <v>55046</v>
      </c>
      <c r="M27">
        <v>33551</v>
      </c>
      <c r="N27">
        <v>21495</v>
      </c>
      <c r="O27">
        <v>55511</v>
      </c>
      <c r="P27">
        <v>30788</v>
      </c>
      <c r="Q27">
        <v>23202</v>
      </c>
      <c r="R27">
        <v>64376</v>
      </c>
      <c r="S27">
        <v>26465</v>
      </c>
      <c r="T27">
        <v>35752</v>
      </c>
      <c r="U27">
        <v>64786</v>
      </c>
      <c r="V27">
        <v>35747</v>
      </c>
      <c r="W27">
        <v>25647</v>
      </c>
      <c r="X27">
        <v>90859</v>
      </c>
      <c r="Y27">
        <v>71678</v>
      </c>
      <c r="Z27">
        <v>1569</v>
      </c>
      <c r="AA27">
        <v>15105</v>
      </c>
      <c r="AB27">
        <v>2094</v>
      </c>
      <c r="AC27">
        <v>283</v>
      </c>
      <c r="AD27">
        <v>30</v>
      </c>
      <c r="AE27">
        <v>14043</v>
      </c>
      <c r="AF27">
        <v>1766</v>
      </c>
      <c r="AG27">
        <v>16</v>
      </c>
      <c r="AH27">
        <v>187</v>
      </c>
      <c r="AI27">
        <v>0</v>
      </c>
      <c r="AJ27">
        <v>117972</v>
      </c>
      <c r="AK27">
        <v>89307</v>
      </c>
      <c r="AL27">
        <v>3096</v>
      </c>
      <c r="AM27">
        <v>21298</v>
      </c>
      <c r="AN27">
        <v>3936</v>
      </c>
      <c r="AO27">
        <v>585</v>
      </c>
      <c r="AP27">
        <v>54</v>
      </c>
      <c r="AQ27">
        <v>0</v>
      </c>
      <c r="AR27">
        <v>0</v>
      </c>
      <c r="AS27">
        <v>90351</v>
      </c>
      <c r="AT27">
        <v>71165</v>
      </c>
      <c r="AU27">
        <v>1709</v>
      </c>
      <c r="AV27">
        <v>14949</v>
      </c>
      <c r="AW27">
        <v>2000</v>
      </c>
      <c r="AX27">
        <v>326</v>
      </c>
      <c r="AY27">
        <v>80</v>
      </c>
      <c r="AZ27">
        <v>14098</v>
      </c>
      <c r="BA27">
        <v>1788</v>
      </c>
      <c r="BB27">
        <v>33</v>
      </c>
      <c r="BC27">
        <v>236</v>
      </c>
      <c r="BD27">
        <v>0</v>
      </c>
      <c r="BE27">
        <v>117911</v>
      </c>
      <c r="BF27">
        <v>89277</v>
      </c>
      <c r="BG27">
        <v>3492</v>
      </c>
      <c r="BH27">
        <v>21008</v>
      </c>
      <c r="BI27">
        <v>3745</v>
      </c>
      <c r="BJ27">
        <v>682</v>
      </c>
      <c r="BK27">
        <v>195</v>
      </c>
      <c r="BL27">
        <v>18741</v>
      </c>
      <c r="BM27">
        <v>2977</v>
      </c>
      <c r="BN27">
        <v>42</v>
      </c>
      <c r="BO27">
        <v>321</v>
      </c>
      <c r="BP27">
        <v>2985</v>
      </c>
      <c r="BQ27">
        <v>115848</v>
      </c>
      <c r="BR27">
        <v>86712</v>
      </c>
      <c r="BS27">
        <v>2228</v>
      </c>
      <c r="BT27">
        <v>23361</v>
      </c>
      <c r="BU27">
        <v>3170</v>
      </c>
      <c r="BV27">
        <v>765</v>
      </c>
      <c r="BW27">
        <v>102</v>
      </c>
      <c r="BX27">
        <v>0</v>
      </c>
      <c r="BY27">
        <v>0</v>
      </c>
      <c r="BZ27">
        <v>90195</v>
      </c>
      <c r="CA27">
        <v>69001</v>
      </c>
      <c r="CB27">
        <v>1562</v>
      </c>
      <c r="CC27">
        <v>16979</v>
      </c>
      <c r="CD27">
        <v>2393</v>
      </c>
      <c r="CE27">
        <v>550</v>
      </c>
      <c r="CF27">
        <v>65</v>
      </c>
      <c r="CG27">
        <v>0</v>
      </c>
      <c r="CH27">
        <v>0</v>
      </c>
      <c r="CI27">
        <v>97159</v>
      </c>
      <c r="CJ27">
        <v>74807</v>
      </c>
      <c r="CK27">
        <v>2458</v>
      </c>
      <c r="CL27">
        <v>13707</v>
      </c>
      <c r="CM27">
        <v>2740</v>
      </c>
      <c r="CN27">
        <v>95</v>
      </c>
      <c r="CO27">
        <v>31</v>
      </c>
      <c r="CP27">
        <v>291</v>
      </c>
      <c r="CQ27">
        <v>3030</v>
      </c>
      <c r="CR27">
        <v>121128</v>
      </c>
      <c r="CS27">
        <v>91338</v>
      </c>
      <c r="CT27">
        <v>3526</v>
      </c>
      <c r="CU27">
        <v>19684</v>
      </c>
      <c r="CV27">
        <v>4530</v>
      </c>
      <c r="CW27">
        <v>1670</v>
      </c>
      <c r="CX27">
        <v>202</v>
      </c>
      <c r="CY27">
        <v>97159</v>
      </c>
      <c r="CZ27">
        <v>74807</v>
      </c>
      <c r="DA27">
        <v>2458</v>
      </c>
      <c r="DB27">
        <v>14840</v>
      </c>
      <c r="DC27">
        <v>3503</v>
      </c>
      <c r="DD27">
        <v>1252</v>
      </c>
      <c r="DE27">
        <v>140</v>
      </c>
    </row>
    <row r="28" spans="1:109" x14ac:dyDescent="0.25">
      <c r="A28">
        <v>26</v>
      </c>
      <c r="B28">
        <v>26</v>
      </c>
      <c r="C28">
        <v>36035</v>
      </c>
      <c r="D28">
        <v>24539</v>
      </c>
      <c r="E28">
        <v>10533</v>
      </c>
      <c r="F28">
        <v>41430</v>
      </c>
      <c r="G28">
        <v>29153</v>
      </c>
      <c r="H28">
        <v>11544</v>
      </c>
      <c r="I28">
        <v>30890</v>
      </c>
      <c r="J28">
        <v>21997</v>
      </c>
      <c r="K28">
        <v>8893</v>
      </c>
      <c r="L28">
        <v>31084</v>
      </c>
      <c r="M28">
        <v>23014</v>
      </c>
      <c r="N28">
        <v>8070</v>
      </c>
      <c r="O28">
        <v>31190</v>
      </c>
      <c r="P28">
        <v>21157</v>
      </c>
      <c r="Q28">
        <v>9004</v>
      </c>
      <c r="R28">
        <v>40295</v>
      </c>
      <c r="S28">
        <v>23695</v>
      </c>
      <c r="T28">
        <v>14428</v>
      </c>
      <c r="U28">
        <v>41332</v>
      </c>
      <c r="V28">
        <v>28198</v>
      </c>
      <c r="W28">
        <v>11366</v>
      </c>
      <c r="X28">
        <v>80038</v>
      </c>
      <c r="Y28">
        <v>44371</v>
      </c>
      <c r="Z28">
        <v>1587</v>
      </c>
      <c r="AA28">
        <v>32336</v>
      </c>
      <c r="AB28">
        <v>840</v>
      </c>
      <c r="AC28">
        <v>663</v>
      </c>
      <c r="AD28">
        <v>10</v>
      </c>
      <c r="AE28">
        <v>31273</v>
      </c>
      <c r="AF28">
        <v>657</v>
      </c>
      <c r="AG28">
        <v>55</v>
      </c>
      <c r="AH28">
        <v>344</v>
      </c>
      <c r="AI28">
        <v>0</v>
      </c>
      <c r="AJ28">
        <v>111163</v>
      </c>
      <c r="AK28">
        <v>52764</v>
      </c>
      <c r="AL28">
        <v>4529</v>
      </c>
      <c r="AM28">
        <v>52146</v>
      </c>
      <c r="AN28">
        <v>1455</v>
      </c>
      <c r="AO28">
        <v>1453</v>
      </c>
      <c r="AP28">
        <v>72</v>
      </c>
      <c r="AQ28">
        <v>0</v>
      </c>
      <c r="AR28">
        <v>0</v>
      </c>
      <c r="AS28">
        <v>78836</v>
      </c>
      <c r="AT28">
        <v>44041</v>
      </c>
      <c r="AU28">
        <v>1567</v>
      </c>
      <c r="AV28">
        <v>31608</v>
      </c>
      <c r="AW28">
        <v>778</v>
      </c>
      <c r="AX28">
        <v>569</v>
      </c>
      <c r="AY28">
        <v>0</v>
      </c>
      <c r="AZ28">
        <v>30539</v>
      </c>
      <c r="BA28">
        <v>621</v>
      </c>
      <c r="BB28">
        <v>60</v>
      </c>
      <c r="BC28">
        <v>368</v>
      </c>
      <c r="BD28">
        <v>0</v>
      </c>
      <c r="BE28">
        <v>110185</v>
      </c>
      <c r="BF28">
        <v>52864</v>
      </c>
      <c r="BG28">
        <v>4760</v>
      </c>
      <c r="BH28">
        <v>51242</v>
      </c>
      <c r="BI28">
        <v>1362</v>
      </c>
      <c r="BJ28">
        <v>1301</v>
      </c>
      <c r="BK28">
        <v>101</v>
      </c>
      <c r="BL28">
        <v>47422</v>
      </c>
      <c r="BM28">
        <v>885</v>
      </c>
      <c r="BN28">
        <v>91</v>
      </c>
      <c r="BO28">
        <v>157</v>
      </c>
      <c r="BP28">
        <v>4008</v>
      </c>
      <c r="BQ28">
        <v>113747</v>
      </c>
      <c r="BR28">
        <v>58748</v>
      </c>
      <c r="BS28">
        <v>3887</v>
      </c>
      <c r="BT28">
        <v>49007</v>
      </c>
      <c r="BU28">
        <v>1758</v>
      </c>
      <c r="BV28">
        <v>1118</v>
      </c>
      <c r="BW28">
        <v>239</v>
      </c>
      <c r="BX28">
        <v>0</v>
      </c>
      <c r="BY28">
        <v>0</v>
      </c>
      <c r="BZ28">
        <v>85152</v>
      </c>
      <c r="CA28">
        <v>48918</v>
      </c>
      <c r="CB28">
        <v>2525</v>
      </c>
      <c r="CC28">
        <v>31960</v>
      </c>
      <c r="CD28">
        <v>1446</v>
      </c>
      <c r="CE28">
        <v>798</v>
      </c>
      <c r="CF28">
        <v>162</v>
      </c>
      <c r="CG28">
        <v>0</v>
      </c>
      <c r="CH28">
        <v>0</v>
      </c>
      <c r="CI28">
        <v>87709</v>
      </c>
      <c r="CJ28">
        <v>43805</v>
      </c>
      <c r="CK28">
        <v>4902</v>
      </c>
      <c r="CL28">
        <v>33693</v>
      </c>
      <c r="CM28">
        <v>1443</v>
      </c>
      <c r="CN28">
        <v>158</v>
      </c>
      <c r="CO28">
        <v>31</v>
      </c>
      <c r="CP28">
        <v>427</v>
      </c>
      <c r="CQ28">
        <v>3250</v>
      </c>
      <c r="CR28">
        <v>116204</v>
      </c>
      <c r="CS28">
        <v>50724</v>
      </c>
      <c r="CT28">
        <v>8157</v>
      </c>
      <c r="CU28">
        <v>53235</v>
      </c>
      <c r="CV28">
        <v>2375</v>
      </c>
      <c r="CW28">
        <v>2184</v>
      </c>
      <c r="CX28">
        <v>158</v>
      </c>
      <c r="CY28">
        <v>87709</v>
      </c>
      <c r="CZ28">
        <v>43805</v>
      </c>
      <c r="DA28">
        <v>4902</v>
      </c>
      <c r="DB28">
        <v>35627</v>
      </c>
      <c r="DC28">
        <v>1989</v>
      </c>
      <c r="DD28">
        <v>1623</v>
      </c>
      <c r="DE28">
        <v>105</v>
      </c>
    </row>
    <row r="29" spans="1:109" x14ac:dyDescent="0.25">
      <c r="A29">
        <v>27</v>
      </c>
      <c r="B29">
        <v>27</v>
      </c>
      <c r="C29">
        <v>45944</v>
      </c>
      <c r="D29">
        <v>35020</v>
      </c>
      <c r="E29">
        <v>9874</v>
      </c>
      <c r="F29">
        <v>51673</v>
      </c>
      <c r="G29">
        <v>40642</v>
      </c>
      <c r="H29">
        <v>10252</v>
      </c>
      <c r="I29">
        <v>41173</v>
      </c>
      <c r="J29">
        <v>32711</v>
      </c>
      <c r="K29">
        <v>8462</v>
      </c>
      <c r="L29">
        <v>41242</v>
      </c>
      <c r="M29">
        <v>33716</v>
      </c>
      <c r="N29">
        <v>7526</v>
      </c>
      <c r="O29">
        <v>41486</v>
      </c>
      <c r="P29">
        <v>31910</v>
      </c>
      <c r="Q29">
        <v>8432</v>
      </c>
      <c r="R29">
        <v>49486</v>
      </c>
      <c r="S29">
        <v>32784</v>
      </c>
      <c r="T29">
        <v>14469</v>
      </c>
      <c r="U29">
        <v>50604</v>
      </c>
      <c r="V29">
        <v>38455</v>
      </c>
      <c r="W29">
        <v>10242</v>
      </c>
      <c r="X29">
        <v>84180</v>
      </c>
      <c r="Y29">
        <v>43753</v>
      </c>
      <c r="Z29">
        <v>1727</v>
      </c>
      <c r="AA29">
        <v>36784</v>
      </c>
      <c r="AB29">
        <v>1208</v>
      </c>
      <c r="AC29">
        <v>472</v>
      </c>
      <c r="AD29">
        <v>223</v>
      </c>
      <c r="AE29">
        <v>35747</v>
      </c>
      <c r="AF29">
        <v>982</v>
      </c>
      <c r="AG29">
        <v>91</v>
      </c>
      <c r="AH29">
        <v>208</v>
      </c>
      <c r="AI29">
        <v>0</v>
      </c>
      <c r="AJ29">
        <v>114958</v>
      </c>
      <c r="AK29">
        <v>52867</v>
      </c>
      <c r="AL29">
        <v>5332</v>
      </c>
      <c r="AM29">
        <v>53260</v>
      </c>
      <c r="AN29">
        <v>3618</v>
      </c>
      <c r="AO29">
        <v>843</v>
      </c>
      <c r="AP29">
        <v>342</v>
      </c>
      <c r="AQ29">
        <v>0</v>
      </c>
      <c r="AR29">
        <v>0</v>
      </c>
      <c r="AS29">
        <v>84859</v>
      </c>
      <c r="AT29">
        <v>44286</v>
      </c>
      <c r="AU29">
        <v>1407</v>
      </c>
      <c r="AV29">
        <v>37213</v>
      </c>
      <c r="AW29">
        <v>1042</v>
      </c>
      <c r="AX29">
        <v>496</v>
      </c>
      <c r="AY29">
        <v>309</v>
      </c>
      <c r="AZ29">
        <v>36271</v>
      </c>
      <c r="BA29">
        <v>815</v>
      </c>
      <c r="BB29">
        <v>107</v>
      </c>
      <c r="BC29">
        <v>216</v>
      </c>
      <c r="BD29">
        <v>0</v>
      </c>
      <c r="BE29">
        <v>114534</v>
      </c>
      <c r="BF29">
        <v>53256</v>
      </c>
      <c r="BG29">
        <v>4093</v>
      </c>
      <c r="BH29">
        <v>53363</v>
      </c>
      <c r="BI29">
        <v>3429</v>
      </c>
      <c r="BJ29">
        <v>892</v>
      </c>
      <c r="BK29">
        <v>418</v>
      </c>
      <c r="BL29">
        <v>50588</v>
      </c>
      <c r="BM29">
        <v>2648</v>
      </c>
      <c r="BN29">
        <v>125</v>
      </c>
      <c r="BO29">
        <v>258</v>
      </c>
      <c r="BP29">
        <v>3213</v>
      </c>
      <c r="BQ29">
        <v>111228</v>
      </c>
      <c r="BR29">
        <v>52010</v>
      </c>
      <c r="BS29">
        <v>3267</v>
      </c>
      <c r="BT29">
        <v>52933</v>
      </c>
      <c r="BU29">
        <v>2714</v>
      </c>
      <c r="BV29">
        <v>1021</v>
      </c>
      <c r="BW29">
        <v>173</v>
      </c>
      <c r="BX29">
        <v>0</v>
      </c>
      <c r="BY29">
        <v>0</v>
      </c>
      <c r="BZ29">
        <v>86459</v>
      </c>
      <c r="CA29">
        <v>44332</v>
      </c>
      <c r="CB29">
        <v>2160</v>
      </c>
      <c r="CC29">
        <v>37320</v>
      </c>
      <c r="CD29">
        <v>2307</v>
      </c>
      <c r="CE29">
        <v>761</v>
      </c>
      <c r="CF29">
        <v>108</v>
      </c>
      <c r="CG29">
        <v>0</v>
      </c>
      <c r="CH29">
        <v>0</v>
      </c>
      <c r="CI29">
        <v>89680</v>
      </c>
      <c r="CJ29">
        <v>42759</v>
      </c>
      <c r="CK29">
        <v>3442</v>
      </c>
      <c r="CL29">
        <v>36584</v>
      </c>
      <c r="CM29">
        <v>3068</v>
      </c>
      <c r="CN29">
        <v>144</v>
      </c>
      <c r="CO29">
        <v>26</v>
      </c>
      <c r="CP29">
        <v>431</v>
      </c>
      <c r="CQ29">
        <v>3226</v>
      </c>
      <c r="CR29">
        <v>113599</v>
      </c>
      <c r="CS29">
        <v>49512</v>
      </c>
      <c r="CT29">
        <v>5186</v>
      </c>
      <c r="CU29">
        <v>52994</v>
      </c>
      <c r="CV29">
        <v>4467</v>
      </c>
      <c r="CW29">
        <v>2061</v>
      </c>
      <c r="CX29">
        <v>175</v>
      </c>
      <c r="CY29">
        <v>89680</v>
      </c>
      <c r="CZ29">
        <v>42759</v>
      </c>
      <c r="DA29">
        <v>3442</v>
      </c>
      <c r="DB29">
        <v>38556</v>
      </c>
      <c r="DC29">
        <v>3701</v>
      </c>
      <c r="DD29">
        <v>1542</v>
      </c>
      <c r="DE29">
        <v>107</v>
      </c>
    </row>
    <row r="30" spans="1:109" x14ac:dyDescent="0.25">
      <c r="A30">
        <v>28</v>
      </c>
      <c r="B30">
        <v>28</v>
      </c>
      <c r="C30">
        <v>60185</v>
      </c>
      <c r="D30">
        <v>32917</v>
      </c>
      <c r="E30">
        <v>25988</v>
      </c>
      <c r="F30">
        <v>69295</v>
      </c>
      <c r="G30">
        <v>41740</v>
      </c>
      <c r="H30">
        <v>26514</v>
      </c>
      <c r="I30">
        <v>54704</v>
      </c>
      <c r="J30">
        <v>31317</v>
      </c>
      <c r="K30">
        <v>23387</v>
      </c>
      <c r="L30">
        <v>54932</v>
      </c>
      <c r="M30">
        <v>33331</v>
      </c>
      <c r="N30">
        <v>21601</v>
      </c>
      <c r="O30">
        <v>55295</v>
      </c>
      <c r="P30">
        <v>30506</v>
      </c>
      <c r="Q30">
        <v>23383</v>
      </c>
      <c r="R30">
        <v>63394</v>
      </c>
      <c r="S30">
        <v>25757</v>
      </c>
      <c r="T30">
        <v>35483</v>
      </c>
      <c r="U30">
        <v>63576</v>
      </c>
      <c r="V30">
        <v>34889</v>
      </c>
      <c r="W30">
        <v>25629</v>
      </c>
      <c r="X30">
        <v>85607</v>
      </c>
      <c r="Y30">
        <v>65004</v>
      </c>
      <c r="Z30">
        <v>1470</v>
      </c>
      <c r="AA30">
        <v>15477</v>
      </c>
      <c r="AB30">
        <v>3009</v>
      </c>
      <c r="AC30">
        <v>527</v>
      </c>
      <c r="AD30">
        <v>0</v>
      </c>
      <c r="AE30">
        <v>14736</v>
      </c>
      <c r="AF30">
        <v>2756</v>
      </c>
      <c r="AG30">
        <v>167</v>
      </c>
      <c r="AH30">
        <v>257</v>
      </c>
      <c r="AI30">
        <v>0</v>
      </c>
      <c r="AJ30">
        <v>113796</v>
      </c>
      <c r="AK30">
        <v>82972</v>
      </c>
      <c r="AL30">
        <v>3426</v>
      </c>
      <c r="AM30">
        <v>20669</v>
      </c>
      <c r="AN30">
        <v>6743</v>
      </c>
      <c r="AO30">
        <v>1016</v>
      </c>
      <c r="AP30">
        <v>59</v>
      </c>
      <c r="AQ30">
        <v>0</v>
      </c>
      <c r="AR30">
        <v>0</v>
      </c>
      <c r="AS30">
        <v>85896</v>
      </c>
      <c r="AT30">
        <v>64903</v>
      </c>
      <c r="AU30">
        <v>1533</v>
      </c>
      <c r="AV30">
        <v>16391</v>
      </c>
      <c r="AW30">
        <v>2576</v>
      </c>
      <c r="AX30">
        <v>526</v>
      </c>
      <c r="AY30">
        <v>0</v>
      </c>
      <c r="AZ30">
        <v>15688</v>
      </c>
      <c r="BA30">
        <v>2296</v>
      </c>
      <c r="BB30">
        <v>121</v>
      </c>
      <c r="BC30">
        <v>139</v>
      </c>
      <c r="BD30">
        <v>0</v>
      </c>
      <c r="BE30">
        <v>114086</v>
      </c>
      <c r="BF30">
        <v>82668</v>
      </c>
      <c r="BG30">
        <v>3628</v>
      </c>
      <c r="BH30">
        <v>21889</v>
      </c>
      <c r="BI30">
        <v>5653</v>
      </c>
      <c r="BJ30">
        <v>930</v>
      </c>
      <c r="BK30">
        <v>70</v>
      </c>
      <c r="BL30">
        <v>19471</v>
      </c>
      <c r="BM30">
        <v>4610</v>
      </c>
      <c r="BN30">
        <v>150</v>
      </c>
      <c r="BO30">
        <v>347</v>
      </c>
      <c r="BP30">
        <v>3213</v>
      </c>
      <c r="BQ30">
        <v>110660</v>
      </c>
      <c r="BR30">
        <v>80429</v>
      </c>
      <c r="BS30">
        <v>2644</v>
      </c>
      <c r="BT30">
        <v>23063</v>
      </c>
      <c r="BU30">
        <v>4149</v>
      </c>
      <c r="BV30">
        <v>683</v>
      </c>
      <c r="BW30">
        <v>83</v>
      </c>
      <c r="BX30">
        <v>0</v>
      </c>
      <c r="BY30">
        <v>0</v>
      </c>
      <c r="BZ30">
        <v>85126</v>
      </c>
      <c r="CA30">
        <v>63087</v>
      </c>
      <c r="CB30">
        <v>1740</v>
      </c>
      <c r="CC30">
        <v>17064</v>
      </c>
      <c r="CD30">
        <v>2950</v>
      </c>
      <c r="CE30">
        <v>492</v>
      </c>
      <c r="CF30">
        <v>47</v>
      </c>
      <c r="CG30">
        <v>0</v>
      </c>
      <c r="CH30">
        <v>0</v>
      </c>
      <c r="CI30">
        <v>90521</v>
      </c>
      <c r="CJ30">
        <v>65979</v>
      </c>
      <c r="CK30">
        <v>2842</v>
      </c>
      <c r="CL30">
        <v>14217</v>
      </c>
      <c r="CM30">
        <v>4109</v>
      </c>
      <c r="CN30">
        <v>94</v>
      </c>
      <c r="CO30">
        <v>47</v>
      </c>
      <c r="CP30">
        <v>302</v>
      </c>
      <c r="CQ30">
        <v>2931</v>
      </c>
      <c r="CR30">
        <v>115632</v>
      </c>
      <c r="CS30">
        <v>82545</v>
      </c>
      <c r="CT30">
        <v>4310</v>
      </c>
      <c r="CU30">
        <v>19951</v>
      </c>
      <c r="CV30">
        <v>6814</v>
      </c>
      <c r="CW30">
        <v>1754</v>
      </c>
      <c r="CX30">
        <v>159</v>
      </c>
      <c r="CY30">
        <v>90521</v>
      </c>
      <c r="CZ30">
        <v>65979</v>
      </c>
      <c r="DA30">
        <v>2842</v>
      </c>
      <c r="DB30">
        <v>15343</v>
      </c>
      <c r="DC30">
        <v>4819</v>
      </c>
      <c r="DD30">
        <v>1293</v>
      </c>
      <c r="DE30">
        <v>118</v>
      </c>
    </row>
    <row r="31" spans="1:109" x14ac:dyDescent="0.25">
      <c r="A31">
        <v>29</v>
      </c>
      <c r="B31">
        <v>29</v>
      </c>
      <c r="C31">
        <v>59618</v>
      </c>
      <c r="D31">
        <v>32277</v>
      </c>
      <c r="E31">
        <v>26059</v>
      </c>
      <c r="F31">
        <v>67999</v>
      </c>
      <c r="G31">
        <v>40242</v>
      </c>
      <c r="H31">
        <v>26739</v>
      </c>
      <c r="I31">
        <v>53975</v>
      </c>
      <c r="J31">
        <v>30488</v>
      </c>
      <c r="K31">
        <v>23487</v>
      </c>
      <c r="L31">
        <v>54293</v>
      </c>
      <c r="M31">
        <v>32526</v>
      </c>
      <c r="N31">
        <v>21767</v>
      </c>
      <c r="O31">
        <v>54381</v>
      </c>
      <c r="P31">
        <v>29587</v>
      </c>
      <c r="Q31">
        <v>23375</v>
      </c>
      <c r="R31">
        <v>63302</v>
      </c>
      <c r="S31">
        <v>26699</v>
      </c>
      <c r="T31">
        <v>34344</v>
      </c>
      <c r="U31">
        <v>63849</v>
      </c>
      <c r="V31">
        <v>34172</v>
      </c>
      <c r="W31">
        <v>26761</v>
      </c>
      <c r="X31">
        <v>86958</v>
      </c>
      <c r="Y31">
        <v>60115</v>
      </c>
      <c r="Z31">
        <v>1393</v>
      </c>
      <c r="AA31">
        <v>22993</v>
      </c>
      <c r="AB31">
        <v>1916</v>
      </c>
      <c r="AC31">
        <v>389</v>
      </c>
      <c r="AD31">
        <v>20</v>
      </c>
      <c r="AE31">
        <v>22307</v>
      </c>
      <c r="AF31">
        <v>1536</v>
      </c>
      <c r="AG31">
        <v>47</v>
      </c>
      <c r="AH31">
        <v>188</v>
      </c>
      <c r="AI31">
        <v>0</v>
      </c>
      <c r="AJ31">
        <v>118128</v>
      </c>
      <c r="AK31">
        <v>74730</v>
      </c>
      <c r="AL31">
        <v>3710</v>
      </c>
      <c r="AM31">
        <v>33514</v>
      </c>
      <c r="AN31">
        <v>5917</v>
      </c>
      <c r="AO31">
        <v>606</v>
      </c>
      <c r="AP31">
        <v>103</v>
      </c>
      <c r="AQ31">
        <v>0</v>
      </c>
      <c r="AR31">
        <v>0</v>
      </c>
      <c r="AS31">
        <v>86799</v>
      </c>
      <c r="AT31">
        <v>60981</v>
      </c>
      <c r="AU31">
        <v>1281</v>
      </c>
      <c r="AV31">
        <v>22330</v>
      </c>
      <c r="AW31">
        <v>1710</v>
      </c>
      <c r="AX31">
        <v>391</v>
      </c>
      <c r="AY31">
        <v>35</v>
      </c>
      <c r="AZ31">
        <v>21625</v>
      </c>
      <c r="BA31">
        <v>1456</v>
      </c>
      <c r="BB31">
        <v>52</v>
      </c>
      <c r="BC31">
        <v>128</v>
      </c>
      <c r="BD31">
        <v>0</v>
      </c>
      <c r="BE31">
        <v>117333</v>
      </c>
      <c r="BF31">
        <v>75509</v>
      </c>
      <c r="BG31">
        <v>3545</v>
      </c>
      <c r="BH31">
        <v>32290</v>
      </c>
      <c r="BI31">
        <v>5621</v>
      </c>
      <c r="BJ31">
        <v>603</v>
      </c>
      <c r="BK31">
        <v>98</v>
      </c>
      <c r="BL31">
        <v>30087</v>
      </c>
      <c r="BM31">
        <v>4656</v>
      </c>
      <c r="BN31">
        <v>39</v>
      </c>
      <c r="BO31">
        <v>381</v>
      </c>
      <c r="BP31">
        <v>3082</v>
      </c>
      <c r="BQ31">
        <v>115131</v>
      </c>
      <c r="BR31">
        <v>78140</v>
      </c>
      <c r="BS31">
        <v>2764</v>
      </c>
      <c r="BT31">
        <v>29059</v>
      </c>
      <c r="BU31">
        <v>4772</v>
      </c>
      <c r="BV31">
        <v>741</v>
      </c>
      <c r="BW31">
        <v>179</v>
      </c>
      <c r="BX31">
        <v>0</v>
      </c>
      <c r="BY31">
        <v>0</v>
      </c>
      <c r="BZ31">
        <v>88165</v>
      </c>
      <c r="CA31">
        <v>62737</v>
      </c>
      <c r="CB31">
        <v>1734</v>
      </c>
      <c r="CC31">
        <v>20092</v>
      </c>
      <c r="CD31">
        <v>3299</v>
      </c>
      <c r="CE31">
        <v>502</v>
      </c>
      <c r="CF31">
        <v>114</v>
      </c>
      <c r="CG31">
        <v>0</v>
      </c>
      <c r="CH31">
        <v>0</v>
      </c>
      <c r="CI31">
        <v>93266</v>
      </c>
      <c r="CJ31">
        <v>59753</v>
      </c>
      <c r="CK31">
        <v>3265</v>
      </c>
      <c r="CL31">
        <v>22055</v>
      </c>
      <c r="CM31">
        <v>4503</v>
      </c>
      <c r="CN31">
        <v>155</v>
      </c>
      <c r="CO31">
        <v>159</v>
      </c>
      <c r="CP31">
        <v>389</v>
      </c>
      <c r="CQ31">
        <v>2987</v>
      </c>
      <c r="CR31">
        <v>120345</v>
      </c>
      <c r="CS31">
        <v>72714</v>
      </c>
      <c r="CT31">
        <v>5224</v>
      </c>
      <c r="CU31">
        <v>33203</v>
      </c>
      <c r="CV31">
        <v>7016</v>
      </c>
      <c r="CW31">
        <v>2063</v>
      </c>
      <c r="CX31">
        <v>368</v>
      </c>
      <c r="CY31">
        <v>93266</v>
      </c>
      <c r="CZ31">
        <v>59753</v>
      </c>
      <c r="DA31">
        <v>3265</v>
      </c>
      <c r="DB31">
        <v>23614</v>
      </c>
      <c r="DC31">
        <v>4979</v>
      </c>
      <c r="DD31">
        <v>1482</v>
      </c>
      <c r="DE31">
        <v>248</v>
      </c>
    </row>
    <row r="32" spans="1:109" x14ac:dyDescent="0.25">
      <c r="A32">
        <v>30</v>
      </c>
      <c r="B32">
        <v>30</v>
      </c>
      <c r="C32">
        <v>59593</v>
      </c>
      <c r="D32">
        <v>30304</v>
      </c>
      <c r="E32">
        <v>27854</v>
      </c>
      <c r="F32">
        <v>70828</v>
      </c>
      <c r="G32">
        <v>37646</v>
      </c>
      <c r="H32">
        <v>32161</v>
      </c>
      <c r="I32">
        <v>52930</v>
      </c>
      <c r="J32">
        <v>28527</v>
      </c>
      <c r="K32">
        <v>24403</v>
      </c>
      <c r="L32">
        <v>54184</v>
      </c>
      <c r="M32">
        <v>31503</v>
      </c>
      <c r="N32">
        <v>22681</v>
      </c>
      <c r="O32">
        <v>54112</v>
      </c>
      <c r="P32">
        <v>28100</v>
      </c>
      <c r="Q32">
        <v>24510</v>
      </c>
      <c r="R32">
        <v>61983</v>
      </c>
      <c r="S32">
        <v>24870</v>
      </c>
      <c r="T32">
        <v>33924</v>
      </c>
      <c r="U32">
        <v>63515</v>
      </c>
      <c r="V32">
        <v>31174</v>
      </c>
      <c r="W32">
        <v>29397</v>
      </c>
      <c r="X32">
        <v>93267</v>
      </c>
      <c r="Y32">
        <v>82375</v>
      </c>
      <c r="Z32">
        <v>1449</v>
      </c>
      <c r="AA32">
        <v>6650</v>
      </c>
      <c r="AB32">
        <v>2261</v>
      </c>
      <c r="AC32">
        <v>519</v>
      </c>
      <c r="AD32">
        <v>0</v>
      </c>
      <c r="AE32">
        <v>6147</v>
      </c>
      <c r="AF32">
        <v>1973</v>
      </c>
      <c r="AG32">
        <v>134</v>
      </c>
      <c r="AH32">
        <v>54</v>
      </c>
      <c r="AI32">
        <v>0</v>
      </c>
      <c r="AJ32">
        <v>123460</v>
      </c>
      <c r="AK32">
        <v>102562</v>
      </c>
      <c r="AL32">
        <v>2803</v>
      </c>
      <c r="AM32">
        <v>10101</v>
      </c>
      <c r="AN32">
        <v>7376</v>
      </c>
      <c r="AO32">
        <v>738</v>
      </c>
      <c r="AP32">
        <v>40</v>
      </c>
      <c r="AQ32">
        <v>0</v>
      </c>
      <c r="AR32">
        <v>0</v>
      </c>
      <c r="AS32">
        <v>92985</v>
      </c>
      <c r="AT32">
        <v>82544</v>
      </c>
      <c r="AU32">
        <v>1521</v>
      </c>
      <c r="AV32">
        <v>6554</v>
      </c>
      <c r="AW32">
        <v>1882</v>
      </c>
      <c r="AX32">
        <v>500</v>
      </c>
      <c r="AY32">
        <v>4</v>
      </c>
      <c r="AZ32">
        <v>6095</v>
      </c>
      <c r="BA32">
        <v>1739</v>
      </c>
      <c r="BB32">
        <v>189</v>
      </c>
      <c r="BC32">
        <v>34</v>
      </c>
      <c r="BD32">
        <v>0</v>
      </c>
      <c r="BE32">
        <v>123473</v>
      </c>
      <c r="BF32">
        <v>103325</v>
      </c>
      <c r="BG32">
        <v>3202</v>
      </c>
      <c r="BH32">
        <v>10022</v>
      </c>
      <c r="BI32">
        <v>6246</v>
      </c>
      <c r="BJ32">
        <v>744</v>
      </c>
      <c r="BK32">
        <v>37</v>
      </c>
      <c r="BL32">
        <v>8474</v>
      </c>
      <c r="BM32">
        <v>5610</v>
      </c>
      <c r="BN32">
        <v>240</v>
      </c>
      <c r="BO32">
        <v>209</v>
      </c>
      <c r="BP32">
        <v>2405</v>
      </c>
      <c r="BQ32">
        <v>121610</v>
      </c>
      <c r="BR32">
        <v>107131</v>
      </c>
      <c r="BS32">
        <v>2122</v>
      </c>
      <c r="BT32">
        <v>8580</v>
      </c>
      <c r="BU32">
        <v>3347</v>
      </c>
      <c r="BV32">
        <v>728</v>
      </c>
      <c r="BW32">
        <v>59</v>
      </c>
      <c r="BX32">
        <v>0</v>
      </c>
      <c r="BY32">
        <v>0</v>
      </c>
      <c r="BZ32">
        <v>93946</v>
      </c>
      <c r="CA32">
        <v>84403</v>
      </c>
      <c r="CB32">
        <v>1316</v>
      </c>
      <c r="CC32">
        <v>5612</v>
      </c>
      <c r="CD32">
        <v>2253</v>
      </c>
      <c r="CE32">
        <v>520</v>
      </c>
      <c r="CF32">
        <v>35</v>
      </c>
      <c r="CG32">
        <v>0</v>
      </c>
      <c r="CH32">
        <v>0</v>
      </c>
      <c r="CI32">
        <v>99771</v>
      </c>
      <c r="CJ32">
        <v>82748</v>
      </c>
      <c r="CK32">
        <v>2212</v>
      </c>
      <c r="CL32">
        <v>6096</v>
      </c>
      <c r="CM32">
        <v>5217</v>
      </c>
      <c r="CN32">
        <v>133</v>
      </c>
      <c r="CO32">
        <v>17</v>
      </c>
      <c r="CP32">
        <v>272</v>
      </c>
      <c r="CQ32">
        <v>3076</v>
      </c>
      <c r="CR32">
        <v>125109</v>
      </c>
      <c r="CS32">
        <v>100240</v>
      </c>
      <c r="CT32">
        <v>3483</v>
      </c>
      <c r="CU32">
        <v>10218</v>
      </c>
      <c r="CV32">
        <v>8464</v>
      </c>
      <c r="CW32">
        <v>2134</v>
      </c>
      <c r="CX32">
        <v>101</v>
      </c>
      <c r="CY32">
        <v>99771</v>
      </c>
      <c r="CZ32">
        <v>82748</v>
      </c>
      <c r="DA32">
        <v>2212</v>
      </c>
      <c r="DB32">
        <v>6969</v>
      </c>
      <c r="DC32">
        <v>5737</v>
      </c>
      <c r="DD32">
        <v>1570</v>
      </c>
      <c r="DE32">
        <v>63</v>
      </c>
    </row>
    <row r="33" spans="1:109" x14ac:dyDescent="0.25">
      <c r="A33">
        <v>31</v>
      </c>
      <c r="B33">
        <v>31</v>
      </c>
      <c r="C33">
        <v>58156</v>
      </c>
      <c r="D33">
        <v>32946</v>
      </c>
      <c r="E33">
        <v>23891</v>
      </c>
      <c r="F33">
        <v>68344</v>
      </c>
      <c r="G33">
        <v>39104</v>
      </c>
      <c r="H33">
        <v>28297</v>
      </c>
      <c r="I33">
        <v>51797</v>
      </c>
      <c r="J33">
        <v>30913</v>
      </c>
      <c r="K33">
        <v>20884</v>
      </c>
      <c r="L33">
        <v>53041</v>
      </c>
      <c r="M33">
        <v>33520</v>
      </c>
      <c r="N33">
        <v>19521</v>
      </c>
      <c r="O33">
        <v>52862</v>
      </c>
      <c r="P33">
        <v>30927</v>
      </c>
      <c r="Q33">
        <v>20619</v>
      </c>
      <c r="R33">
        <v>60700</v>
      </c>
      <c r="S33">
        <v>28856</v>
      </c>
      <c r="T33">
        <v>28696</v>
      </c>
      <c r="U33">
        <v>62280</v>
      </c>
      <c r="V33">
        <v>34305</v>
      </c>
      <c r="W33">
        <v>25437</v>
      </c>
      <c r="X33">
        <v>97850</v>
      </c>
      <c r="Y33">
        <v>78267</v>
      </c>
      <c r="Z33">
        <v>1449</v>
      </c>
      <c r="AA33">
        <v>15810</v>
      </c>
      <c r="AB33">
        <v>1623</v>
      </c>
      <c r="AC33">
        <v>500</v>
      </c>
      <c r="AD33">
        <v>18</v>
      </c>
      <c r="AE33">
        <v>14829</v>
      </c>
      <c r="AF33">
        <v>1404</v>
      </c>
      <c r="AG33">
        <v>131</v>
      </c>
      <c r="AH33">
        <v>184</v>
      </c>
      <c r="AI33">
        <v>0</v>
      </c>
      <c r="AJ33">
        <v>126910</v>
      </c>
      <c r="AK33">
        <v>95669</v>
      </c>
      <c r="AL33">
        <v>3261</v>
      </c>
      <c r="AM33">
        <v>22170</v>
      </c>
      <c r="AN33">
        <v>5305</v>
      </c>
      <c r="AO33">
        <v>855</v>
      </c>
      <c r="AP33">
        <v>49</v>
      </c>
      <c r="AQ33">
        <v>0</v>
      </c>
      <c r="AR33">
        <v>0</v>
      </c>
      <c r="AS33">
        <v>98027</v>
      </c>
      <c r="AT33">
        <v>78672</v>
      </c>
      <c r="AU33">
        <v>1506</v>
      </c>
      <c r="AV33">
        <v>15713</v>
      </c>
      <c r="AW33">
        <v>1541</v>
      </c>
      <c r="AX33">
        <v>525</v>
      </c>
      <c r="AY33">
        <v>18</v>
      </c>
      <c r="AZ33">
        <v>14929</v>
      </c>
      <c r="BA33">
        <v>1405</v>
      </c>
      <c r="BB33">
        <v>146</v>
      </c>
      <c r="BC33">
        <v>123</v>
      </c>
      <c r="BD33">
        <v>0</v>
      </c>
      <c r="BE33">
        <v>127213</v>
      </c>
      <c r="BF33">
        <v>96008</v>
      </c>
      <c r="BG33">
        <v>3022</v>
      </c>
      <c r="BH33">
        <v>22211</v>
      </c>
      <c r="BI33">
        <v>5574</v>
      </c>
      <c r="BJ33">
        <v>837</v>
      </c>
      <c r="BK33">
        <v>20</v>
      </c>
      <c r="BL33">
        <v>19643</v>
      </c>
      <c r="BM33">
        <v>5011</v>
      </c>
      <c r="BN33">
        <v>143</v>
      </c>
      <c r="BO33">
        <v>238</v>
      </c>
      <c r="BP33">
        <v>3127</v>
      </c>
      <c r="BQ33">
        <v>126701</v>
      </c>
      <c r="BR33">
        <v>98323</v>
      </c>
      <c r="BS33">
        <v>2206</v>
      </c>
      <c r="BT33">
        <v>21909</v>
      </c>
      <c r="BU33">
        <v>3835</v>
      </c>
      <c r="BV33">
        <v>979</v>
      </c>
      <c r="BW33">
        <v>79</v>
      </c>
      <c r="BX33">
        <v>0</v>
      </c>
      <c r="BY33">
        <v>0</v>
      </c>
      <c r="BZ33">
        <v>98364</v>
      </c>
      <c r="CA33">
        <v>78713</v>
      </c>
      <c r="CB33">
        <v>1388</v>
      </c>
      <c r="CC33">
        <v>15278</v>
      </c>
      <c r="CD33">
        <v>2617</v>
      </c>
      <c r="CE33">
        <v>707</v>
      </c>
      <c r="CF33">
        <v>44</v>
      </c>
      <c r="CG33">
        <v>0</v>
      </c>
      <c r="CH33">
        <v>0</v>
      </c>
      <c r="CI33">
        <v>99662</v>
      </c>
      <c r="CJ33">
        <v>75717</v>
      </c>
      <c r="CK33">
        <v>2030</v>
      </c>
      <c r="CL33">
        <v>14263</v>
      </c>
      <c r="CM33">
        <v>3640</v>
      </c>
      <c r="CN33">
        <v>138</v>
      </c>
      <c r="CO33">
        <v>21</v>
      </c>
      <c r="CP33">
        <v>330</v>
      </c>
      <c r="CQ33">
        <v>3523</v>
      </c>
      <c r="CR33">
        <v>124954</v>
      </c>
      <c r="CS33">
        <v>91700</v>
      </c>
      <c r="CT33">
        <v>3183</v>
      </c>
      <c r="CU33">
        <v>21336</v>
      </c>
      <c r="CV33">
        <v>5934</v>
      </c>
      <c r="CW33">
        <v>2412</v>
      </c>
      <c r="CX33">
        <v>136</v>
      </c>
      <c r="CY33">
        <v>99662</v>
      </c>
      <c r="CZ33">
        <v>75717</v>
      </c>
      <c r="DA33">
        <v>2030</v>
      </c>
      <c r="DB33">
        <v>15609</v>
      </c>
      <c r="DC33">
        <v>4133</v>
      </c>
      <c r="DD33">
        <v>1788</v>
      </c>
      <c r="DE33">
        <v>83</v>
      </c>
    </row>
    <row r="34" spans="1:109" x14ac:dyDescent="0.25">
      <c r="A34">
        <v>32</v>
      </c>
      <c r="B34">
        <v>32</v>
      </c>
      <c r="C34">
        <v>47709</v>
      </c>
      <c r="D34">
        <v>26979</v>
      </c>
      <c r="E34">
        <v>19503</v>
      </c>
      <c r="F34">
        <v>55992</v>
      </c>
      <c r="G34">
        <v>30197</v>
      </c>
      <c r="H34">
        <v>24985</v>
      </c>
      <c r="I34">
        <v>40829</v>
      </c>
      <c r="J34">
        <v>24467</v>
      </c>
      <c r="K34">
        <v>16362</v>
      </c>
      <c r="L34">
        <v>41960</v>
      </c>
      <c r="M34">
        <v>26537</v>
      </c>
      <c r="N34">
        <v>15423</v>
      </c>
      <c r="O34">
        <v>41680</v>
      </c>
      <c r="P34">
        <v>24458</v>
      </c>
      <c r="Q34">
        <v>15861</v>
      </c>
      <c r="R34">
        <v>51959</v>
      </c>
      <c r="S34">
        <v>26298</v>
      </c>
      <c r="T34">
        <v>22395</v>
      </c>
      <c r="U34">
        <v>53887</v>
      </c>
      <c r="V34">
        <v>29810</v>
      </c>
      <c r="W34">
        <v>21967</v>
      </c>
      <c r="X34">
        <v>97784</v>
      </c>
      <c r="Y34">
        <v>71103</v>
      </c>
      <c r="Z34">
        <v>1292</v>
      </c>
      <c r="AA34">
        <v>23222</v>
      </c>
      <c r="AB34">
        <v>1438</v>
      </c>
      <c r="AC34">
        <v>719</v>
      </c>
      <c r="AD34">
        <v>26</v>
      </c>
      <c r="AE34">
        <v>22110</v>
      </c>
      <c r="AF34">
        <v>1132</v>
      </c>
      <c r="AG34">
        <v>253</v>
      </c>
      <c r="AH34">
        <v>146</v>
      </c>
      <c r="AI34">
        <v>0</v>
      </c>
      <c r="AJ34">
        <v>126366</v>
      </c>
      <c r="AK34">
        <v>87074</v>
      </c>
      <c r="AL34">
        <v>2484</v>
      </c>
      <c r="AM34">
        <v>33407</v>
      </c>
      <c r="AN34">
        <v>3078</v>
      </c>
      <c r="AO34">
        <v>1014</v>
      </c>
      <c r="AP34">
        <v>78</v>
      </c>
      <c r="AQ34">
        <v>0</v>
      </c>
      <c r="AR34">
        <v>0</v>
      </c>
      <c r="AS34">
        <v>98222</v>
      </c>
      <c r="AT34">
        <v>70990</v>
      </c>
      <c r="AU34">
        <v>1269</v>
      </c>
      <c r="AV34">
        <v>23631</v>
      </c>
      <c r="AW34">
        <v>1584</v>
      </c>
      <c r="AX34">
        <v>689</v>
      </c>
      <c r="AY34">
        <v>26</v>
      </c>
      <c r="AZ34">
        <v>22471</v>
      </c>
      <c r="BA34">
        <v>1247</v>
      </c>
      <c r="BB34">
        <v>298</v>
      </c>
      <c r="BC34">
        <v>140</v>
      </c>
      <c r="BD34">
        <v>0</v>
      </c>
      <c r="BE34">
        <v>127221</v>
      </c>
      <c r="BF34">
        <v>87378</v>
      </c>
      <c r="BG34">
        <v>1941</v>
      </c>
      <c r="BH34">
        <v>34075</v>
      </c>
      <c r="BI34">
        <v>3327</v>
      </c>
      <c r="BJ34">
        <v>1048</v>
      </c>
      <c r="BK34">
        <v>71</v>
      </c>
      <c r="BL34">
        <v>30357</v>
      </c>
      <c r="BM34">
        <v>2639</v>
      </c>
      <c r="BN34">
        <v>376</v>
      </c>
      <c r="BO34">
        <v>60</v>
      </c>
      <c r="BP34">
        <v>4448</v>
      </c>
      <c r="BQ34">
        <v>130715</v>
      </c>
      <c r="BR34">
        <v>91290</v>
      </c>
      <c r="BS34">
        <v>2047</v>
      </c>
      <c r="BT34">
        <v>34042</v>
      </c>
      <c r="BU34">
        <v>2812</v>
      </c>
      <c r="BV34">
        <v>1223</v>
      </c>
      <c r="BW34">
        <v>101</v>
      </c>
      <c r="BX34">
        <v>0</v>
      </c>
      <c r="BY34">
        <v>0</v>
      </c>
      <c r="BZ34">
        <v>100972</v>
      </c>
      <c r="CA34">
        <v>73675</v>
      </c>
      <c r="CB34">
        <v>1295</v>
      </c>
      <c r="CC34">
        <v>23456</v>
      </c>
      <c r="CD34">
        <v>2092</v>
      </c>
      <c r="CE34">
        <v>879</v>
      </c>
      <c r="CF34">
        <v>60</v>
      </c>
      <c r="CG34">
        <v>0</v>
      </c>
      <c r="CH34">
        <v>0</v>
      </c>
      <c r="CI34">
        <v>98435</v>
      </c>
      <c r="CJ34">
        <v>67611</v>
      </c>
      <c r="CK34">
        <v>1917</v>
      </c>
      <c r="CL34">
        <v>22432</v>
      </c>
      <c r="CM34">
        <v>1884</v>
      </c>
      <c r="CN34">
        <v>216</v>
      </c>
      <c r="CO34">
        <v>40</v>
      </c>
      <c r="CP34">
        <v>347</v>
      </c>
      <c r="CQ34">
        <v>3988</v>
      </c>
      <c r="CR34">
        <v>124691</v>
      </c>
      <c r="CS34">
        <v>81301</v>
      </c>
      <c r="CT34">
        <v>2942</v>
      </c>
      <c r="CU34">
        <v>34272</v>
      </c>
      <c r="CV34">
        <v>3163</v>
      </c>
      <c r="CW34">
        <v>2891</v>
      </c>
      <c r="CX34">
        <v>142</v>
      </c>
      <c r="CY34">
        <v>98435</v>
      </c>
      <c r="CZ34">
        <v>67611</v>
      </c>
      <c r="DA34">
        <v>1917</v>
      </c>
      <c r="DB34">
        <v>24136</v>
      </c>
      <c r="DC34">
        <v>2282</v>
      </c>
      <c r="DD34">
        <v>2202</v>
      </c>
      <c r="DE34">
        <v>104</v>
      </c>
    </row>
    <row r="35" spans="1:109" x14ac:dyDescent="0.25">
      <c r="A35">
        <v>33</v>
      </c>
      <c r="B35">
        <v>33</v>
      </c>
      <c r="C35">
        <v>51357</v>
      </c>
      <c r="D35">
        <v>26414</v>
      </c>
      <c r="E35">
        <v>23591</v>
      </c>
      <c r="F35">
        <v>61136</v>
      </c>
      <c r="G35">
        <v>31056</v>
      </c>
      <c r="H35">
        <v>29224</v>
      </c>
      <c r="I35">
        <v>44453</v>
      </c>
      <c r="J35">
        <v>24480</v>
      </c>
      <c r="K35">
        <v>19973</v>
      </c>
      <c r="L35">
        <v>45483</v>
      </c>
      <c r="M35">
        <v>26732</v>
      </c>
      <c r="N35">
        <v>18751</v>
      </c>
      <c r="O35">
        <v>45390</v>
      </c>
      <c r="P35">
        <v>24295</v>
      </c>
      <c r="Q35">
        <v>19642</v>
      </c>
      <c r="R35">
        <v>54945</v>
      </c>
      <c r="S35">
        <v>23820</v>
      </c>
      <c r="T35">
        <v>27583</v>
      </c>
      <c r="U35">
        <v>56822</v>
      </c>
      <c r="V35">
        <v>28013</v>
      </c>
      <c r="W35">
        <v>26286</v>
      </c>
      <c r="X35">
        <v>97479</v>
      </c>
      <c r="Y35">
        <v>83685</v>
      </c>
      <c r="Z35">
        <v>1160</v>
      </c>
      <c r="AA35">
        <v>10391</v>
      </c>
      <c r="AB35">
        <v>1554</v>
      </c>
      <c r="AC35">
        <v>606</v>
      </c>
      <c r="AD35">
        <v>0</v>
      </c>
      <c r="AE35">
        <v>9790</v>
      </c>
      <c r="AF35">
        <v>1346</v>
      </c>
      <c r="AG35">
        <v>251</v>
      </c>
      <c r="AH35">
        <v>90</v>
      </c>
      <c r="AI35">
        <v>0</v>
      </c>
      <c r="AJ35">
        <v>126560</v>
      </c>
      <c r="AK35">
        <v>103345</v>
      </c>
      <c r="AL35">
        <v>1851</v>
      </c>
      <c r="AM35">
        <v>17150</v>
      </c>
      <c r="AN35">
        <v>3338</v>
      </c>
      <c r="AO35">
        <v>890</v>
      </c>
      <c r="AP35">
        <v>127</v>
      </c>
      <c r="AQ35">
        <v>0</v>
      </c>
      <c r="AR35">
        <v>0</v>
      </c>
      <c r="AS35">
        <v>97321</v>
      </c>
      <c r="AT35">
        <v>84303</v>
      </c>
      <c r="AU35">
        <v>1050</v>
      </c>
      <c r="AV35">
        <v>9900</v>
      </c>
      <c r="AW35">
        <v>1439</v>
      </c>
      <c r="AX35">
        <v>572</v>
      </c>
      <c r="AY35">
        <v>0</v>
      </c>
      <c r="AZ35">
        <v>9308</v>
      </c>
      <c r="BA35">
        <v>1090</v>
      </c>
      <c r="BB35">
        <v>273</v>
      </c>
      <c r="BC35">
        <v>89</v>
      </c>
      <c r="BD35">
        <v>0</v>
      </c>
      <c r="BE35">
        <v>126181</v>
      </c>
      <c r="BF35">
        <v>104458</v>
      </c>
      <c r="BG35">
        <v>1768</v>
      </c>
      <c r="BH35">
        <v>15767</v>
      </c>
      <c r="BI35">
        <v>3441</v>
      </c>
      <c r="BJ35">
        <v>863</v>
      </c>
      <c r="BK35">
        <v>139</v>
      </c>
      <c r="BL35">
        <v>13506</v>
      </c>
      <c r="BM35">
        <v>2620</v>
      </c>
      <c r="BN35">
        <v>272</v>
      </c>
      <c r="BO35">
        <v>156</v>
      </c>
      <c r="BP35">
        <v>3381</v>
      </c>
      <c r="BQ35">
        <v>126535</v>
      </c>
      <c r="BR35">
        <v>106723</v>
      </c>
      <c r="BS35">
        <v>1838</v>
      </c>
      <c r="BT35">
        <v>14997</v>
      </c>
      <c r="BU35">
        <v>2294</v>
      </c>
      <c r="BV35">
        <v>1026</v>
      </c>
      <c r="BW35">
        <v>124</v>
      </c>
      <c r="BX35">
        <v>0</v>
      </c>
      <c r="BY35">
        <v>0</v>
      </c>
      <c r="BZ35">
        <v>97703</v>
      </c>
      <c r="CA35">
        <v>85033</v>
      </c>
      <c r="CB35">
        <v>1144</v>
      </c>
      <c r="CC35">
        <v>9343</v>
      </c>
      <c r="CD35">
        <v>1603</v>
      </c>
      <c r="CE35">
        <v>751</v>
      </c>
      <c r="CF35">
        <v>71</v>
      </c>
      <c r="CG35">
        <v>0</v>
      </c>
      <c r="CH35">
        <v>0</v>
      </c>
      <c r="CI35">
        <v>98820</v>
      </c>
      <c r="CJ35">
        <v>79011</v>
      </c>
      <c r="CK35">
        <v>1824</v>
      </c>
      <c r="CL35">
        <v>10208</v>
      </c>
      <c r="CM35">
        <v>3404</v>
      </c>
      <c r="CN35">
        <v>148</v>
      </c>
      <c r="CO35">
        <v>28</v>
      </c>
      <c r="CP35">
        <v>277</v>
      </c>
      <c r="CQ35">
        <v>3920</v>
      </c>
      <c r="CR35">
        <v>124989</v>
      </c>
      <c r="CS35">
        <v>95614</v>
      </c>
      <c r="CT35">
        <v>2782</v>
      </c>
      <c r="CU35">
        <v>17689</v>
      </c>
      <c r="CV35">
        <v>5551</v>
      </c>
      <c r="CW35">
        <v>2847</v>
      </c>
      <c r="CX35">
        <v>143</v>
      </c>
      <c r="CY35">
        <v>98820</v>
      </c>
      <c r="CZ35">
        <v>79011</v>
      </c>
      <c r="DA35">
        <v>1824</v>
      </c>
      <c r="DB35">
        <v>11531</v>
      </c>
      <c r="DC35">
        <v>3855</v>
      </c>
      <c r="DD35">
        <v>2093</v>
      </c>
      <c r="DE35">
        <v>88</v>
      </c>
    </row>
    <row r="36" spans="1:109" x14ac:dyDescent="0.25">
      <c r="A36">
        <v>34</v>
      </c>
      <c r="B36">
        <v>34</v>
      </c>
      <c r="C36">
        <v>52703</v>
      </c>
      <c r="D36">
        <v>29206</v>
      </c>
      <c r="E36">
        <v>22409</v>
      </c>
      <c r="F36">
        <v>59858</v>
      </c>
      <c r="G36">
        <v>33581</v>
      </c>
      <c r="H36">
        <v>25456</v>
      </c>
      <c r="I36">
        <v>46052</v>
      </c>
      <c r="J36">
        <v>26335</v>
      </c>
      <c r="K36">
        <v>19717</v>
      </c>
      <c r="L36">
        <v>46655</v>
      </c>
      <c r="M36">
        <v>29286</v>
      </c>
      <c r="N36">
        <v>17369</v>
      </c>
      <c r="O36">
        <v>46728</v>
      </c>
      <c r="P36">
        <v>25981</v>
      </c>
      <c r="Q36">
        <v>19554</v>
      </c>
      <c r="R36">
        <v>57902</v>
      </c>
      <c r="S36">
        <v>27217</v>
      </c>
      <c r="T36">
        <v>28366</v>
      </c>
      <c r="U36">
        <v>59011</v>
      </c>
      <c r="V36">
        <v>32852</v>
      </c>
      <c r="W36">
        <v>24192</v>
      </c>
      <c r="X36">
        <v>90824</v>
      </c>
      <c r="Y36">
        <v>57619</v>
      </c>
      <c r="Z36">
        <v>850</v>
      </c>
      <c r="AA36">
        <v>30769</v>
      </c>
      <c r="AB36">
        <v>708</v>
      </c>
      <c r="AC36">
        <v>969</v>
      </c>
      <c r="AD36">
        <v>8</v>
      </c>
      <c r="AE36">
        <v>29366</v>
      </c>
      <c r="AF36">
        <v>544</v>
      </c>
      <c r="AG36">
        <v>201</v>
      </c>
      <c r="AH36">
        <v>229</v>
      </c>
      <c r="AI36">
        <v>0</v>
      </c>
      <c r="AJ36">
        <v>118151</v>
      </c>
      <c r="AK36">
        <v>70734</v>
      </c>
      <c r="AL36">
        <v>1822</v>
      </c>
      <c r="AM36">
        <v>43319</v>
      </c>
      <c r="AN36">
        <v>1682</v>
      </c>
      <c r="AO36">
        <v>1566</v>
      </c>
      <c r="AP36">
        <v>70</v>
      </c>
      <c r="AQ36">
        <v>0</v>
      </c>
      <c r="AR36">
        <v>0</v>
      </c>
      <c r="AS36">
        <v>90786</v>
      </c>
      <c r="AT36">
        <v>57952</v>
      </c>
      <c r="AU36">
        <v>822</v>
      </c>
      <c r="AV36">
        <v>30416</v>
      </c>
      <c r="AW36">
        <v>745</v>
      </c>
      <c r="AX36">
        <v>905</v>
      </c>
      <c r="AY36">
        <v>0</v>
      </c>
      <c r="AZ36">
        <v>29315</v>
      </c>
      <c r="BA36">
        <v>592</v>
      </c>
      <c r="BB36">
        <v>146</v>
      </c>
      <c r="BC36">
        <v>279</v>
      </c>
      <c r="BD36">
        <v>0</v>
      </c>
      <c r="BE36">
        <v>119232</v>
      </c>
      <c r="BF36">
        <v>71775</v>
      </c>
      <c r="BG36">
        <v>1867</v>
      </c>
      <c r="BH36">
        <v>43577</v>
      </c>
      <c r="BI36">
        <v>1716</v>
      </c>
      <c r="BJ36">
        <v>1453</v>
      </c>
      <c r="BK36">
        <v>44</v>
      </c>
      <c r="BL36">
        <v>40151</v>
      </c>
      <c r="BM36">
        <v>1076</v>
      </c>
      <c r="BN36">
        <v>162</v>
      </c>
      <c r="BO36">
        <v>184</v>
      </c>
      <c r="BP36">
        <v>3978</v>
      </c>
      <c r="BQ36">
        <v>120576</v>
      </c>
      <c r="BR36">
        <v>74077</v>
      </c>
      <c r="BS36">
        <v>1681</v>
      </c>
      <c r="BT36">
        <v>42765</v>
      </c>
      <c r="BU36">
        <v>1482</v>
      </c>
      <c r="BV36">
        <v>1003</v>
      </c>
      <c r="BW36">
        <v>133</v>
      </c>
      <c r="BX36">
        <v>0</v>
      </c>
      <c r="BY36">
        <v>0</v>
      </c>
      <c r="BZ36">
        <v>92702</v>
      </c>
      <c r="CA36">
        <v>59848</v>
      </c>
      <c r="CB36">
        <v>1022</v>
      </c>
      <c r="CC36">
        <v>30356</v>
      </c>
      <c r="CD36">
        <v>991</v>
      </c>
      <c r="CE36">
        <v>746</v>
      </c>
      <c r="CF36">
        <v>77</v>
      </c>
      <c r="CG36">
        <v>0</v>
      </c>
      <c r="CH36">
        <v>0</v>
      </c>
      <c r="CI36">
        <v>92485</v>
      </c>
      <c r="CJ36">
        <v>54279</v>
      </c>
      <c r="CK36">
        <v>2017</v>
      </c>
      <c r="CL36">
        <v>31246</v>
      </c>
      <c r="CM36">
        <v>1043</v>
      </c>
      <c r="CN36">
        <v>158</v>
      </c>
      <c r="CO36">
        <v>27</v>
      </c>
      <c r="CP36">
        <v>401</v>
      </c>
      <c r="CQ36">
        <v>3314</v>
      </c>
      <c r="CR36">
        <v>118321</v>
      </c>
      <c r="CS36">
        <v>65948</v>
      </c>
      <c r="CT36">
        <v>3188</v>
      </c>
      <c r="CU36">
        <v>45048</v>
      </c>
      <c r="CV36">
        <v>1986</v>
      </c>
      <c r="CW36">
        <v>2492</v>
      </c>
      <c r="CX36">
        <v>171</v>
      </c>
      <c r="CY36">
        <v>92485</v>
      </c>
      <c r="CZ36">
        <v>54279</v>
      </c>
      <c r="DA36">
        <v>2017</v>
      </c>
      <c r="DB36">
        <v>33007</v>
      </c>
      <c r="DC36">
        <v>1441</v>
      </c>
      <c r="DD36">
        <v>1830</v>
      </c>
      <c r="DE36">
        <v>128</v>
      </c>
    </row>
    <row r="37" spans="1:109" x14ac:dyDescent="0.25">
      <c r="A37">
        <v>35</v>
      </c>
      <c r="B37">
        <v>35</v>
      </c>
      <c r="C37">
        <v>44220</v>
      </c>
      <c r="D37">
        <v>24014</v>
      </c>
      <c r="E37">
        <v>19021</v>
      </c>
      <c r="F37">
        <v>51688</v>
      </c>
      <c r="G37">
        <v>28532</v>
      </c>
      <c r="H37">
        <v>22205</v>
      </c>
      <c r="I37">
        <v>37626</v>
      </c>
      <c r="J37">
        <v>21397</v>
      </c>
      <c r="K37">
        <v>16229</v>
      </c>
      <c r="L37">
        <v>38089</v>
      </c>
      <c r="M37">
        <v>23805</v>
      </c>
      <c r="N37">
        <v>14284</v>
      </c>
      <c r="O37">
        <v>38170</v>
      </c>
      <c r="P37">
        <v>20890</v>
      </c>
      <c r="Q37">
        <v>16002</v>
      </c>
      <c r="R37">
        <v>49442</v>
      </c>
      <c r="S37">
        <v>22570</v>
      </c>
      <c r="T37">
        <v>24385</v>
      </c>
      <c r="U37">
        <v>50333</v>
      </c>
      <c r="V37">
        <v>26916</v>
      </c>
      <c r="W37">
        <v>21099</v>
      </c>
      <c r="X37">
        <v>88258</v>
      </c>
      <c r="Y37">
        <v>58258</v>
      </c>
      <c r="Z37">
        <v>2262</v>
      </c>
      <c r="AA37">
        <v>24906</v>
      </c>
      <c r="AB37">
        <v>1566</v>
      </c>
      <c r="AC37">
        <v>937</v>
      </c>
      <c r="AD37">
        <v>8</v>
      </c>
      <c r="AE37">
        <v>23594</v>
      </c>
      <c r="AF37">
        <v>1237</v>
      </c>
      <c r="AG37">
        <v>357</v>
      </c>
      <c r="AH37">
        <v>378</v>
      </c>
      <c r="AI37">
        <v>0</v>
      </c>
      <c r="AJ37">
        <v>120150</v>
      </c>
      <c r="AK37">
        <v>73523</v>
      </c>
      <c r="AL37">
        <v>5813</v>
      </c>
      <c r="AM37">
        <v>36775</v>
      </c>
      <c r="AN37">
        <v>3092</v>
      </c>
      <c r="AO37">
        <v>1838</v>
      </c>
      <c r="AP37">
        <v>196</v>
      </c>
      <c r="AQ37">
        <v>0</v>
      </c>
      <c r="AR37">
        <v>0</v>
      </c>
      <c r="AS37">
        <v>88347</v>
      </c>
      <c r="AT37">
        <v>58849</v>
      </c>
      <c r="AU37">
        <v>2411</v>
      </c>
      <c r="AV37">
        <v>24474</v>
      </c>
      <c r="AW37">
        <v>1504</v>
      </c>
      <c r="AX37">
        <v>855</v>
      </c>
      <c r="AY37">
        <v>8</v>
      </c>
      <c r="AZ37">
        <v>23306</v>
      </c>
      <c r="BA37">
        <v>1202</v>
      </c>
      <c r="BB37">
        <v>331</v>
      </c>
      <c r="BC37">
        <v>318</v>
      </c>
      <c r="BD37">
        <v>0</v>
      </c>
      <c r="BE37">
        <v>119255</v>
      </c>
      <c r="BF37">
        <v>73542</v>
      </c>
      <c r="BG37">
        <v>6037</v>
      </c>
      <c r="BH37">
        <v>35751</v>
      </c>
      <c r="BI37">
        <v>2876</v>
      </c>
      <c r="BJ37">
        <v>1564</v>
      </c>
      <c r="BK37">
        <v>266</v>
      </c>
      <c r="BL37">
        <v>31651</v>
      </c>
      <c r="BM37">
        <v>2067</v>
      </c>
      <c r="BN37">
        <v>551</v>
      </c>
      <c r="BO37">
        <v>258</v>
      </c>
      <c r="BP37">
        <v>5137</v>
      </c>
      <c r="BQ37">
        <v>121901</v>
      </c>
      <c r="BR37">
        <v>78135</v>
      </c>
      <c r="BS37">
        <v>4176</v>
      </c>
      <c r="BT37">
        <v>36329</v>
      </c>
      <c r="BU37">
        <v>2854</v>
      </c>
      <c r="BV37">
        <v>1341</v>
      </c>
      <c r="BW37">
        <v>177</v>
      </c>
      <c r="BX37">
        <v>0</v>
      </c>
      <c r="BY37">
        <v>0</v>
      </c>
      <c r="BZ37">
        <v>91354</v>
      </c>
      <c r="CA37">
        <v>61722</v>
      </c>
      <c r="CB37">
        <v>2570</v>
      </c>
      <c r="CC37">
        <v>24560</v>
      </c>
      <c r="CD37">
        <v>2020</v>
      </c>
      <c r="CE37">
        <v>932</v>
      </c>
      <c r="CF37">
        <v>118</v>
      </c>
      <c r="CG37">
        <v>0</v>
      </c>
      <c r="CH37">
        <v>0</v>
      </c>
      <c r="CI37">
        <v>92544</v>
      </c>
      <c r="CJ37">
        <v>56544</v>
      </c>
      <c r="CK37">
        <v>4261</v>
      </c>
      <c r="CL37">
        <v>24702</v>
      </c>
      <c r="CM37">
        <v>2096</v>
      </c>
      <c r="CN37">
        <v>229</v>
      </c>
      <c r="CO37">
        <v>42</v>
      </c>
      <c r="CP37">
        <v>432</v>
      </c>
      <c r="CQ37">
        <v>4238</v>
      </c>
      <c r="CR37">
        <v>120780</v>
      </c>
      <c r="CS37">
        <v>69392</v>
      </c>
      <c r="CT37">
        <v>6622</v>
      </c>
      <c r="CU37">
        <v>38398</v>
      </c>
      <c r="CV37">
        <v>3764</v>
      </c>
      <c r="CW37">
        <v>3131</v>
      </c>
      <c r="CX37">
        <v>271</v>
      </c>
      <c r="CY37">
        <v>92544</v>
      </c>
      <c r="CZ37">
        <v>56544</v>
      </c>
      <c r="DA37">
        <v>4261</v>
      </c>
      <c r="DB37">
        <v>26752</v>
      </c>
      <c r="DC37">
        <v>2830</v>
      </c>
      <c r="DD37">
        <v>2340</v>
      </c>
      <c r="DE37">
        <v>175</v>
      </c>
    </row>
    <row r="38" spans="1:109" x14ac:dyDescent="0.25">
      <c r="A38">
        <v>36</v>
      </c>
      <c r="B38">
        <v>36</v>
      </c>
      <c r="C38">
        <v>46351</v>
      </c>
      <c r="D38">
        <v>24893</v>
      </c>
      <c r="E38">
        <v>20164</v>
      </c>
      <c r="F38">
        <v>52786</v>
      </c>
      <c r="G38">
        <v>29156</v>
      </c>
      <c r="H38">
        <v>22721</v>
      </c>
      <c r="I38">
        <v>40038</v>
      </c>
      <c r="J38">
        <v>22556</v>
      </c>
      <c r="K38">
        <v>17482</v>
      </c>
      <c r="L38">
        <v>40527</v>
      </c>
      <c r="M38">
        <v>24989</v>
      </c>
      <c r="N38">
        <v>15538</v>
      </c>
      <c r="O38">
        <v>40629</v>
      </c>
      <c r="P38">
        <v>22158</v>
      </c>
      <c r="Q38">
        <v>17182</v>
      </c>
      <c r="R38">
        <v>51621</v>
      </c>
      <c r="S38">
        <v>22872</v>
      </c>
      <c r="T38">
        <v>26225</v>
      </c>
      <c r="U38">
        <v>52546</v>
      </c>
      <c r="V38">
        <v>27727</v>
      </c>
      <c r="W38">
        <v>22244</v>
      </c>
      <c r="X38">
        <v>93669</v>
      </c>
      <c r="Y38">
        <v>68802</v>
      </c>
      <c r="Z38">
        <v>1543</v>
      </c>
      <c r="AA38">
        <v>21856</v>
      </c>
      <c r="AB38">
        <v>816</v>
      </c>
      <c r="AC38">
        <v>485</v>
      </c>
      <c r="AD38">
        <v>45</v>
      </c>
      <c r="AE38">
        <v>20932</v>
      </c>
      <c r="AF38">
        <v>685</v>
      </c>
      <c r="AG38">
        <v>96</v>
      </c>
      <c r="AH38">
        <v>299</v>
      </c>
      <c r="AI38">
        <v>0</v>
      </c>
      <c r="AJ38">
        <v>122970</v>
      </c>
      <c r="AK38">
        <v>85158</v>
      </c>
      <c r="AL38">
        <v>3885</v>
      </c>
      <c r="AM38">
        <v>31454</v>
      </c>
      <c r="AN38">
        <v>2066</v>
      </c>
      <c r="AO38">
        <v>831</v>
      </c>
      <c r="AP38">
        <v>302</v>
      </c>
      <c r="AQ38">
        <v>0</v>
      </c>
      <c r="AR38">
        <v>0</v>
      </c>
      <c r="AS38">
        <v>93460</v>
      </c>
      <c r="AT38">
        <v>68575</v>
      </c>
      <c r="AU38">
        <v>1524</v>
      </c>
      <c r="AV38">
        <v>22057</v>
      </c>
      <c r="AW38">
        <v>672</v>
      </c>
      <c r="AX38">
        <v>570</v>
      </c>
      <c r="AY38">
        <v>40</v>
      </c>
      <c r="AZ38">
        <v>21253</v>
      </c>
      <c r="BA38">
        <v>544</v>
      </c>
      <c r="BB38">
        <v>192</v>
      </c>
      <c r="BC38">
        <v>232</v>
      </c>
      <c r="BD38">
        <v>0</v>
      </c>
      <c r="BE38">
        <v>122682</v>
      </c>
      <c r="BF38">
        <v>85024</v>
      </c>
      <c r="BG38">
        <v>3587</v>
      </c>
      <c r="BH38">
        <v>31669</v>
      </c>
      <c r="BI38">
        <v>1831</v>
      </c>
      <c r="BJ38">
        <v>1017</v>
      </c>
      <c r="BK38">
        <v>166</v>
      </c>
      <c r="BL38">
        <v>29143</v>
      </c>
      <c r="BM38">
        <v>1326</v>
      </c>
      <c r="BN38">
        <v>281</v>
      </c>
      <c r="BO38">
        <v>309</v>
      </c>
      <c r="BP38">
        <v>2966</v>
      </c>
      <c r="BQ38">
        <v>121197</v>
      </c>
      <c r="BR38">
        <v>83706</v>
      </c>
      <c r="BS38">
        <v>2878</v>
      </c>
      <c r="BT38">
        <v>32391</v>
      </c>
      <c r="BU38">
        <v>1731</v>
      </c>
      <c r="BV38">
        <v>1099</v>
      </c>
      <c r="BW38">
        <v>100</v>
      </c>
      <c r="BX38">
        <v>0</v>
      </c>
      <c r="BY38">
        <v>0</v>
      </c>
      <c r="BZ38">
        <v>94148</v>
      </c>
      <c r="CA38">
        <v>67587</v>
      </c>
      <c r="CB38">
        <v>1861</v>
      </c>
      <c r="CC38">
        <v>23008</v>
      </c>
      <c r="CD38">
        <v>1234</v>
      </c>
      <c r="CE38">
        <v>817</v>
      </c>
      <c r="CF38">
        <v>62</v>
      </c>
      <c r="CG38">
        <v>0</v>
      </c>
      <c r="CH38">
        <v>0</v>
      </c>
      <c r="CI38">
        <v>93406</v>
      </c>
      <c r="CJ38">
        <v>63855</v>
      </c>
      <c r="CK38">
        <v>3438</v>
      </c>
      <c r="CL38">
        <v>20485</v>
      </c>
      <c r="CM38">
        <v>1609</v>
      </c>
      <c r="CN38">
        <v>177</v>
      </c>
      <c r="CO38">
        <v>60</v>
      </c>
      <c r="CP38">
        <v>368</v>
      </c>
      <c r="CQ38">
        <v>3414</v>
      </c>
      <c r="CR38">
        <v>118465</v>
      </c>
      <c r="CS38">
        <v>77005</v>
      </c>
      <c r="CT38">
        <v>5186</v>
      </c>
      <c r="CU38">
        <v>30907</v>
      </c>
      <c r="CV38">
        <v>2926</v>
      </c>
      <c r="CW38">
        <v>2711</v>
      </c>
      <c r="CX38">
        <v>198</v>
      </c>
      <c r="CY38">
        <v>93406</v>
      </c>
      <c r="CZ38">
        <v>63855</v>
      </c>
      <c r="DA38">
        <v>3438</v>
      </c>
      <c r="DB38">
        <v>22043</v>
      </c>
      <c r="DC38">
        <v>2152</v>
      </c>
      <c r="DD38">
        <v>2050</v>
      </c>
      <c r="DE38">
        <v>141</v>
      </c>
    </row>
    <row r="39" spans="1:109" x14ac:dyDescent="0.25">
      <c r="A39">
        <v>37</v>
      </c>
      <c r="B39">
        <v>37</v>
      </c>
      <c r="C39">
        <v>62110</v>
      </c>
      <c r="D39">
        <v>25600</v>
      </c>
      <c r="E39">
        <v>35068</v>
      </c>
      <c r="F39">
        <v>72002</v>
      </c>
      <c r="G39">
        <v>33480</v>
      </c>
      <c r="H39">
        <v>37362</v>
      </c>
      <c r="I39">
        <v>55981</v>
      </c>
      <c r="J39">
        <v>23884</v>
      </c>
      <c r="K39">
        <v>32097</v>
      </c>
      <c r="L39">
        <v>56489</v>
      </c>
      <c r="M39">
        <v>27886</v>
      </c>
      <c r="N39">
        <v>28603</v>
      </c>
      <c r="O39">
        <v>56689</v>
      </c>
      <c r="P39">
        <v>23389</v>
      </c>
      <c r="Q39">
        <v>31657</v>
      </c>
      <c r="R39">
        <v>65596</v>
      </c>
      <c r="S39">
        <v>18979</v>
      </c>
      <c r="T39">
        <v>44137</v>
      </c>
      <c r="U39">
        <v>65942</v>
      </c>
      <c r="V39">
        <v>26012</v>
      </c>
      <c r="W39">
        <v>36535</v>
      </c>
      <c r="X39">
        <v>85011</v>
      </c>
      <c r="Y39">
        <v>76901</v>
      </c>
      <c r="Z39">
        <v>1433</v>
      </c>
      <c r="AA39">
        <v>3707</v>
      </c>
      <c r="AB39">
        <v>2404</v>
      </c>
      <c r="AC39">
        <v>376</v>
      </c>
      <c r="AD39">
        <v>0</v>
      </c>
      <c r="AE39">
        <v>3395</v>
      </c>
      <c r="AF39">
        <v>2025</v>
      </c>
      <c r="AG39">
        <v>66</v>
      </c>
      <c r="AH39">
        <v>183</v>
      </c>
      <c r="AI39">
        <v>0</v>
      </c>
      <c r="AJ39">
        <v>111205</v>
      </c>
      <c r="AK39">
        <v>95839</v>
      </c>
      <c r="AL39">
        <v>2607</v>
      </c>
      <c r="AM39">
        <v>6230</v>
      </c>
      <c r="AN39">
        <v>5900</v>
      </c>
      <c r="AO39">
        <v>646</v>
      </c>
      <c r="AP39">
        <v>150</v>
      </c>
      <c r="AQ39">
        <v>0</v>
      </c>
      <c r="AR39">
        <v>0</v>
      </c>
      <c r="AS39">
        <v>85084</v>
      </c>
      <c r="AT39">
        <v>77203</v>
      </c>
      <c r="AU39">
        <v>1148</v>
      </c>
      <c r="AV39">
        <v>3720</v>
      </c>
      <c r="AW39">
        <v>2341</v>
      </c>
      <c r="AX39">
        <v>399</v>
      </c>
      <c r="AY39">
        <v>8</v>
      </c>
      <c r="AZ39">
        <v>3445</v>
      </c>
      <c r="BA39">
        <v>1996</v>
      </c>
      <c r="BB39">
        <v>45</v>
      </c>
      <c r="BC39">
        <v>263</v>
      </c>
      <c r="BD39">
        <v>0</v>
      </c>
      <c r="BE39">
        <v>111329</v>
      </c>
      <c r="BF39">
        <v>96488</v>
      </c>
      <c r="BG39">
        <v>2247</v>
      </c>
      <c r="BH39">
        <v>5948</v>
      </c>
      <c r="BI39">
        <v>6012</v>
      </c>
      <c r="BJ39">
        <v>781</v>
      </c>
      <c r="BK39">
        <v>188</v>
      </c>
      <c r="BL39">
        <v>4582</v>
      </c>
      <c r="BM39">
        <v>4712</v>
      </c>
      <c r="BN39">
        <v>63</v>
      </c>
      <c r="BO39">
        <v>291</v>
      </c>
      <c r="BP39">
        <v>2932</v>
      </c>
      <c r="BQ39">
        <v>112301</v>
      </c>
      <c r="BR39">
        <v>100267</v>
      </c>
      <c r="BS39">
        <v>2333</v>
      </c>
      <c r="BT39">
        <v>5027</v>
      </c>
      <c r="BU39">
        <v>4169</v>
      </c>
      <c r="BV39">
        <v>744</v>
      </c>
      <c r="BW39">
        <v>106</v>
      </c>
      <c r="BX39">
        <v>0</v>
      </c>
      <c r="BY39">
        <v>0</v>
      </c>
      <c r="BZ39">
        <v>88298</v>
      </c>
      <c r="CA39">
        <v>80329</v>
      </c>
      <c r="CB39">
        <v>1503</v>
      </c>
      <c r="CC39">
        <v>3191</v>
      </c>
      <c r="CD39">
        <v>2836</v>
      </c>
      <c r="CE39">
        <v>524</v>
      </c>
      <c r="CF39">
        <v>73</v>
      </c>
      <c r="CG39">
        <v>0</v>
      </c>
      <c r="CH39">
        <v>0</v>
      </c>
      <c r="CI39">
        <v>94389</v>
      </c>
      <c r="CJ39">
        <v>79309</v>
      </c>
      <c r="CK39">
        <v>2847</v>
      </c>
      <c r="CL39">
        <v>4441</v>
      </c>
      <c r="CM39">
        <v>3971</v>
      </c>
      <c r="CN39">
        <v>125</v>
      </c>
      <c r="CO39">
        <v>39</v>
      </c>
      <c r="CP39">
        <v>302</v>
      </c>
      <c r="CQ39">
        <v>3355</v>
      </c>
      <c r="CR39">
        <v>118805</v>
      </c>
      <c r="CS39">
        <v>97048</v>
      </c>
      <c r="CT39">
        <v>4130</v>
      </c>
      <c r="CU39">
        <v>8329</v>
      </c>
      <c r="CV39">
        <v>6642</v>
      </c>
      <c r="CW39">
        <v>2293</v>
      </c>
      <c r="CX39">
        <v>206</v>
      </c>
      <c r="CY39">
        <v>94389</v>
      </c>
      <c r="CZ39">
        <v>79309</v>
      </c>
      <c r="DA39">
        <v>2847</v>
      </c>
      <c r="DB39">
        <v>5457</v>
      </c>
      <c r="DC39">
        <v>4701</v>
      </c>
      <c r="DD39">
        <v>1713</v>
      </c>
      <c r="DE39">
        <v>135</v>
      </c>
    </row>
    <row r="40" spans="1:109" x14ac:dyDescent="0.25">
      <c r="A40">
        <v>38</v>
      </c>
      <c r="B40">
        <v>38</v>
      </c>
      <c r="C40">
        <v>51942</v>
      </c>
      <c r="D40">
        <v>16447</v>
      </c>
      <c r="E40">
        <v>34225</v>
      </c>
      <c r="F40">
        <v>60223</v>
      </c>
      <c r="G40">
        <v>19073</v>
      </c>
      <c r="H40">
        <v>40305</v>
      </c>
      <c r="I40">
        <v>44765</v>
      </c>
      <c r="J40">
        <v>15110</v>
      </c>
      <c r="K40">
        <v>29655</v>
      </c>
      <c r="L40">
        <v>45305</v>
      </c>
      <c r="M40">
        <v>18111</v>
      </c>
      <c r="N40">
        <v>27194</v>
      </c>
      <c r="O40">
        <v>45441</v>
      </c>
      <c r="P40">
        <v>14853</v>
      </c>
      <c r="Q40">
        <v>28973</v>
      </c>
      <c r="R40">
        <v>57497</v>
      </c>
      <c r="S40">
        <v>13881</v>
      </c>
      <c r="T40">
        <v>41138</v>
      </c>
      <c r="U40">
        <v>58398</v>
      </c>
      <c r="V40">
        <v>17896</v>
      </c>
      <c r="W40">
        <v>37976</v>
      </c>
      <c r="X40">
        <v>95097</v>
      </c>
      <c r="Y40">
        <v>87499</v>
      </c>
      <c r="Z40">
        <v>1540</v>
      </c>
      <c r="AA40">
        <v>3737</v>
      </c>
      <c r="AB40">
        <v>1479</v>
      </c>
      <c r="AC40">
        <v>728</v>
      </c>
      <c r="AD40">
        <v>50</v>
      </c>
      <c r="AE40">
        <v>3091</v>
      </c>
      <c r="AF40">
        <v>1303</v>
      </c>
      <c r="AG40">
        <v>134</v>
      </c>
      <c r="AH40">
        <v>130</v>
      </c>
      <c r="AI40">
        <v>0</v>
      </c>
      <c r="AJ40">
        <v>122963</v>
      </c>
      <c r="AK40">
        <v>108446</v>
      </c>
      <c r="AL40">
        <v>3076</v>
      </c>
      <c r="AM40">
        <v>5342</v>
      </c>
      <c r="AN40">
        <v>4993</v>
      </c>
      <c r="AO40">
        <v>994</v>
      </c>
      <c r="AP40">
        <v>231</v>
      </c>
      <c r="AQ40">
        <v>0</v>
      </c>
      <c r="AR40">
        <v>0</v>
      </c>
      <c r="AS40">
        <v>95238</v>
      </c>
      <c r="AT40">
        <v>88021</v>
      </c>
      <c r="AU40">
        <v>1280</v>
      </c>
      <c r="AV40">
        <v>3994</v>
      </c>
      <c r="AW40">
        <v>1273</v>
      </c>
      <c r="AX40">
        <v>668</v>
      </c>
      <c r="AY40">
        <v>55</v>
      </c>
      <c r="AZ40">
        <v>3411</v>
      </c>
      <c r="BA40">
        <v>1110</v>
      </c>
      <c r="BB40">
        <v>174</v>
      </c>
      <c r="BC40">
        <v>32</v>
      </c>
      <c r="BD40">
        <v>0</v>
      </c>
      <c r="BE40">
        <v>123088</v>
      </c>
      <c r="BF40">
        <v>109203</v>
      </c>
      <c r="BG40">
        <v>2401</v>
      </c>
      <c r="BH40">
        <v>5748</v>
      </c>
      <c r="BI40">
        <v>4722</v>
      </c>
      <c r="BJ40">
        <v>887</v>
      </c>
      <c r="BK40">
        <v>130</v>
      </c>
      <c r="BL40">
        <v>4222</v>
      </c>
      <c r="BM40">
        <v>4058</v>
      </c>
      <c r="BN40">
        <v>235</v>
      </c>
      <c r="BO40">
        <v>357</v>
      </c>
      <c r="BP40">
        <v>2565</v>
      </c>
      <c r="BQ40">
        <v>121977</v>
      </c>
      <c r="BR40">
        <v>111284</v>
      </c>
      <c r="BS40">
        <v>1889</v>
      </c>
      <c r="BT40">
        <v>4502</v>
      </c>
      <c r="BU40">
        <v>3621</v>
      </c>
      <c r="BV40">
        <v>932</v>
      </c>
      <c r="BW40">
        <v>62</v>
      </c>
      <c r="BX40">
        <v>0</v>
      </c>
      <c r="BY40">
        <v>0</v>
      </c>
      <c r="BZ40">
        <v>96871</v>
      </c>
      <c r="CA40">
        <v>89115</v>
      </c>
      <c r="CB40">
        <v>1253</v>
      </c>
      <c r="CC40">
        <v>3082</v>
      </c>
      <c r="CD40">
        <v>2861</v>
      </c>
      <c r="CE40">
        <v>687</v>
      </c>
      <c r="CF40">
        <v>36</v>
      </c>
      <c r="CG40">
        <v>0</v>
      </c>
      <c r="CH40">
        <v>0</v>
      </c>
      <c r="CI40">
        <v>100608</v>
      </c>
      <c r="CJ40">
        <v>87484</v>
      </c>
      <c r="CK40">
        <v>2346</v>
      </c>
      <c r="CL40">
        <v>3483</v>
      </c>
      <c r="CM40">
        <v>3482</v>
      </c>
      <c r="CN40">
        <v>176</v>
      </c>
      <c r="CO40">
        <v>18</v>
      </c>
      <c r="CP40">
        <v>204</v>
      </c>
      <c r="CQ40">
        <v>3415</v>
      </c>
      <c r="CR40">
        <v>124655</v>
      </c>
      <c r="CS40">
        <v>107196</v>
      </c>
      <c r="CT40">
        <v>3349</v>
      </c>
      <c r="CU40">
        <v>6085</v>
      </c>
      <c r="CV40">
        <v>4993</v>
      </c>
      <c r="CW40">
        <v>2619</v>
      </c>
      <c r="CX40">
        <v>106</v>
      </c>
      <c r="CY40">
        <v>100608</v>
      </c>
      <c r="CZ40">
        <v>87484</v>
      </c>
      <c r="DA40">
        <v>2346</v>
      </c>
      <c r="DB40">
        <v>4247</v>
      </c>
      <c r="DC40">
        <v>4155</v>
      </c>
      <c r="DD40">
        <v>2002</v>
      </c>
      <c r="DE40">
        <v>73</v>
      </c>
    </row>
    <row r="41" spans="1:109" x14ac:dyDescent="0.25">
      <c r="A41">
        <v>39</v>
      </c>
      <c r="B41">
        <v>39</v>
      </c>
      <c r="C41">
        <v>37251</v>
      </c>
      <c r="D41">
        <v>22988</v>
      </c>
      <c r="E41">
        <v>13094</v>
      </c>
      <c r="F41">
        <v>42292</v>
      </c>
      <c r="G41">
        <v>24871</v>
      </c>
      <c r="H41">
        <v>16685</v>
      </c>
      <c r="I41">
        <v>30885</v>
      </c>
      <c r="J41">
        <v>20246</v>
      </c>
      <c r="K41">
        <v>10639</v>
      </c>
      <c r="L41">
        <v>31224</v>
      </c>
      <c r="M41">
        <v>22151</v>
      </c>
      <c r="N41">
        <v>9073</v>
      </c>
      <c r="O41">
        <v>31494</v>
      </c>
      <c r="P41">
        <v>19900</v>
      </c>
      <c r="Q41">
        <v>10344</v>
      </c>
      <c r="R41">
        <v>43086</v>
      </c>
      <c r="S41">
        <v>24039</v>
      </c>
      <c r="T41">
        <v>16619</v>
      </c>
      <c r="U41">
        <v>44470</v>
      </c>
      <c r="V41">
        <v>26886</v>
      </c>
      <c r="W41">
        <v>15196</v>
      </c>
      <c r="X41">
        <v>85370</v>
      </c>
      <c r="Y41">
        <v>58420</v>
      </c>
      <c r="Z41">
        <v>6593</v>
      </c>
      <c r="AA41">
        <v>19171</v>
      </c>
      <c r="AB41">
        <v>420</v>
      </c>
      <c r="AC41">
        <v>692</v>
      </c>
      <c r="AD41">
        <v>47</v>
      </c>
      <c r="AE41">
        <v>18091</v>
      </c>
      <c r="AF41">
        <v>350</v>
      </c>
      <c r="AG41">
        <v>224</v>
      </c>
      <c r="AH41">
        <v>157</v>
      </c>
      <c r="AI41">
        <v>0</v>
      </c>
      <c r="AJ41">
        <v>115568</v>
      </c>
      <c r="AK41">
        <v>72185</v>
      </c>
      <c r="AL41">
        <v>11760</v>
      </c>
      <c r="AM41">
        <v>30897</v>
      </c>
      <c r="AN41">
        <v>1166</v>
      </c>
      <c r="AO41">
        <v>1415</v>
      </c>
      <c r="AP41">
        <v>191</v>
      </c>
      <c r="AQ41">
        <v>0</v>
      </c>
      <c r="AR41">
        <v>0</v>
      </c>
      <c r="AS41">
        <v>85773</v>
      </c>
      <c r="AT41">
        <v>58905</v>
      </c>
      <c r="AU41">
        <v>7187</v>
      </c>
      <c r="AV41">
        <v>18508</v>
      </c>
      <c r="AW41">
        <v>492</v>
      </c>
      <c r="AX41">
        <v>629</v>
      </c>
      <c r="AY41">
        <v>45</v>
      </c>
      <c r="AZ41">
        <v>17489</v>
      </c>
      <c r="BA41">
        <v>420</v>
      </c>
      <c r="BB41">
        <v>185</v>
      </c>
      <c r="BC41">
        <v>128</v>
      </c>
      <c r="BD41">
        <v>0</v>
      </c>
      <c r="BE41">
        <v>116531</v>
      </c>
      <c r="BF41">
        <v>72608</v>
      </c>
      <c r="BG41">
        <v>12933</v>
      </c>
      <c r="BH41">
        <v>29989</v>
      </c>
      <c r="BI41">
        <v>1701</v>
      </c>
      <c r="BJ41">
        <v>1359</v>
      </c>
      <c r="BK41">
        <v>129</v>
      </c>
      <c r="BL41">
        <v>25487</v>
      </c>
      <c r="BM41">
        <v>999</v>
      </c>
      <c r="BN41">
        <v>270</v>
      </c>
      <c r="BO41">
        <v>189</v>
      </c>
      <c r="BP41">
        <v>3984</v>
      </c>
      <c r="BQ41">
        <v>122445</v>
      </c>
      <c r="BR41">
        <v>81065</v>
      </c>
      <c r="BS41">
        <v>11880</v>
      </c>
      <c r="BT41">
        <v>28703</v>
      </c>
      <c r="BU41">
        <v>931</v>
      </c>
      <c r="BV41">
        <v>1497</v>
      </c>
      <c r="BW41">
        <v>86</v>
      </c>
      <c r="BX41">
        <v>0</v>
      </c>
      <c r="BY41">
        <v>0</v>
      </c>
      <c r="BZ41">
        <v>90082</v>
      </c>
      <c r="CA41">
        <v>64533</v>
      </c>
      <c r="CB41">
        <v>6712</v>
      </c>
      <c r="CC41">
        <v>17831</v>
      </c>
      <c r="CD41">
        <v>604</v>
      </c>
      <c r="CE41">
        <v>1011</v>
      </c>
      <c r="CF41">
        <v>55</v>
      </c>
      <c r="CG41">
        <v>0</v>
      </c>
      <c r="CH41">
        <v>0</v>
      </c>
      <c r="CI41">
        <v>84971</v>
      </c>
      <c r="CJ41">
        <v>55331</v>
      </c>
      <c r="CK41">
        <v>7662</v>
      </c>
      <c r="CL41">
        <v>17652</v>
      </c>
      <c r="CM41">
        <v>400</v>
      </c>
      <c r="CN41">
        <v>210</v>
      </c>
      <c r="CO41">
        <v>14</v>
      </c>
      <c r="CP41">
        <v>297</v>
      </c>
      <c r="CQ41">
        <v>3405</v>
      </c>
      <c r="CR41">
        <v>113289</v>
      </c>
      <c r="CS41">
        <v>67420</v>
      </c>
      <c r="CT41">
        <v>12479</v>
      </c>
      <c r="CU41">
        <v>30819</v>
      </c>
      <c r="CV41">
        <v>1027</v>
      </c>
      <c r="CW41">
        <v>2873</v>
      </c>
      <c r="CX41">
        <v>99</v>
      </c>
      <c r="CY41">
        <v>84971</v>
      </c>
      <c r="CZ41">
        <v>55331</v>
      </c>
      <c r="DA41">
        <v>7662</v>
      </c>
      <c r="DB41">
        <v>19530</v>
      </c>
      <c r="DC41">
        <v>677</v>
      </c>
      <c r="DD41">
        <v>2054</v>
      </c>
      <c r="DE41">
        <v>59</v>
      </c>
    </row>
    <row r="42" spans="1:109" x14ac:dyDescent="0.25">
      <c r="A42">
        <v>40</v>
      </c>
      <c r="B42">
        <v>40</v>
      </c>
      <c r="C42">
        <v>44724</v>
      </c>
      <c r="D42">
        <v>29160</v>
      </c>
      <c r="E42">
        <v>14314</v>
      </c>
      <c r="F42">
        <v>50059</v>
      </c>
      <c r="G42">
        <v>32051</v>
      </c>
      <c r="H42">
        <v>17139</v>
      </c>
      <c r="I42">
        <v>38163</v>
      </c>
      <c r="J42">
        <v>26128</v>
      </c>
      <c r="K42">
        <v>12035</v>
      </c>
      <c r="L42">
        <v>38507</v>
      </c>
      <c r="M42">
        <v>28345</v>
      </c>
      <c r="N42">
        <v>10162</v>
      </c>
      <c r="O42">
        <v>38754</v>
      </c>
      <c r="P42">
        <v>25716</v>
      </c>
      <c r="Q42">
        <v>11609</v>
      </c>
      <c r="R42">
        <v>50873</v>
      </c>
      <c r="S42">
        <v>29270</v>
      </c>
      <c r="T42">
        <v>19013</v>
      </c>
      <c r="U42">
        <v>52182</v>
      </c>
      <c r="V42">
        <v>33410</v>
      </c>
      <c r="W42">
        <v>16143</v>
      </c>
      <c r="X42">
        <v>90436</v>
      </c>
      <c r="Y42">
        <v>57900</v>
      </c>
      <c r="Z42">
        <v>5850</v>
      </c>
      <c r="AA42">
        <v>25077</v>
      </c>
      <c r="AB42">
        <v>793</v>
      </c>
      <c r="AC42">
        <v>774</v>
      </c>
      <c r="AD42">
        <v>12</v>
      </c>
      <c r="AE42">
        <v>23959</v>
      </c>
      <c r="AF42">
        <v>581</v>
      </c>
      <c r="AG42">
        <v>255</v>
      </c>
      <c r="AH42">
        <v>154</v>
      </c>
      <c r="AI42">
        <v>0</v>
      </c>
      <c r="AJ42">
        <v>119013</v>
      </c>
      <c r="AK42">
        <v>70174</v>
      </c>
      <c r="AL42">
        <v>10011</v>
      </c>
      <c r="AM42">
        <v>36392</v>
      </c>
      <c r="AN42">
        <v>2731</v>
      </c>
      <c r="AO42">
        <v>1421</v>
      </c>
      <c r="AP42">
        <v>172</v>
      </c>
      <c r="AQ42">
        <v>0</v>
      </c>
      <c r="AR42">
        <v>0</v>
      </c>
      <c r="AS42">
        <v>91034</v>
      </c>
      <c r="AT42">
        <v>58287</v>
      </c>
      <c r="AU42">
        <v>5490</v>
      </c>
      <c r="AV42">
        <v>25486</v>
      </c>
      <c r="AW42">
        <v>925</v>
      </c>
      <c r="AX42">
        <v>764</v>
      </c>
      <c r="AY42">
        <v>14</v>
      </c>
      <c r="AZ42">
        <v>24249</v>
      </c>
      <c r="BA42">
        <v>664</v>
      </c>
      <c r="BB42">
        <v>224</v>
      </c>
      <c r="BC42">
        <v>191</v>
      </c>
      <c r="BD42">
        <v>0</v>
      </c>
      <c r="BE42">
        <v>120366</v>
      </c>
      <c r="BF42">
        <v>71406</v>
      </c>
      <c r="BG42">
        <v>9427</v>
      </c>
      <c r="BH42">
        <v>37253</v>
      </c>
      <c r="BI42">
        <v>2785</v>
      </c>
      <c r="BJ42">
        <v>1472</v>
      </c>
      <c r="BK42">
        <v>149</v>
      </c>
      <c r="BL42">
        <v>32901</v>
      </c>
      <c r="BM42">
        <v>1749</v>
      </c>
      <c r="BN42">
        <v>239</v>
      </c>
      <c r="BO42">
        <v>435</v>
      </c>
      <c r="BP42">
        <v>4201</v>
      </c>
      <c r="BQ42">
        <v>124913</v>
      </c>
      <c r="BR42">
        <v>74412</v>
      </c>
      <c r="BS42">
        <v>8375</v>
      </c>
      <c r="BT42">
        <v>39977</v>
      </c>
      <c r="BU42">
        <v>2239</v>
      </c>
      <c r="BV42">
        <v>1444</v>
      </c>
      <c r="BW42">
        <v>152</v>
      </c>
      <c r="BX42">
        <v>0</v>
      </c>
      <c r="BY42">
        <v>0</v>
      </c>
      <c r="BZ42">
        <v>96108</v>
      </c>
      <c r="CA42">
        <v>61209</v>
      </c>
      <c r="CB42">
        <v>5132</v>
      </c>
      <c r="CC42">
        <v>27745</v>
      </c>
      <c r="CD42">
        <v>1779</v>
      </c>
      <c r="CE42">
        <v>1022</v>
      </c>
      <c r="CF42">
        <v>96</v>
      </c>
      <c r="CG42">
        <v>0</v>
      </c>
      <c r="CH42">
        <v>0</v>
      </c>
      <c r="CI42">
        <v>91976</v>
      </c>
      <c r="CJ42">
        <v>55240</v>
      </c>
      <c r="CK42">
        <v>6424</v>
      </c>
      <c r="CL42">
        <v>24683</v>
      </c>
      <c r="CM42">
        <v>1570</v>
      </c>
      <c r="CN42">
        <v>220</v>
      </c>
      <c r="CO42">
        <v>55</v>
      </c>
      <c r="CP42">
        <v>417</v>
      </c>
      <c r="CQ42">
        <v>3367</v>
      </c>
      <c r="CR42">
        <v>116415</v>
      </c>
      <c r="CS42">
        <v>65328</v>
      </c>
      <c r="CT42">
        <v>9769</v>
      </c>
      <c r="CU42">
        <v>37477</v>
      </c>
      <c r="CV42">
        <v>2504</v>
      </c>
      <c r="CW42">
        <v>2516</v>
      </c>
      <c r="CX42">
        <v>153</v>
      </c>
      <c r="CY42">
        <v>91976</v>
      </c>
      <c r="CZ42">
        <v>55240</v>
      </c>
      <c r="DA42">
        <v>6424</v>
      </c>
      <c r="DB42">
        <v>26780</v>
      </c>
      <c r="DC42">
        <v>2049</v>
      </c>
      <c r="DD42">
        <v>1847</v>
      </c>
      <c r="DE42">
        <v>113</v>
      </c>
    </row>
    <row r="43" spans="1:109" x14ac:dyDescent="0.25">
      <c r="A43">
        <v>41</v>
      </c>
      <c r="B43">
        <v>41</v>
      </c>
      <c r="C43">
        <v>50974</v>
      </c>
      <c r="D43">
        <v>26767</v>
      </c>
      <c r="E43">
        <v>22909</v>
      </c>
      <c r="F43">
        <v>59740</v>
      </c>
      <c r="G43">
        <v>32005</v>
      </c>
      <c r="H43">
        <v>26689</v>
      </c>
      <c r="I43">
        <v>44732</v>
      </c>
      <c r="J43">
        <v>25125</v>
      </c>
      <c r="K43">
        <v>19607</v>
      </c>
      <c r="L43">
        <v>45124</v>
      </c>
      <c r="M43">
        <v>28011</v>
      </c>
      <c r="N43">
        <v>17113</v>
      </c>
      <c r="O43">
        <v>45620</v>
      </c>
      <c r="P43">
        <v>24713</v>
      </c>
      <c r="Q43">
        <v>19358</v>
      </c>
      <c r="R43">
        <v>54798</v>
      </c>
      <c r="S43">
        <v>23007</v>
      </c>
      <c r="T43">
        <v>29426</v>
      </c>
      <c r="U43">
        <v>56018</v>
      </c>
      <c r="V43">
        <v>27698</v>
      </c>
      <c r="W43">
        <v>25067</v>
      </c>
      <c r="X43">
        <v>84840</v>
      </c>
      <c r="Y43">
        <v>71426</v>
      </c>
      <c r="Z43">
        <v>3472</v>
      </c>
      <c r="AA43">
        <v>7882</v>
      </c>
      <c r="AB43">
        <v>1542</v>
      </c>
      <c r="AC43">
        <v>426</v>
      </c>
      <c r="AD43">
        <v>34</v>
      </c>
      <c r="AE43">
        <v>7160</v>
      </c>
      <c r="AF43">
        <v>1294</v>
      </c>
      <c r="AG43">
        <v>79</v>
      </c>
      <c r="AH43">
        <v>83</v>
      </c>
      <c r="AI43">
        <v>0</v>
      </c>
      <c r="AJ43">
        <v>111519</v>
      </c>
      <c r="AK43">
        <v>90167</v>
      </c>
      <c r="AL43">
        <v>5834</v>
      </c>
      <c r="AM43">
        <v>11674</v>
      </c>
      <c r="AN43">
        <v>3209</v>
      </c>
      <c r="AO43">
        <v>919</v>
      </c>
      <c r="AP43">
        <v>122</v>
      </c>
      <c r="AQ43">
        <v>0</v>
      </c>
      <c r="AR43">
        <v>0</v>
      </c>
      <c r="AS43">
        <v>85381</v>
      </c>
      <c r="AT43">
        <v>73094</v>
      </c>
      <c r="AU43">
        <v>3122</v>
      </c>
      <c r="AV43">
        <v>7130</v>
      </c>
      <c r="AW43">
        <v>1481</v>
      </c>
      <c r="AX43">
        <v>490</v>
      </c>
      <c r="AY43">
        <v>43</v>
      </c>
      <c r="AZ43">
        <v>6439</v>
      </c>
      <c r="BA43">
        <v>1266</v>
      </c>
      <c r="BB43">
        <v>122</v>
      </c>
      <c r="BC43">
        <v>79</v>
      </c>
      <c r="BD43">
        <v>0</v>
      </c>
      <c r="BE43">
        <v>111551</v>
      </c>
      <c r="BF43">
        <v>91815</v>
      </c>
      <c r="BG43">
        <v>5484</v>
      </c>
      <c r="BH43">
        <v>10772</v>
      </c>
      <c r="BI43">
        <v>2990</v>
      </c>
      <c r="BJ43">
        <v>952</v>
      </c>
      <c r="BK43">
        <v>114</v>
      </c>
      <c r="BL43">
        <v>8365</v>
      </c>
      <c r="BM43">
        <v>2313</v>
      </c>
      <c r="BN43">
        <v>178</v>
      </c>
      <c r="BO43">
        <v>341</v>
      </c>
      <c r="BP43">
        <v>3027</v>
      </c>
      <c r="BQ43">
        <v>110311</v>
      </c>
      <c r="BR43">
        <v>95253</v>
      </c>
      <c r="BS43">
        <v>4068</v>
      </c>
      <c r="BT43">
        <v>7288</v>
      </c>
      <c r="BU43">
        <v>3328</v>
      </c>
      <c r="BV43">
        <v>689</v>
      </c>
      <c r="BW43">
        <v>90</v>
      </c>
      <c r="BX43">
        <v>0</v>
      </c>
      <c r="BY43">
        <v>0</v>
      </c>
      <c r="BZ43">
        <v>84879</v>
      </c>
      <c r="CA43">
        <v>75016</v>
      </c>
      <c r="CB43">
        <v>2407</v>
      </c>
      <c r="CC43">
        <v>4730</v>
      </c>
      <c r="CD43">
        <v>2335</v>
      </c>
      <c r="CE43">
        <v>502</v>
      </c>
      <c r="CF43">
        <v>59</v>
      </c>
      <c r="CG43">
        <v>0</v>
      </c>
      <c r="CH43">
        <v>0</v>
      </c>
      <c r="CI43">
        <v>88250</v>
      </c>
      <c r="CJ43">
        <v>72102</v>
      </c>
      <c r="CK43">
        <v>3813</v>
      </c>
      <c r="CL43">
        <v>6851</v>
      </c>
      <c r="CM43">
        <v>2067</v>
      </c>
      <c r="CN43">
        <v>133</v>
      </c>
      <c r="CO43">
        <v>13</v>
      </c>
      <c r="CP43">
        <v>275</v>
      </c>
      <c r="CQ43">
        <v>2996</v>
      </c>
      <c r="CR43">
        <v>113246</v>
      </c>
      <c r="CS43">
        <v>89304</v>
      </c>
      <c r="CT43">
        <v>6186</v>
      </c>
      <c r="CU43">
        <v>12110</v>
      </c>
      <c r="CV43">
        <v>3496</v>
      </c>
      <c r="CW43">
        <v>2234</v>
      </c>
      <c r="CX43">
        <v>66</v>
      </c>
      <c r="CY43">
        <v>88250</v>
      </c>
      <c r="CZ43">
        <v>72102</v>
      </c>
      <c r="DA43">
        <v>3813</v>
      </c>
      <c r="DB43">
        <v>7958</v>
      </c>
      <c r="DC43">
        <v>2568</v>
      </c>
      <c r="DD43">
        <v>1620</v>
      </c>
      <c r="DE43">
        <v>41</v>
      </c>
    </row>
    <row r="44" spans="1:109" x14ac:dyDescent="0.25">
      <c r="A44">
        <v>42</v>
      </c>
      <c r="B44">
        <v>42</v>
      </c>
      <c r="C44">
        <v>51872</v>
      </c>
      <c r="D44">
        <v>26600</v>
      </c>
      <c r="E44">
        <v>23971</v>
      </c>
      <c r="F44">
        <v>61711</v>
      </c>
      <c r="G44">
        <v>31950</v>
      </c>
      <c r="H44">
        <v>28774</v>
      </c>
      <c r="I44">
        <v>45283</v>
      </c>
      <c r="J44">
        <v>24612</v>
      </c>
      <c r="K44">
        <v>20671</v>
      </c>
      <c r="L44">
        <v>45587</v>
      </c>
      <c r="M44">
        <v>27543</v>
      </c>
      <c r="N44">
        <v>18044</v>
      </c>
      <c r="O44">
        <v>46106</v>
      </c>
      <c r="P44">
        <v>24287</v>
      </c>
      <c r="Q44">
        <v>20370</v>
      </c>
      <c r="R44">
        <v>55702</v>
      </c>
      <c r="S44">
        <v>23508</v>
      </c>
      <c r="T44">
        <v>29997</v>
      </c>
      <c r="U44">
        <v>56788</v>
      </c>
      <c r="V44">
        <v>27928</v>
      </c>
      <c r="W44">
        <v>25857</v>
      </c>
      <c r="X44">
        <v>83884</v>
      </c>
      <c r="Y44">
        <v>68417</v>
      </c>
      <c r="Z44">
        <v>2861</v>
      </c>
      <c r="AA44">
        <v>10932</v>
      </c>
      <c r="AB44">
        <v>1149</v>
      </c>
      <c r="AC44">
        <v>464</v>
      </c>
      <c r="AD44">
        <v>29</v>
      </c>
      <c r="AE44">
        <v>10310</v>
      </c>
      <c r="AF44">
        <v>997</v>
      </c>
      <c r="AG44">
        <v>108</v>
      </c>
      <c r="AH44">
        <v>92</v>
      </c>
      <c r="AI44">
        <v>0</v>
      </c>
      <c r="AJ44">
        <v>110399</v>
      </c>
      <c r="AK44">
        <v>85953</v>
      </c>
      <c r="AL44">
        <v>4811</v>
      </c>
      <c r="AM44">
        <v>16357</v>
      </c>
      <c r="AN44">
        <v>2985</v>
      </c>
      <c r="AO44">
        <v>1019</v>
      </c>
      <c r="AP44">
        <v>68</v>
      </c>
      <c r="AQ44">
        <v>0</v>
      </c>
      <c r="AR44">
        <v>0</v>
      </c>
      <c r="AS44">
        <v>83047</v>
      </c>
      <c r="AT44">
        <v>67227</v>
      </c>
      <c r="AU44">
        <v>2502</v>
      </c>
      <c r="AV44">
        <v>11430</v>
      </c>
      <c r="AW44">
        <v>1211</v>
      </c>
      <c r="AX44">
        <v>518</v>
      </c>
      <c r="AY44">
        <v>24</v>
      </c>
      <c r="AZ44">
        <v>10740</v>
      </c>
      <c r="BA44">
        <v>1075</v>
      </c>
      <c r="BB44">
        <v>181</v>
      </c>
      <c r="BC44">
        <v>132</v>
      </c>
      <c r="BD44">
        <v>0</v>
      </c>
      <c r="BE44">
        <v>109331</v>
      </c>
      <c r="BF44">
        <v>84885</v>
      </c>
      <c r="BG44">
        <v>4121</v>
      </c>
      <c r="BH44">
        <v>16832</v>
      </c>
      <c r="BI44">
        <v>2976</v>
      </c>
      <c r="BJ44">
        <v>1086</v>
      </c>
      <c r="BK44">
        <v>56</v>
      </c>
      <c r="BL44">
        <v>14324</v>
      </c>
      <c r="BM44">
        <v>2359</v>
      </c>
      <c r="BN44">
        <v>227</v>
      </c>
      <c r="BO44">
        <v>218</v>
      </c>
      <c r="BP44">
        <v>3177</v>
      </c>
      <c r="BQ44">
        <v>109221</v>
      </c>
      <c r="BR44">
        <v>85934</v>
      </c>
      <c r="BS44">
        <v>4000</v>
      </c>
      <c r="BT44">
        <v>16603</v>
      </c>
      <c r="BU44">
        <v>2523</v>
      </c>
      <c r="BV44">
        <v>808</v>
      </c>
      <c r="BW44">
        <v>69</v>
      </c>
      <c r="BX44">
        <v>0</v>
      </c>
      <c r="BY44">
        <v>0</v>
      </c>
      <c r="BZ44">
        <v>83936</v>
      </c>
      <c r="CA44">
        <v>68087</v>
      </c>
      <c r="CB44">
        <v>2393</v>
      </c>
      <c r="CC44">
        <v>11383</v>
      </c>
      <c r="CD44">
        <v>1766</v>
      </c>
      <c r="CE44">
        <v>586</v>
      </c>
      <c r="CF44">
        <v>53</v>
      </c>
      <c r="CG44">
        <v>0</v>
      </c>
      <c r="CH44">
        <v>0</v>
      </c>
      <c r="CI44">
        <v>89326</v>
      </c>
      <c r="CJ44">
        <v>68689</v>
      </c>
      <c r="CK44">
        <v>3491</v>
      </c>
      <c r="CL44">
        <v>11734</v>
      </c>
      <c r="CM44">
        <v>1888</v>
      </c>
      <c r="CN44">
        <v>139</v>
      </c>
      <c r="CO44">
        <v>14</v>
      </c>
      <c r="CP44">
        <v>298</v>
      </c>
      <c r="CQ44">
        <v>3073</v>
      </c>
      <c r="CR44">
        <v>113247</v>
      </c>
      <c r="CS44">
        <v>84272</v>
      </c>
      <c r="CT44">
        <v>5479</v>
      </c>
      <c r="CU44">
        <v>18042</v>
      </c>
      <c r="CV44">
        <v>3140</v>
      </c>
      <c r="CW44">
        <v>2167</v>
      </c>
      <c r="CX44">
        <v>90</v>
      </c>
      <c r="CY44">
        <v>89326</v>
      </c>
      <c r="CZ44">
        <v>68689</v>
      </c>
      <c r="DA44">
        <v>3491</v>
      </c>
      <c r="DB44">
        <v>12983</v>
      </c>
      <c r="DC44">
        <v>2263</v>
      </c>
      <c r="DD44">
        <v>1618</v>
      </c>
      <c r="DE44">
        <v>54</v>
      </c>
    </row>
    <row r="45" spans="1:109" x14ac:dyDescent="0.25">
      <c r="A45">
        <v>43</v>
      </c>
      <c r="B45">
        <v>43</v>
      </c>
      <c r="C45">
        <v>56824</v>
      </c>
      <c r="D45">
        <v>20420</v>
      </c>
      <c r="E45">
        <v>35191</v>
      </c>
      <c r="F45">
        <v>68923</v>
      </c>
      <c r="G45">
        <v>28016</v>
      </c>
      <c r="H45">
        <v>39904</v>
      </c>
      <c r="I45">
        <v>49368</v>
      </c>
      <c r="J45">
        <v>18693</v>
      </c>
      <c r="K45">
        <v>30675</v>
      </c>
      <c r="L45">
        <v>50587</v>
      </c>
      <c r="M45">
        <v>20935</v>
      </c>
      <c r="N45">
        <v>29652</v>
      </c>
      <c r="O45">
        <v>50550</v>
      </c>
      <c r="P45">
        <v>18550</v>
      </c>
      <c r="Q45">
        <v>30714</v>
      </c>
      <c r="R45">
        <v>60433</v>
      </c>
      <c r="S45">
        <v>15275</v>
      </c>
      <c r="T45">
        <v>43074</v>
      </c>
      <c r="U45">
        <v>61114</v>
      </c>
      <c r="V45">
        <v>21045</v>
      </c>
      <c r="W45">
        <v>37206</v>
      </c>
      <c r="X45">
        <v>81458</v>
      </c>
      <c r="Y45">
        <v>67753</v>
      </c>
      <c r="Z45">
        <v>1791</v>
      </c>
      <c r="AA45">
        <v>7149</v>
      </c>
      <c r="AB45">
        <v>4090</v>
      </c>
      <c r="AC45">
        <v>453</v>
      </c>
      <c r="AD45">
        <v>4</v>
      </c>
      <c r="AE45">
        <v>6565</v>
      </c>
      <c r="AF45">
        <v>3769</v>
      </c>
      <c r="AG45">
        <v>165</v>
      </c>
      <c r="AH45">
        <v>319</v>
      </c>
      <c r="AI45">
        <v>0</v>
      </c>
      <c r="AJ45">
        <v>116582</v>
      </c>
      <c r="AK45">
        <v>90982</v>
      </c>
      <c r="AL45">
        <v>5791</v>
      </c>
      <c r="AM45">
        <v>11003</v>
      </c>
      <c r="AN45">
        <v>8571</v>
      </c>
      <c r="AO45">
        <v>903</v>
      </c>
      <c r="AP45">
        <v>60</v>
      </c>
      <c r="AQ45">
        <v>0</v>
      </c>
      <c r="AR45">
        <v>0</v>
      </c>
      <c r="AS45">
        <v>80190</v>
      </c>
      <c r="AT45">
        <v>67324</v>
      </c>
      <c r="AU45">
        <v>1787</v>
      </c>
      <c r="AV45">
        <v>6428</v>
      </c>
      <c r="AW45">
        <v>4060</v>
      </c>
      <c r="AX45">
        <v>349</v>
      </c>
      <c r="AY45">
        <v>8</v>
      </c>
      <c r="AZ45">
        <v>5898</v>
      </c>
      <c r="BA45">
        <v>3708</v>
      </c>
      <c r="BB45">
        <v>120</v>
      </c>
      <c r="BC45">
        <v>265</v>
      </c>
      <c r="BD45">
        <v>0</v>
      </c>
      <c r="BE45">
        <v>115303</v>
      </c>
      <c r="BF45">
        <v>91282</v>
      </c>
      <c r="BG45">
        <v>5214</v>
      </c>
      <c r="BH45">
        <v>10206</v>
      </c>
      <c r="BI45">
        <v>8443</v>
      </c>
      <c r="BJ45">
        <v>753</v>
      </c>
      <c r="BK45">
        <v>47</v>
      </c>
      <c r="BL45">
        <v>8715</v>
      </c>
      <c r="BM45">
        <v>6680</v>
      </c>
      <c r="BN45">
        <v>260</v>
      </c>
      <c r="BO45">
        <v>71</v>
      </c>
      <c r="BP45">
        <v>3073</v>
      </c>
      <c r="BQ45">
        <v>109879</v>
      </c>
      <c r="BR45">
        <v>89858</v>
      </c>
      <c r="BS45">
        <v>4852</v>
      </c>
      <c r="BT45">
        <v>8632</v>
      </c>
      <c r="BU45">
        <v>6158</v>
      </c>
      <c r="BV45">
        <v>595</v>
      </c>
      <c r="BW45">
        <v>211</v>
      </c>
      <c r="BX45">
        <v>0</v>
      </c>
      <c r="BY45">
        <v>0</v>
      </c>
      <c r="BZ45">
        <v>77562</v>
      </c>
      <c r="CA45">
        <v>65131</v>
      </c>
      <c r="CB45">
        <v>2994</v>
      </c>
      <c r="CC45">
        <v>5063</v>
      </c>
      <c r="CD45">
        <v>4107</v>
      </c>
      <c r="CE45">
        <v>395</v>
      </c>
      <c r="CF45">
        <v>119</v>
      </c>
      <c r="CG45">
        <v>0</v>
      </c>
      <c r="CH45">
        <v>0</v>
      </c>
      <c r="CI45">
        <v>90870</v>
      </c>
      <c r="CJ45">
        <v>69340</v>
      </c>
      <c r="CK45">
        <v>4706</v>
      </c>
      <c r="CL45">
        <v>6843</v>
      </c>
      <c r="CM45">
        <v>6559</v>
      </c>
      <c r="CN45">
        <v>84</v>
      </c>
      <c r="CO45">
        <v>56</v>
      </c>
      <c r="CP45">
        <v>318</v>
      </c>
      <c r="CQ45">
        <v>2964</v>
      </c>
      <c r="CR45">
        <v>123449</v>
      </c>
      <c r="CS45">
        <v>90504</v>
      </c>
      <c r="CT45">
        <v>7974</v>
      </c>
      <c r="CU45">
        <v>12158</v>
      </c>
      <c r="CV45">
        <v>10361</v>
      </c>
      <c r="CW45">
        <v>2399</v>
      </c>
      <c r="CX45">
        <v>172</v>
      </c>
      <c r="CY45">
        <v>90870</v>
      </c>
      <c r="CZ45">
        <v>69340</v>
      </c>
      <c r="DA45">
        <v>4706</v>
      </c>
      <c r="DB45">
        <v>7708</v>
      </c>
      <c r="DC45">
        <v>7262</v>
      </c>
      <c r="DD45">
        <v>1670</v>
      </c>
      <c r="DE45">
        <v>102</v>
      </c>
    </row>
    <row r="46" spans="1:109" x14ac:dyDescent="0.25">
      <c r="A46">
        <v>44</v>
      </c>
      <c r="B46">
        <v>44</v>
      </c>
      <c r="C46">
        <v>44645</v>
      </c>
      <c r="D46">
        <v>13611</v>
      </c>
      <c r="E46">
        <v>30031</v>
      </c>
      <c r="F46">
        <v>54467</v>
      </c>
      <c r="G46">
        <v>16705</v>
      </c>
      <c r="H46">
        <v>37045</v>
      </c>
      <c r="I46">
        <v>37176</v>
      </c>
      <c r="J46">
        <v>12321</v>
      </c>
      <c r="K46">
        <v>24855</v>
      </c>
      <c r="L46">
        <v>38294</v>
      </c>
      <c r="M46">
        <v>13940</v>
      </c>
      <c r="N46">
        <v>24354</v>
      </c>
      <c r="O46">
        <v>38227</v>
      </c>
      <c r="P46">
        <v>12084</v>
      </c>
      <c r="Q46">
        <v>24977</v>
      </c>
      <c r="R46">
        <v>49237</v>
      </c>
      <c r="S46">
        <v>11937</v>
      </c>
      <c r="T46">
        <v>35099</v>
      </c>
      <c r="U46">
        <v>50434</v>
      </c>
      <c r="V46">
        <v>14770</v>
      </c>
      <c r="W46">
        <v>33759</v>
      </c>
      <c r="X46">
        <v>86841</v>
      </c>
      <c r="Y46">
        <v>77926</v>
      </c>
      <c r="Z46">
        <v>1218</v>
      </c>
      <c r="AA46">
        <v>6060</v>
      </c>
      <c r="AB46">
        <v>1029</v>
      </c>
      <c r="AC46">
        <v>528</v>
      </c>
      <c r="AD46">
        <v>46</v>
      </c>
      <c r="AE46">
        <v>5721</v>
      </c>
      <c r="AF46">
        <v>891</v>
      </c>
      <c r="AG46">
        <v>40</v>
      </c>
      <c r="AH46">
        <v>58</v>
      </c>
      <c r="AI46">
        <v>0</v>
      </c>
      <c r="AJ46">
        <v>115788</v>
      </c>
      <c r="AK46">
        <v>99249</v>
      </c>
      <c r="AL46">
        <v>3782</v>
      </c>
      <c r="AM46">
        <v>10020</v>
      </c>
      <c r="AN46">
        <v>2132</v>
      </c>
      <c r="AO46">
        <v>843</v>
      </c>
      <c r="AP46">
        <v>123</v>
      </c>
      <c r="AQ46">
        <v>0</v>
      </c>
      <c r="AR46">
        <v>0</v>
      </c>
      <c r="AS46">
        <v>86666</v>
      </c>
      <c r="AT46">
        <v>77520</v>
      </c>
      <c r="AU46">
        <v>1516</v>
      </c>
      <c r="AV46">
        <v>6250</v>
      </c>
      <c r="AW46">
        <v>715</v>
      </c>
      <c r="AX46">
        <v>548</v>
      </c>
      <c r="AY46">
        <v>46</v>
      </c>
      <c r="AZ46">
        <v>5883</v>
      </c>
      <c r="BA46">
        <v>582</v>
      </c>
      <c r="BB46">
        <v>74</v>
      </c>
      <c r="BC46">
        <v>68</v>
      </c>
      <c r="BD46">
        <v>0</v>
      </c>
      <c r="BE46">
        <v>115596</v>
      </c>
      <c r="BF46">
        <v>98933</v>
      </c>
      <c r="BG46">
        <v>4200</v>
      </c>
      <c r="BH46">
        <v>10464</v>
      </c>
      <c r="BI46">
        <v>1449</v>
      </c>
      <c r="BJ46">
        <v>932</v>
      </c>
      <c r="BK46">
        <v>80</v>
      </c>
      <c r="BL46">
        <v>8201</v>
      </c>
      <c r="BM46">
        <v>1098</v>
      </c>
      <c r="BN46">
        <v>100</v>
      </c>
      <c r="BO46">
        <v>175</v>
      </c>
      <c r="BP46">
        <v>2834</v>
      </c>
      <c r="BQ46">
        <v>112670</v>
      </c>
      <c r="BR46">
        <v>99268</v>
      </c>
      <c r="BS46">
        <v>2839</v>
      </c>
      <c r="BT46">
        <v>8895</v>
      </c>
      <c r="BU46">
        <v>1103</v>
      </c>
      <c r="BV46">
        <v>784</v>
      </c>
      <c r="BW46">
        <v>118</v>
      </c>
      <c r="BX46">
        <v>0</v>
      </c>
      <c r="BY46">
        <v>0</v>
      </c>
      <c r="BZ46">
        <v>83932</v>
      </c>
      <c r="CA46">
        <v>75799</v>
      </c>
      <c r="CB46">
        <v>1570</v>
      </c>
      <c r="CC46">
        <v>5406</v>
      </c>
      <c r="CD46">
        <v>702</v>
      </c>
      <c r="CE46">
        <v>577</v>
      </c>
      <c r="CF46">
        <v>59</v>
      </c>
      <c r="CG46">
        <v>0</v>
      </c>
      <c r="CH46">
        <v>0</v>
      </c>
      <c r="CI46">
        <v>88392</v>
      </c>
      <c r="CJ46">
        <v>73626</v>
      </c>
      <c r="CK46">
        <v>3717</v>
      </c>
      <c r="CL46">
        <v>6224</v>
      </c>
      <c r="CM46">
        <v>1202</v>
      </c>
      <c r="CN46">
        <v>157</v>
      </c>
      <c r="CO46">
        <v>52</v>
      </c>
      <c r="CP46">
        <v>276</v>
      </c>
      <c r="CQ46">
        <v>3138</v>
      </c>
      <c r="CR46">
        <v>115855</v>
      </c>
      <c r="CS46">
        <v>92856</v>
      </c>
      <c r="CT46">
        <v>6204</v>
      </c>
      <c r="CU46">
        <v>11661</v>
      </c>
      <c r="CV46">
        <v>2163</v>
      </c>
      <c r="CW46">
        <v>2841</v>
      </c>
      <c r="CX46">
        <v>173</v>
      </c>
      <c r="CY46">
        <v>88392</v>
      </c>
      <c r="CZ46">
        <v>73626</v>
      </c>
      <c r="DA46">
        <v>3717</v>
      </c>
      <c r="DB46">
        <v>7265</v>
      </c>
      <c r="DC46">
        <v>1487</v>
      </c>
      <c r="DD46">
        <v>2077</v>
      </c>
      <c r="DE46">
        <v>121</v>
      </c>
    </row>
    <row r="47" spans="1:109" x14ac:dyDescent="0.25">
      <c r="A47">
        <v>45</v>
      </c>
      <c r="B47">
        <v>45</v>
      </c>
      <c r="C47">
        <v>42604</v>
      </c>
      <c r="D47">
        <v>15374</v>
      </c>
      <c r="E47">
        <v>26203</v>
      </c>
      <c r="F47">
        <v>51259</v>
      </c>
      <c r="G47">
        <v>19499</v>
      </c>
      <c r="H47">
        <v>30955</v>
      </c>
      <c r="I47">
        <v>35815</v>
      </c>
      <c r="J47">
        <v>13816</v>
      </c>
      <c r="K47">
        <v>21999</v>
      </c>
      <c r="L47">
        <v>36889</v>
      </c>
      <c r="M47">
        <v>15549</v>
      </c>
      <c r="N47">
        <v>21340</v>
      </c>
      <c r="O47">
        <v>36838</v>
      </c>
      <c r="P47">
        <v>13554</v>
      </c>
      <c r="Q47">
        <v>22147</v>
      </c>
      <c r="R47">
        <v>46832</v>
      </c>
      <c r="S47">
        <v>13216</v>
      </c>
      <c r="T47">
        <v>31567</v>
      </c>
      <c r="U47">
        <v>48007</v>
      </c>
      <c r="V47">
        <v>16646</v>
      </c>
      <c r="W47">
        <v>29213</v>
      </c>
      <c r="X47">
        <v>82836</v>
      </c>
      <c r="Y47">
        <v>70596</v>
      </c>
      <c r="Z47">
        <v>2182</v>
      </c>
      <c r="AA47">
        <v>8411</v>
      </c>
      <c r="AB47">
        <v>963</v>
      </c>
      <c r="AC47">
        <v>548</v>
      </c>
      <c r="AD47">
        <v>108</v>
      </c>
      <c r="AE47">
        <v>7720</v>
      </c>
      <c r="AF47">
        <v>868</v>
      </c>
      <c r="AG47">
        <v>80</v>
      </c>
      <c r="AH47">
        <v>120</v>
      </c>
      <c r="AI47">
        <v>0</v>
      </c>
      <c r="AJ47">
        <v>114045</v>
      </c>
      <c r="AK47">
        <v>88839</v>
      </c>
      <c r="AL47">
        <v>7426</v>
      </c>
      <c r="AM47">
        <v>14827</v>
      </c>
      <c r="AN47">
        <v>2150</v>
      </c>
      <c r="AO47">
        <v>1417</v>
      </c>
      <c r="AP47">
        <v>349</v>
      </c>
      <c r="AQ47">
        <v>0</v>
      </c>
      <c r="AR47">
        <v>0</v>
      </c>
      <c r="AS47">
        <v>83409</v>
      </c>
      <c r="AT47">
        <v>70801</v>
      </c>
      <c r="AU47">
        <v>2427</v>
      </c>
      <c r="AV47">
        <v>8600</v>
      </c>
      <c r="AW47">
        <v>967</v>
      </c>
      <c r="AX47">
        <v>506</v>
      </c>
      <c r="AY47">
        <v>111</v>
      </c>
      <c r="AZ47">
        <v>7864</v>
      </c>
      <c r="BA47">
        <v>863</v>
      </c>
      <c r="BB47">
        <v>54</v>
      </c>
      <c r="BC47">
        <v>114</v>
      </c>
      <c r="BD47">
        <v>0</v>
      </c>
      <c r="BE47">
        <v>114162</v>
      </c>
      <c r="BF47">
        <v>89370</v>
      </c>
      <c r="BG47">
        <v>7332</v>
      </c>
      <c r="BH47">
        <v>14584</v>
      </c>
      <c r="BI47">
        <v>2327</v>
      </c>
      <c r="BJ47">
        <v>1249</v>
      </c>
      <c r="BK47">
        <v>337</v>
      </c>
      <c r="BL47">
        <v>11854</v>
      </c>
      <c r="BM47">
        <v>1987</v>
      </c>
      <c r="BN47">
        <v>55</v>
      </c>
      <c r="BO47">
        <v>220</v>
      </c>
      <c r="BP47">
        <v>3089</v>
      </c>
      <c r="BQ47">
        <v>113781</v>
      </c>
      <c r="BR47">
        <v>92598</v>
      </c>
      <c r="BS47">
        <v>6405</v>
      </c>
      <c r="BT47">
        <v>12400</v>
      </c>
      <c r="BU47">
        <v>1879</v>
      </c>
      <c r="BV47">
        <v>876</v>
      </c>
      <c r="BW47">
        <v>158</v>
      </c>
      <c r="BX47">
        <v>0</v>
      </c>
      <c r="BY47">
        <v>0</v>
      </c>
      <c r="BZ47">
        <v>86040</v>
      </c>
      <c r="CA47">
        <v>72470</v>
      </c>
      <c r="CB47">
        <v>3779</v>
      </c>
      <c r="CC47">
        <v>8068</v>
      </c>
      <c r="CD47">
        <v>1319</v>
      </c>
      <c r="CE47">
        <v>633</v>
      </c>
      <c r="CF47">
        <v>84</v>
      </c>
      <c r="CG47">
        <v>0</v>
      </c>
      <c r="CH47">
        <v>0</v>
      </c>
      <c r="CI47">
        <v>90340</v>
      </c>
      <c r="CJ47">
        <v>67609</v>
      </c>
      <c r="CK47">
        <v>6188</v>
      </c>
      <c r="CL47">
        <v>10191</v>
      </c>
      <c r="CM47">
        <v>2420</v>
      </c>
      <c r="CN47">
        <v>204</v>
      </c>
      <c r="CO47">
        <v>207</v>
      </c>
      <c r="CP47">
        <v>277</v>
      </c>
      <c r="CQ47">
        <v>3244</v>
      </c>
      <c r="CR47">
        <v>117579</v>
      </c>
      <c r="CS47">
        <v>83679</v>
      </c>
      <c r="CT47">
        <v>10058</v>
      </c>
      <c r="CU47">
        <v>17062</v>
      </c>
      <c r="CV47">
        <v>3896</v>
      </c>
      <c r="CW47">
        <v>3142</v>
      </c>
      <c r="CX47">
        <v>429</v>
      </c>
      <c r="CY47">
        <v>90340</v>
      </c>
      <c r="CZ47">
        <v>67609</v>
      </c>
      <c r="DA47">
        <v>6188</v>
      </c>
      <c r="DB47">
        <v>11506</v>
      </c>
      <c r="DC47">
        <v>2774</v>
      </c>
      <c r="DD47">
        <v>2300</v>
      </c>
      <c r="DE47">
        <v>277</v>
      </c>
    </row>
    <row r="48" spans="1:109" x14ac:dyDescent="0.25">
      <c r="A48">
        <v>46</v>
      </c>
      <c r="B48">
        <v>46</v>
      </c>
      <c r="C48">
        <v>47347</v>
      </c>
      <c r="D48">
        <v>24263</v>
      </c>
      <c r="E48">
        <v>21660</v>
      </c>
      <c r="F48">
        <v>55058</v>
      </c>
      <c r="G48">
        <v>27907</v>
      </c>
      <c r="H48">
        <v>26257</v>
      </c>
      <c r="I48">
        <v>40837</v>
      </c>
      <c r="J48">
        <v>22366</v>
      </c>
      <c r="K48">
        <v>18471</v>
      </c>
      <c r="L48">
        <v>41368</v>
      </c>
      <c r="M48">
        <v>24427</v>
      </c>
      <c r="N48">
        <v>16941</v>
      </c>
      <c r="O48">
        <v>41529</v>
      </c>
      <c r="P48">
        <v>21883</v>
      </c>
      <c r="Q48">
        <v>18185</v>
      </c>
      <c r="R48">
        <v>52273</v>
      </c>
      <c r="S48">
        <v>22831</v>
      </c>
      <c r="T48">
        <v>26174</v>
      </c>
      <c r="U48">
        <v>52860</v>
      </c>
      <c r="V48">
        <v>26252</v>
      </c>
      <c r="W48">
        <v>24036</v>
      </c>
      <c r="X48">
        <v>96504</v>
      </c>
      <c r="Y48">
        <v>77506</v>
      </c>
      <c r="Z48">
        <v>1577</v>
      </c>
      <c r="AA48">
        <v>15573</v>
      </c>
      <c r="AB48">
        <v>588</v>
      </c>
      <c r="AC48">
        <v>974</v>
      </c>
      <c r="AD48">
        <v>10</v>
      </c>
      <c r="AE48">
        <v>14214</v>
      </c>
      <c r="AF48">
        <v>450</v>
      </c>
      <c r="AG48">
        <v>168</v>
      </c>
      <c r="AH48">
        <v>369</v>
      </c>
      <c r="AI48">
        <v>0</v>
      </c>
      <c r="AJ48">
        <v>126203</v>
      </c>
      <c r="AK48">
        <v>95024</v>
      </c>
      <c r="AL48">
        <v>4083</v>
      </c>
      <c r="AM48">
        <v>24703</v>
      </c>
      <c r="AN48">
        <v>1337</v>
      </c>
      <c r="AO48">
        <v>1752</v>
      </c>
      <c r="AP48">
        <v>27</v>
      </c>
      <c r="AQ48">
        <v>0</v>
      </c>
      <c r="AR48">
        <v>0</v>
      </c>
      <c r="AS48">
        <v>96466</v>
      </c>
      <c r="AT48">
        <v>77590</v>
      </c>
      <c r="AU48">
        <v>1567</v>
      </c>
      <c r="AV48">
        <v>15623</v>
      </c>
      <c r="AW48">
        <v>544</v>
      </c>
      <c r="AX48">
        <v>883</v>
      </c>
      <c r="AY48">
        <v>15</v>
      </c>
      <c r="AZ48">
        <v>14426</v>
      </c>
      <c r="BA48">
        <v>397</v>
      </c>
      <c r="BB48">
        <v>199</v>
      </c>
      <c r="BC48">
        <v>295</v>
      </c>
      <c r="BD48">
        <v>0</v>
      </c>
      <c r="BE48">
        <v>126419</v>
      </c>
      <c r="BF48">
        <v>95027</v>
      </c>
      <c r="BG48">
        <v>4076</v>
      </c>
      <c r="BH48">
        <v>24748</v>
      </c>
      <c r="BI48">
        <v>1419</v>
      </c>
      <c r="BJ48">
        <v>1535</v>
      </c>
      <c r="BK48">
        <v>42</v>
      </c>
      <c r="BL48">
        <v>20283</v>
      </c>
      <c r="BM48">
        <v>948</v>
      </c>
      <c r="BN48">
        <v>249</v>
      </c>
      <c r="BO48">
        <v>401</v>
      </c>
      <c r="BP48">
        <v>5417</v>
      </c>
      <c r="BQ48">
        <v>128135</v>
      </c>
      <c r="BR48">
        <v>99929</v>
      </c>
      <c r="BS48">
        <v>2630</v>
      </c>
      <c r="BT48">
        <v>23444</v>
      </c>
      <c r="BU48">
        <v>1074</v>
      </c>
      <c r="BV48">
        <v>1702</v>
      </c>
      <c r="BW48">
        <v>120</v>
      </c>
      <c r="BX48">
        <v>0</v>
      </c>
      <c r="BY48">
        <v>0</v>
      </c>
      <c r="BZ48">
        <v>98895</v>
      </c>
      <c r="CA48">
        <v>80940</v>
      </c>
      <c r="CB48">
        <v>1628</v>
      </c>
      <c r="CC48">
        <v>14772</v>
      </c>
      <c r="CD48">
        <v>726</v>
      </c>
      <c r="CE48">
        <v>1195</v>
      </c>
      <c r="CF48">
        <v>82</v>
      </c>
      <c r="CG48">
        <v>0</v>
      </c>
      <c r="CH48">
        <v>0</v>
      </c>
      <c r="CI48">
        <v>97834</v>
      </c>
      <c r="CJ48">
        <v>74089</v>
      </c>
      <c r="CK48">
        <v>3189</v>
      </c>
      <c r="CL48">
        <v>14593</v>
      </c>
      <c r="CM48">
        <v>642</v>
      </c>
      <c r="CN48">
        <v>277</v>
      </c>
      <c r="CO48">
        <v>29</v>
      </c>
      <c r="CP48">
        <v>518</v>
      </c>
      <c r="CQ48">
        <v>4497</v>
      </c>
      <c r="CR48">
        <v>125103</v>
      </c>
      <c r="CS48">
        <v>89201</v>
      </c>
      <c r="CT48">
        <v>5064</v>
      </c>
      <c r="CU48">
        <v>25834</v>
      </c>
      <c r="CV48">
        <v>1425</v>
      </c>
      <c r="CW48">
        <v>3586</v>
      </c>
      <c r="CX48">
        <v>151</v>
      </c>
      <c r="CY48">
        <v>97834</v>
      </c>
      <c r="CZ48">
        <v>74089</v>
      </c>
      <c r="DA48">
        <v>3189</v>
      </c>
      <c r="DB48">
        <v>16831</v>
      </c>
      <c r="DC48">
        <v>977</v>
      </c>
      <c r="DD48">
        <v>2475</v>
      </c>
      <c r="DE48">
        <v>86</v>
      </c>
    </row>
    <row r="49" spans="1:109" x14ac:dyDescent="0.25">
      <c r="A49">
        <v>47</v>
      </c>
      <c r="B49">
        <v>47</v>
      </c>
      <c r="C49">
        <v>56369</v>
      </c>
      <c r="D49">
        <v>22230</v>
      </c>
      <c r="E49">
        <v>32658</v>
      </c>
      <c r="F49">
        <v>68020</v>
      </c>
      <c r="G49">
        <v>26133</v>
      </c>
      <c r="H49">
        <v>40883</v>
      </c>
      <c r="I49">
        <v>48955</v>
      </c>
      <c r="J49">
        <v>21063</v>
      </c>
      <c r="K49">
        <v>27892</v>
      </c>
      <c r="L49">
        <v>49420</v>
      </c>
      <c r="M49">
        <v>23548</v>
      </c>
      <c r="N49">
        <v>25872</v>
      </c>
      <c r="O49">
        <v>49683</v>
      </c>
      <c r="P49">
        <v>20471</v>
      </c>
      <c r="Q49">
        <v>27529</v>
      </c>
      <c r="R49">
        <v>60648</v>
      </c>
      <c r="S49">
        <v>19252</v>
      </c>
      <c r="T49">
        <v>38007</v>
      </c>
      <c r="U49">
        <v>61467</v>
      </c>
      <c r="V49">
        <v>22902</v>
      </c>
      <c r="W49">
        <v>35733</v>
      </c>
      <c r="X49">
        <v>95663</v>
      </c>
      <c r="Y49">
        <v>88632</v>
      </c>
      <c r="Z49">
        <v>1290</v>
      </c>
      <c r="AA49">
        <v>3935</v>
      </c>
      <c r="AB49">
        <v>1161</v>
      </c>
      <c r="AC49">
        <v>607</v>
      </c>
      <c r="AD49">
        <v>0</v>
      </c>
      <c r="AE49">
        <v>3124</v>
      </c>
      <c r="AF49">
        <v>1036</v>
      </c>
      <c r="AG49">
        <v>73</v>
      </c>
      <c r="AH49">
        <v>46</v>
      </c>
      <c r="AI49">
        <v>0</v>
      </c>
      <c r="AJ49">
        <v>122078</v>
      </c>
      <c r="AK49">
        <v>110467</v>
      </c>
      <c r="AL49">
        <v>2156</v>
      </c>
      <c r="AM49">
        <v>6373</v>
      </c>
      <c r="AN49">
        <v>2241</v>
      </c>
      <c r="AO49">
        <v>860</v>
      </c>
      <c r="AP49">
        <v>0</v>
      </c>
      <c r="AQ49">
        <v>0</v>
      </c>
      <c r="AR49">
        <v>0</v>
      </c>
      <c r="AS49">
        <v>95802</v>
      </c>
      <c r="AT49">
        <v>89044</v>
      </c>
      <c r="AU49">
        <v>1147</v>
      </c>
      <c r="AV49">
        <v>3973</v>
      </c>
      <c r="AW49">
        <v>1109</v>
      </c>
      <c r="AX49">
        <v>467</v>
      </c>
      <c r="AY49">
        <v>0</v>
      </c>
      <c r="AZ49">
        <v>3112</v>
      </c>
      <c r="BA49">
        <v>989</v>
      </c>
      <c r="BB49">
        <v>58</v>
      </c>
      <c r="BC49">
        <v>42</v>
      </c>
      <c r="BD49">
        <v>0</v>
      </c>
      <c r="BE49">
        <v>122421</v>
      </c>
      <c r="BF49">
        <v>111321</v>
      </c>
      <c r="BG49">
        <v>1990</v>
      </c>
      <c r="BH49">
        <v>6322</v>
      </c>
      <c r="BI49">
        <v>2071</v>
      </c>
      <c r="BJ49">
        <v>726</v>
      </c>
      <c r="BK49">
        <v>0</v>
      </c>
      <c r="BL49">
        <v>4045</v>
      </c>
      <c r="BM49">
        <v>1749</v>
      </c>
      <c r="BN49">
        <v>75</v>
      </c>
      <c r="BO49">
        <v>251</v>
      </c>
      <c r="BP49">
        <v>2983</v>
      </c>
      <c r="BQ49">
        <v>122722</v>
      </c>
      <c r="BR49">
        <v>112430</v>
      </c>
      <c r="BS49">
        <v>1925</v>
      </c>
      <c r="BT49">
        <v>5992</v>
      </c>
      <c r="BU49">
        <v>1758</v>
      </c>
      <c r="BV49">
        <v>763</v>
      </c>
      <c r="BW49">
        <v>70</v>
      </c>
      <c r="BX49">
        <v>0</v>
      </c>
      <c r="BY49">
        <v>0</v>
      </c>
      <c r="BZ49">
        <v>95420</v>
      </c>
      <c r="CA49">
        <v>88841</v>
      </c>
      <c r="CB49">
        <v>1179</v>
      </c>
      <c r="CC49">
        <v>3780</v>
      </c>
      <c r="CD49">
        <v>1171</v>
      </c>
      <c r="CE49">
        <v>538</v>
      </c>
      <c r="CF49">
        <v>42</v>
      </c>
      <c r="CG49">
        <v>0</v>
      </c>
      <c r="CH49">
        <v>0</v>
      </c>
      <c r="CI49">
        <v>99236</v>
      </c>
      <c r="CJ49">
        <v>88395</v>
      </c>
      <c r="CK49">
        <v>1987</v>
      </c>
      <c r="CL49">
        <v>3682</v>
      </c>
      <c r="CM49">
        <v>1327</v>
      </c>
      <c r="CN49">
        <v>144</v>
      </c>
      <c r="CO49">
        <v>25</v>
      </c>
      <c r="CP49">
        <v>236</v>
      </c>
      <c r="CQ49">
        <v>3440</v>
      </c>
      <c r="CR49">
        <v>125021</v>
      </c>
      <c r="CS49">
        <v>108963</v>
      </c>
      <c r="CT49">
        <v>3170</v>
      </c>
      <c r="CU49">
        <v>7142</v>
      </c>
      <c r="CV49">
        <v>2387</v>
      </c>
      <c r="CW49">
        <v>2635</v>
      </c>
      <c r="CX49">
        <v>128</v>
      </c>
      <c r="CY49">
        <v>99236</v>
      </c>
      <c r="CZ49">
        <v>88395</v>
      </c>
      <c r="DA49">
        <v>1987</v>
      </c>
      <c r="DB49">
        <v>4605</v>
      </c>
      <c r="DC49">
        <v>1651</v>
      </c>
      <c r="DD49">
        <v>1935</v>
      </c>
      <c r="DE49">
        <v>84</v>
      </c>
    </row>
    <row r="50" spans="1:109" x14ac:dyDescent="0.25">
      <c r="A50">
        <v>48</v>
      </c>
      <c r="B50">
        <v>48</v>
      </c>
      <c r="C50">
        <v>55206</v>
      </c>
      <c r="D50">
        <v>18844</v>
      </c>
      <c r="E50">
        <v>34927</v>
      </c>
      <c r="F50">
        <v>66769</v>
      </c>
      <c r="G50">
        <v>21864</v>
      </c>
      <c r="H50">
        <v>43957</v>
      </c>
      <c r="I50">
        <v>47757</v>
      </c>
      <c r="J50">
        <v>17936</v>
      </c>
      <c r="K50">
        <v>29821</v>
      </c>
      <c r="L50">
        <v>48326</v>
      </c>
      <c r="M50">
        <v>20551</v>
      </c>
      <c r="N50">
        <v>27775</v>
      </c>
      <c r="O50">
        <v>48541</v>
      </c>
      <c r="P50">
        <v>17595</v>
      </c>
      <c r="Q50">
        <v>29407</v>
      </c>
      <c r="R50">
        <v>59514</v>
      </c>
      <c r="S50">
        <v>16357</v>
      </c>
      <c r="T50">
        <v>39830</v>
      </c>
      <c r="U50">
        <v>60355</v>
      </c>
      <c r="V50">
        <v>18992</v>
      </c>
      <c r="W50">
        <v>38619</v>
      </c>
      <c r="X50">
        <v>96688</v>
      </c>
      <c r="Y50">
        <v>91822</v>
      </c>
      <c r="Z50">
        <v>666</v>
      </c>
      <c r="AA50">
        <v>3160</v>
      </c>
      <c r="AB50">
        <v>625</v>
      </c>
      <c r="AC50">
        <v>420</v>
      </c>
      <c r="AD50">
        <v>10</v>
      </c>
      <c r="AE50">
        <v>2634</v>
      </c>
      <c r="AF50">
        <v>446</v>
      </c>
      <c r="AG50">
        <v>94</v>
      </c>
      <c r="AH50">
        <v>80</v>
      </c>
      <c r="AI50">
        <v>0</v>
      </c>
      <c r="AJ50">
        <v>124116</v>
      </c>
      <c r="AK50">
        <v>116196</v>
      </c>
      <c r="AL50">
        <v>1492</v>
      </c>
      <c r="AM50">
        <v>4825</v>
      </c>
      <c r="AN50">
        <v>1189</v>
      </c>
      <c r="AO50">
        <v>793</v>
      </c>
      <c r="AP50">
        <v>17</v>
      </c>
      <c r="AQ50">
        <v>0</v>
      </c>
      <c r="AR50">
        <v>0</v>
      </c>
      <c r="AS50">
        <v>96892</v>
      </c>
      <c r="AT50">
        <v>92061</v>
      </c>
      <c r="AU50">
        <v>670</v>
      </c>
      <c r="AV50">
        <v>2924</v>
      </c>
      <c r="AW50">
        <v>616</v>
      </c>
      <c r="AX50">
        <v>547</v>
      </c>
      <c r="AY50">
        <v>35</v>
      </c>
      <c r="AZ50">
        <v>2481</v>
      </c>
      <c r="BA50">
        <v>432</v>
      </c>
      <c r="BB50">
        <v>133</v>
      </c>
      <c r="BC50">
        <v>49</v>
      </c>
      <c r="BD50">
        <v>0</v>
      </c>
      <c r="BE50">
        <v>124635</v>
      </c>
      <c r="BF50">
        <v>116849</v>
      </c>
      <c r="BG50">
        <v>1427</v>
      </c>
      <c r="BH50">
        <v>4570</v>
      </c>
      <c r="BI50">
        <v>1146</v>
      </c>
      <c r="BJ50">
        <v>776</v>
      </c>
      <c r="BK50">
        <v>58</v>
      </c>
      <c r="BL50">
        <v>2936</v>
      </c>
      <c r="BM50">
        <v>484</v>
      </c>
      <c r="BN50">
        <v>147</v>
      </c>
      <c r="BO50">
        <v>199</v>
      </c>
      <c r="BP50">
        <v>2552</v>
      </c>
      <c r="BQ50">
        <v>124729</v>
      </c>
      <c r="BR50">
        <v>117138</v>
      </c>
      <c r="BS50">
        <v>1410</v>
      </c>
      <c r="BT50">
        <v>4574</v>
      </c>
      <c r="BU50">
        <v>922</v>
      </c>
      <c r="BV50">
        <v>788</v>
      </c>
      <c r="BW50">
        <v>54</v>
      </c>
      <c r="BX50">
        <v>0</v>
      </c>
      <c r="BY50">
        <v>0</v>
      </c>
      <c r="BZ50">
        <v>95285</v>
      </c>
      <c r="CA50">
        <v>90501</v>
      </c>
      <c r="CB50">
        <v>863</v>
      </c>
      <c r="CC50">
        <v>2858</v>
      </c>
      <c r="CD50">
        <v>605</v>
      </c>
      <c r="CE50">
        <v>517</v>
      </c>
      <c r="CF50">
        <v>32</v>
      </c>
      <c r="CG50">
        <v>0</v>
      </c>
      <c r="CH50">
        <v>0</v>
      </c>
      <c r="CI50">
        <v>97829</v>
      </c>
      <c r="CJ50">
        <v>89554</v>
      </c>
      <c r="CK50">
        <v>1413</v>
      </c>
      <c r="CL50">
        <v>2581</v>
      </c>
      <c r="CM50">
        <v>548</v>
      </c>
      <c r="CN50">
        <v>169</v>
      </c>
      <c r="CO50">
        <v>21</v>
      </c>
      <c r="CP50">
        <v>225</v>
      </c>
      <c r="CQ50">
        <v>3318</v>
      </c>
      <c r="CR50">
        <v>124729</v>
      </c>
      <c r="CS50">
        <v>112371</v>
      </c>
      <c r="CT50">
        <v>2282</v>
      </c>
      <c r="CU50">
        <v>5204</v>
      </c>
      <c r="CV50">
        <v>1210</v>
      </c>
      <c r="CW50">
        <v>2544</v>
      </c>
      <c r="CX50">
        <v>107</v>
      </c>
      <c r="CY50">
        <v>97829</v>
      </c>
      <c r="CZ50">
        <v>89554</v>
      </c>
      <c r="DA50">
        <v>1413</v>
      </c>
      <c r="DB50">
        <v>3308</v>
      </c>
      <c r="DC50">
        <v>842</v>
      </c>
      <c r="DD50">
        <v>1872</v>
      </c>
      <c r="DE50">
        <v>70</v>
      </c>
    </row>
    <row r="51" spans="1:109" x14ac:dyDescent="0.25">
      <c r="A51">
        <v>49</v>
      </c>
      <c r="B51">
        <v>49</v>
      </c>
      <c r="C51">
        <v>45815</v>
      </c>
      <c r="D51">
        <v>25265</v>
      </c>
      <c r="E51">
        <v>19230</v>
      </c>
      <c r="F51">
        <v>54544</v>
      </c>
      <c r="G51">
        <v>28462</v>
      </c>
      <c r="H51">
        <v>25183</v>
      </c>
      <c r="I51">
        <v>39100</v>
      </c>
      <c r="J51">
        <v>22968</v>
      </c>
      <c r="K51">
        <v>16132</v>
      </c>
      <c r="L51">
        <v>39947</v>
      </c>
      <c r="M51">
        <v>25704</v>
      </c>
      <c r="N51">
        <v>14243</v>
      </c>
      <c r="O51">
        <v>40009</v>
      </c>
      <c r="P51">
        <v>23023</v>
      </c>
      <c r="Q51">
        <v>15571</v>
      </c>
      <c r="R51">
        <v>50158</v>
      </c>
      <c r="S51">
        <v>23906</v>
      </c>
      <c r="T51">
        <v>23005</v>
      </c>
      <c r="U51">
        <v>51166</v>
      </c>
      <c r="V51">
        <v>27500</v>
      </c>
      <c r="W51">
        <v>21316</v>
      </c>
      <c r="X51">
        <v>91871</v>
      </c>
      <c r="Y51">
        <v>65411</v>
      </c>
      <c r="Z51">
        <v>13093</v>
      </c>
      <c r="AA51">
        <v>11953</v>
      </c>
      <c r="AB51">
        <v>436</v>
      </c>
      <c r="AC51">
        <v>865</v>
      </c>
      <c r="AD51">
        <v>60</v>
      </c>
      <c r="AE51">
        <v>10904</v>
      </c>
      <c r="AF51">
        <v>314</v>
      </c>
      <c r="AG51">
        <v>387</v>
      </c>
      <c r="AH51">
        <v>187</v>
      </c>
      <c r="AI51">
        <v>0</v>
      </c>
      <c r="AJ51">
        <v>120269</v>
      </c>
      <c r="AK51">
        <v>79124</v>
      </c>
      <c r="AL51">
        <v>20607</v>
      </c>
      <c r="AM51">
        <v>21760</v>
      </c>
      <c r="AN51">
        <v>1043</v>
      </c>
      <c r="AO51">
        <v>1803</v>
      </c>
      <c r="AP51">
        <v>150</v>
      </c>
      <c r="AQ51">
        <v>0</v>
      </c>
      <c r="AR51">
        <v>0</v>
      </c>
      <c r="AS51">
        <v>92087</v>
      </c>
      <c r="AT51">
        <v>65918</v>
      </c>
      <c r="AU51">
        <v>13323</v>
      </c>
      <c r="AV51">
        <v>11619</v>
      </c>
      <c r="AW51">
        <v>345</v>
      </c>
      <c r="AX51">
        <v>694</v>
      </c>
      <c r="AY51">
        <v>65</v>
      </c>
      <c r="AZ51">
        <v>10727</v>
      </c>
      <c r="BA51">
        <v>192</v>
      </c>
      <c r="BB51">
        <v>363</v>
      </c>
      <c r="BC51">
        <v>166</v>
      </c>
      <c r="BD51">
        <v>0</v>
      </c>
      <c r="BE51">
        <v>120712</v>
      </c>
      <c r="BF51">
        <v>79772</v>
      </c>
      <c r="BG51">
        <v>21429</v>
      </c>
      <c r="BH51">
        <v>21082</v>
      </c>
      <c r="BI51">
        <v>917</v>
      </c>
      <c r="BJ51">
        <v>1605</v>
      </c>
      <c r="BK51">
        <v>155</v>
      </c>
      <c r="BL51">
        <v>14960</v>
      </c>
      <c r="BM51">
        <v>512</v>
      </c>
      <c r="BN51">
        <v>451</v>
      </c>
      <c r="BO51">
        <v>170</v>
      </c>
      <c r="BP51">
        <v>3354</v>
      </c>
      <c r="BQ51">
        <v>122540</v>
      </c>
      <c r="BR51">
        <v>83703</v>
      </c>
      <c r="BS51">
        <v>18370</v>
      </c>
      <c r="BT51">
        <v>20697</v>
      </c>
      <c r="BU51">
        <v>830</v>
      </c>
      <c r="BV51">
        <v>1587</v>
      </c>
      <c r="BW51">
        <v>113</v>
      </c>
      <c r="BX51">
        <v>0</v>
      </c>
      <c r="BY51">
        <v>0</v>
      </c>
      <c r="BZ51">
        <v>92311</v>
      </c>
      <c r="CA51">
        <v>67904</v>
      </c>
      <c r="CB51">
        <v>11374</v>
      </c>
      <c r="CC51">
        <v>12436</v>
      </c>
      <c r="CD51">
        <v>556</v>
      </c>
      <c r="CE51">
        <v>1052</v>
      </c>
      <c r="CF51">
        <v>74</v>
      </c>
      <c r="CG51">
        <v>0</v>
      </c>
      <c r="CH51">
        <v>0</v>
      </c>
      <c r="CI51">
        <v>95060</v>
      </c>
      <c r="CJ51">
        <v>64657</v>
      </c>
      <c r="CK51">
        <v>14343</v>
      </c>
      <c r="CL51">
        <v>11568</v>
      </c>
      <c r="CM51">
        <v>437</v>
      </c>
      <c r="CN51">
        <v>191</v>
      </c>
      <c r="CO51">
        <v>16</v>
      </c>
      <c r="CP51">
        <v>178</v>
      </c>
      <c r="CQ51">
        <v>3670</v>
      </c>
      <c r="CR51">
        <v>122625</v>
      </c>
      <c r="CS51">
        <v>77449</v>
      </c>
      <c r="CT51">
        <v>21591</v>
      </c>
      <c r="CU51">
        <v>22182</v>
      </c>
      <c r="CV51">
        <v>1046</v>
      </c>
      <c r="CW51">
        <v>3175</v>
      </c>
      <c r="CX51">
        <v>145</v>
      </c>
      <c r="CY51">
        <v>95060</v>
      </c>
      <c r="CZ51">
        <v>64657</v>
      </c>
      <c r="DA51">
        <v>14343</v>
      </c>
      <c r="DB51">
        <v>14209</v>
      </c>
      <c r="DC51">
        <v>714</v>
      </c>
      <c r="DD51">
        <v>2342</v>
      </c>
      <c r="DE51">
        <v>81</v>
      </c>
    </row>
    <row r="52" spans="1:109" x14ac:dyDescent="0.25">
      <c r="A52">
        <v>50</v>
      </c>
      <c r="B52">
        <v>50</v>
      </c>
      <c r="C52">
        <v>49847</v>
      </c>
      <c r="D52">
        <v>26606</v>
      </c>
      <c r="E52">
        <v>21920</v>
      </c>
      <c r="F52">
        <v>59768</v>
      </c>
      <c r="G52">
        <v>31349</v>
      </c>
      <c r="H52">
        <v>27561</v>
      </c>
      <c r="I52">
        <v>42738</v>
      </c>
      <c r="J52">
        <v>24570</v>
      </c>
      <c r="K52">
        <v>18168</v>
      </c>
      <c r="L52">
        <v>44164</v>
      </c>
      <c r="M52">
        <v>27665</v>
      </c>
      <c r="N52">
        <v>16499</v>
      </c>
      <c r="O52">
        <v>44431</v>
      </c>
      <c r="P52">
        <v>24432</v>
      </c>
      <c r="Q52">
        <v>18628</v>
      </c>
      <c r="R52">
        <v>53535</v>
      </c>
      <c r="S52">
        <v>23696</v>
      </c>
      <c r="T52">
        <v>26834</v>
      </c>
      <c r="U52">
        <v>54512</v>
      </c>
      <c r="V52">
        <v>28122</v>
      </c>
      <c r="W52">
        <v>23806</v>
      </c>
      <c r="X52">
        <v>90622</v>
      </c>
      <c r="Y52">
        <v>75799</v>
      </c>
      <c r="Z52">
        <v>4385</v>
      </c>
      <c r="AA52">
        <v>8776</v>
      </c>
      <c r="AB52">
        <v>1079</v>
      </c>
      <c r="AC52">
        <v>591</v>
      </c>
      <c r="AD52">
        <v>0</v>
      </c>
      <c r="AE52">
        <v>7791</v>
      </c>
      <c r="AF52">
        <v>805</v>
      </c>
      <c r="AG52">
        <v>224</v>
      </c>
      <c r="AH52">
        <v>64</v>
      </c>
      <c r="AI52">
        <v>0</v>
      </c>
      <c r="AJ52">
        <v>117934</v>
      </c>
      <c r="AK52">
        <v>93834</v>
      </c>
      <c r="AL52">
        <v>8029</v>
      </c>
      <c r="AM52">
        <v>14088</v>
      </c>
      <c r="AN52">
        <v>2608</v>
      </c>
      <c r="AO52">
        <v>1038</v>
      </c>
      <c r="AP52">
        <v>101</v>
      </c>
      <c r="AQ52">
        <v>0</v>
      </c>
      <c r="AR52">
        <v>0</v>
      </c>
      <c r="AS52">
        <v>90177</v>
      </c>
      <c r="AT52">
        <v>76372</v>
      </c>
      <c r="AU52">
        <v>3764</v>
      </c>
      <c r="AV52">
        <v>8426</v>
      </c>
      <c r="AW52">
        <v>845</v>
      </c>
      <c r="AX52">
        <v>750</v>
      </c>
      <c r="AY52">
        <v>0</v>
      </c>
      <c r="AZ52">
        <v>7471</v>
      </c>
      <c r="BA52">
        <v>642</v>
      </c>
      <c r="BB52">
        <v>206</v>
      </c>
      <c r="BC52">
        <v>133</v>
      </c>
      <c r="BD52">
        <v>0</v>
      </c>
      <c r="BE52">
        <v>117229</v>
      </c>
      <c r="BF52">
        <v>94562</v>
      </c>
      <c r="BG52">
        <v>6724</v>
      </c>
      <c r="BH52">
        <v>13984</v>
      </c>
      <c r="BI52">
        <v>2269</v>
      </c>
      <c r="BJ52">
        <v>1287</v>
      </c>
      <c r="BK52">
        <v>141</v>
      </c>
      <c r="BL52">
        <v>10076</v>
      </c>
      <c r="BM52">
        <v>1506</v>
      </c>
      <c r="BN52">
        <v>239</v>
      </c>
      <c r="BO52">
        <v>94</v>
      </c>
      <c r="BP52">
        <v>4012</v>
      </c>
      <c r="BQ52">
        <v>117187</v>
      </c>
      <c r="BR52">
        <v>96061</v>
      </c>
      <c r="BS52">
        <v>5675</v>
      </c>
      <c r="BT52">
        <v>13411</v>
      </c>
      <c r="BU52">
        <v>1846</v>
      </c>
      <c r="BV52">
        <v>1236</v>
      </c>
      <c r="BW52">
        <v>113</v>
      </c>
      <c r="BX52">
        <v>0</v>
      </c>
      <c r="BY52">
        <v>0</v>
      </c>
      <c r="BZ52">
        <v>89970</v>
      </c>
      <c r="CA52">
        <v>76452</v>
      </c>
      <c r="CB52">
        <v>3358</v>
      </c>
      <c r="CC52">
        <v>8377</v>
      </c>
      <c r="CD52">
        <v>1346</v>
      </c>
      <c r="CE52">
        <v>838</v>
      </c>
      <c r="CF52">
        <v>64</v>
      </c>
      <c r="CG52">
        <v>0</v>
      </c>
      <c r="CH52">
        <v>0</v>
      </c>
      <c r="CI52">
        <v>93511</v>
      </c>
      <c r="CJ52">
        <v>75298</v>
      </c>
      <c r="CK52">
        <v>5413</v>
      </c>
      <c r="CL52">
        <v>7417</v>
      </c>
      <c r="CM52">
        <v>1170</v>
      </c>
      <c r="CN52">
        <v>166</v>
      </c>
      <c r="CO52">
        <v>22</v>
      </c>
      <c r="CP52">
        <v>310</v>
      </c>
      <c r="CQ52">
        <v>3715</v>
      </c>
      <c r="CR52">
        <v>117513</v>
      </c>
      <c r="CS52">
        <v>90813</v>
      </c>
      <c r="CT52">
        <v>8527</v>
      </c>
      <c r="CU52">
        <v>13691</v>
      </c>
      <c r="CV52">
        <v>2241</v>
      </c>
      <c r="CW52">
        <v>2715</v>
      </c>
      <c r="CX52">
        <v>186</v>
      </c>
      <c r="CY52">
        <v>93511</v>
      </c>
      <c r="CZ52">
        <v>75298</v>
      </c>
      <c r="DA52">
        <v>5413</v>
      </c>
      <c r="DB52">
        <v>9137</v>
      </c>
      <c r="DC52">
        <v>1644</v>
      </c>
      <c r="DD52">
        <v>1989</v>
      </c>
      <c r="DE52">
        <v>131</v>
      </c>
    </row>
    <row r="53" spans="1:109" x14ac:dyDescent="0.25">
      <c r="A53">
        <v>51</v>
      </c>
      <c r="B53">
        <v>51</v>
      </c>
      <c r="C53">
        <v>55760</v>
      </c>
      <c r="D53">
        <v>22830</v>
      </c>
      <c r="E53">
        <v>31560</v>
      </c>
      <c r="F53">
        <v>69550</v>
      </c>
      <c r="G53">
        <v>28109</v>
      </c>
      <c r="H53">
        <v>40523</v>
      </c>
      <c r="I53">
        <v>48202</v>
      </c>
      <c r="J53">
        <v>21758</v>
      </c>
      <c r="K53">
        <v>26444</v>
      </c>
      <c r="L53">
        <v>49681</v>
      </c>
      <c r="M53">
        <v>25455</v>
      </c>
      <c r="N53">
        <v>24226</v>
      </c>
      <c r="O53">
        <v>50045</v>
      </c>
      <c r="P53">
        <v>21373</v>
      </c>
      <c r="Q53">
        <v>27227</v>
      </c>
      <c r="R53">
        <v>57926</v>
      </c>
      <c r="S53">
        <v>17964</v>
      </c>
      <c r="T53">
        <v>36945</v>
      </c>
      <c r="U53">
        <v>59201</v>
      </c>
      <c r="V53">
        <v>22534</v>
      </c>
      <c r="W53">
        <v>33857</v>
      </c>
      <c r="X53">
        <v>93407</v>
      </c>
      <c r="Y53">
        <v>85049</v>
      </c>
      <c r="Z53">
        <v>3110</v>
      </c>
      <c r="AA53">
        <v>3688</v>
      </c>
      <c r="AB53">
        <v>1028</v>
      </c>
      <c r="AC53">
        <v>547</v>
      </c>
      <c r="AD53">
        <v>10</v>
      </c>
      <c r="AE53">
        <v>3372</v>
      </c>
      <c r="AF53">
        <v>817</v>
      </c>
      <c r="AG53">
        <v>193</v>
      </c>
      <c r="AH53">
        <v>32</v>
      </c>
      <c r="AI53">
        <v>0</v>
      </c>
      <c r="AJ53">
        <v>120375</v>
      </c>
      <c r="AK53">
        <v>108224</v>
      </c>
      <c r="AL53">
        <v>4644</v>
      </c>
      <c r="AM53">
        <v>5230</v>
      </c>
      <c r="AN53">
        <v>2041</v>
      </c>
      <c r="AO53">
        <v>893</v>
      </c>
      <c r="AP53">
        <v>110</v>
      </c>
      <c r="AQ53">
        <v>0</v>
      </c>
      <c r="AR53">
        <v>0</v>
      </c>
      <c r="AS53">
        <v>92666</v>
      </c>
      <c r="AT53">
        <v>84048</v>
      </c>
      <c r="AU53">
        <v>2847</v>
      </c>
      <c r="AV53">
        <v>4132</v>
      </c>
      <c r="AW53">
        <v>1086</v>
      </c>
      <c r="AX53">
        <v>574</v>
      </c>
      <c r="AY53">
        <v>0</v>
      </c>
      <c r="AZ53">
        <v>3824</v>
      </c>
      <c r="BA53">
        <v>856</v>
      </c>
      <c r="BB53">
        <v>164</v>
      </c>
      <c r="BC53">
        <v>80</v>
      </c>
      <c r="BD53">
        <v>0</v>
      </c>
      <c r="BE53">
        <v>120276</v>
      </c>
      <c r="BF53">
        <v>107644</v>
      </c>
      <c r="BG53">
        <v>4290</v>
      </c>
      <c r="BH53">
        <v>5902</v>
      </c>
      <c r="BI53">
        <v>2274</v>
      </c>
      <c r="BJ53">
        <v>1072</v>
      </c>
      <c r="BK53">
        <v>135</v>
      </c>
      <c r="BL53">
        <v>4719</v>
      </c>
      <c r="BM53">
        <v>1373</v>
      </c>
      <c r="BN53">
        <v>166</v>
      </c>
      <c r="BO53">
        <v>43</v>
      </c>
      <c r="BP53">
        <v>2054</v>
      </c>
      <c r="BQ53">
        <v>114289</v>
      </c>
      <c r="BR53">
        <v>104754</v>
      </c>
      <c r="BS53">
        <v>3274</v>
      </c>
      <c r="BT53">
        <v>4009</v>
      </c>
      <c r="BU53">
        <v>1671</v>
      </c>
      <c r="BV53">
        <v>780</v>
      </c>
      <c r="BW53">
        <v>66</v>
      </c>
      <c r="BX53">
        <v>0</v>
      </c>
      <c r="BY53">
        <v>0</v>
      </c>
      <c r="BZ53">
        <v>87793</v>
      </c>
      <c r="CA53">
        <v>81191</v>
      </c>
      <c r="CB53">
        <v>1910</v>
      </c>
      <c r="CC53">
        <v>3175</v>
      </c>
      <c r="CD53">
        <v>1065</v>
      </c>
      <c r="CE53">
        <v>531</v>
      </c>
      <c r="CF53">
        <v>41</v>
      </c>
      <c r="CG53">
        <v>0</v>
      </c>
      <c r="CH53">
        <v>0</v>
      </c>
      <c r="CI53">
        <v>97768</v>
      </c>
      <c r="CJ53">
        <v>87177</v>
      </c>
      <c r="CK53">
        <v>3202</v>
      </c>
      <c r="CL53">
        <v>2780</v>
      </c>
      <c r="CM53">
        <v>1412</v>
      </c>
      <c r="CN53">
        <v>136</v>
      </c>
      <c r="CO53">
        <v>13</v>
      </c>
      <c r="CP53">
        <v>224</v>
      </c>
      <c r="CQ53">
        <v>2824</v>
      </c>
      <c r="CR53">
        <v>124315</v>
      </c>
      <c r="CS53">
        <v>109054</v>
      </c>
      <c r="CT53">
        <v>5117</v>
      </c>
      <c r="CU53">
        <v>4519</v>
      </c>
      <c r="CV53">
        <v>2634</v>
      </c>
      <c r="CW53">
        <v>2274</v>
      </c>
      <c r="CX53">
        <v>98</v>
      </c>
      <c r="CY53">
        <v>97768</v>
      </c>
      <c r="CZ53">
        <v>87177</v>
      </c>
      <c r="DA53">
        <v>3202</v>
      </c>
      <c r="DB53">
        <v>3299</v>
      </c>
      <c r="DC53">
        <v>1783</v>
      </c>
      <c r="DD53">
        <v>1639</v>
      </c>
      <c r="DE53">
        <v>67</v>
      </c>
    </row>
    <row r="54" spans="1:109" x14ac:dyDescent="0.25">
      <c r="A54">
        <v>52</v>
      </c>
      <c r="B54">
        <v>52</v>
      </c>
      <c r="C54">
        <v>55241</v>
      </c>
      <c r="D54">
        <v>13590</v>
      </c>
      <c r="E54">
        <v>40388</v>
      </c>
      <c r="F54">
        <v>67873</v>
      </c>
      <c r="G54">
        <v>18068</v>
      </c>
      <c r="H54">
        <v>48832</v>
      </c>
      <c r="I54">
        <v>48324</v>
      </c>
      <c r="J54">
        <v>12714</v>
      </c>
      <c r="K54">
        <v>35610</v>
      </c>
      <c r="L54">
        <v>49497</v>
      </c>
      <c r="M54">
        <v>14861</v>
      </c>
      <c r="N54">
        <v>34636</v>
      </c>
      <c r="O54">
        <v>49405</v>
      </c>
      <c r="P54">
        <v>12347</v>
      </c>
      <c r="Q54">
        <v>35749</v>
      </c>
      <c r="R54">
        <v>57547</v>
      </c>
      <c r="S54">
        <v>9919</v>
      </c>
      <c r="T54">
        <v>44893</v>
      </c>
      <c r="U54">
        <v>58847</v>
      </c>
      <c r="V54">
        <v>13712</v>
      </c>
      <c r="W54">
        <v>42627</v>
      </c>
      <c r="X54">
        <v>88345</v>
      </c>
      <c r="Y54">
        <v>81196</v>
      </c>
      <c r="Z54">
        <v>1305</v>
      </c>
      <c r="AA54">
        <v>4405</v>
      </c>
      <c r="AB54">
        <v>848</v>
      </c>
      <c r="AC54">
        <v>559</v>
      </c>
      <c r="AD54">
        <v>0</v>
      </c>
      <c r="AE54">
        <v>4188</v>
      </c>
      <c r="AF54">
        <v>570</v>
      </c>
      <c r="AG54">
        <v>40</v>
      </c>
      <c r="AH54">
        <v>80</v>
      </c>
      <c r="AI54">
        <v>0</v>
      </c>
      <c r="AJ54">
        <v>116193</v>
      </c>
      <c r="AK54">
        <v>105145</v>
      </c>
      <c r="AL54">
        <v>2796</v>
      </c>
      <c r="AM54">
        <v>5961</v>
      </c>
      <c r="AN54">
        <v>1909</v>
      </c>
      <c r="AO54">
        <v>841</v>
      </c>
      <c r="AP54">
        <v>49</v>
      </c>
      <c r="AQ54">
        <v>0</v>
      </c>
      <c r="AR54">
        <v>0</v>
      </c>
      <c r="AS54">
        <v>86954</v>
      </c>
      <c r="AT54">
        <v>80024</v>
      </c>
      <c r="AU54">
        <v>1034</v>
      </c>
      <c r="AV54">
        <v>4379</v>
      </c>
      <c r="AW54">
        <v>878</v>
      </c>
      <c r="AX54">
        <v>568</v>
      </c>
      <c r="AY54">
        <v>0</v>
      </c>
      <c r="AZ54">
        <v>4139</v>
      </c>
      <c r="BA54">
        <v>605</v>
      </c>
      <c r="BB54">
        <v>60</v>
      </c>
      <c r="BC54">
        <v>84</v>
      </c>
      <c r="BD54">
        <v>0</v>
      </c>
      <c r="BE54">
        <v>114884</v>
      </c>
      <c r="BF54">
        <v>104025</v>
      </c>
      <c r="BG54">
        <v>2564</v>
      </c>
      <c r="BH54">
        <v>5795</v>
      </c>
      <c r="BI54">
        <v>1915</v>
      </c>
      <c r="BJ54">
        <v>881</v>
      </c>
      <c r="BK54">
        <v>31</v>
      </c>
      <c r="BL54">
        <v>4856</v>
      </c>
      <c r="BM54">
        <v>1251</v>
      </c>
      <c r="BN54">
        <v>82</v>
      </c>
      <c r="BO54">
        <v>57</v>
      </c>
      <c r="BP54">
        <v>2053</v>
      </c>
      <c r="BQ54">
        <v>109165</v>
      </c>
      <c r="BR54">
        <v>100587</v>
      </c>
      <c r="BS54">
        <v>1882</v>
      </c>
      <c r="BT54">
        <v>4503</v>
      </c>
      <c r="BU54">
        <v>1638</v>
      </c>
      <c r="BV54">
        <v>692</v>
      </c>
      <c r="BW54">
        <v>62</v>
      </c>
      <c r="BX54">
        <v>0</v>
      </c>
      <c r="BY54">
        <v>0</v>
      </c>
      <c r="BZ54">
        <v>81332</v>
      </c>
      <c r="CA54">
        <v>75322</v>
      </c>
      <c r="CB54">
        <v>1062</v>
      </c>
      <c r="CC54">
        <v>3558</v>
      </c>
      <c r="CD54">
        <v>964</v>
      </c>
      <c r="CE54">
        <v>481</v>
      </c>
      <c r="CF54">
        <v>35</v>
      </c>
      <c r="CG54">
        <v>0</v>
      </c>
      <c r="CH54">
        <v>0</v>
      </c>
      <c r="CI54">
        <v>92760</v>
      </c>
      <c r="CJ54">
        <v>82529</v>
      </c>
      <c r="CK54">
        <v>1933</v>
      </c>
      <c r="CL54">
        <v>3628</v>
      </c>
      <c r="CM54">
        <v>1427</v>
      </c>
      <c r="CN54">
        <v>120</v>
      </c>
      <c r="CO54">
        <v>19</v>
      </c>
      <c r="CP54">
        <v>185</v>
      </c>
      <c r="CQ54">
        <v>2919</v>
      </c>
      <c r="CR54">
        <v>121128</v>
      </c>
      <c r="CS54">
        <v>106322</v>
      </c>
      <c r="CT54">
        <v>3195</v>
      </c>
      <c r="CU54">
        <v>5675</v>
      </c>
      <c r="CV54">
        <v>2890</v>
      </c>
      <c r="CW54">
        <v>2522</v>
      </c>
      <c r="CX54">
        <v>136</v>
      </c>
      <c r="CY54">
        <v>92760</v>
      </c>
      <c r="CZ54">
        <v>82529</v>
      </c>
      <c r="DA54">
        <v>1933</v>
      </c>
      <c r="DB54">
        <v>4131</v>
      </c>
      <c r="DC54">
        <v>1865</v>
      </c>
      <c r="DD54">
        <v>1850</v>
      </c>
      <c r="DE54">
        <v>92</v>
      </c>
    </row>
    <row r="55" spans="1:109" x14ac:dyDescent="0.25">
      <c r="A55">
        <v>53</v>
      </c>
      <c r="B55">
        <v>53</v>
      </c>
      <c r="C55">
        <v>55403</v>
      </c>
      <c r="D55">
        <v>19945</v>
      </c>
      <c r="E55">
        <v>34188</v>
      </c>
      <c r="F55">
        <v>68222</v>
      </c>
      <c r="G55">
        <v>28001</v>
      </c>
      <c r="H55">
        <v>39156</v>
      </c>
      <c r="I55">
        <v>49028</v>
      </c>
      <c r="J55">
        <v>18535</v>
      </c>
      <c r="K55">
        <v>30493</v>
      </c>
      <c r="L55">
        <v>50075</v>
      </c>
      <c r="M55">
        <v>20954</v>
      </c>
      <c r="N55">
        <v>29121</v>
      </c>
      <c r="O55">
        <v>50114</v>
      </c>
      <c r="P55">
        <v>18373</v>
      </c>
      <c r="Q55">
        <v>30441</v>
      </c>
      <c r="R55">
        <v>57108</v>
      </c>
      <c r="S55">
        <v>13908</v>
      </c>
      <c r="T55">
        <v>40955</v>
      </c>
      <c r="U55">
        <v>57917</v>
      </c>
      <c r="V55">
        <v>20018</v>
      </c>
      <c r="W55">
        <v>35016</v>
      </c>
      <c r="X55">
        <v>77286</v>
      </c>
      <c r="Y55">
        <v>68209</v>
      </c>
      <c r="Z55">
        <v>1607</v>
      </c>
      <c r="AA55">
        <v>2232</v>
      </c>
      <c r="AB55">
        <v>4956</v>
      </c>
      <c r="AC55">
        <v>199</v>
      </c>
      <c r="AD55">
        <v>0</v>
      </c>
      <c r="AE55">
        <v>1934</v>
      </c>
      <c r="AF55">
        <v>4747</v>
      </c>
      <c r="AG55">
        <v>10</v>
      </c>
      <c r="AH55">
        <v>85</v>
      </c>
      <c r="AI55">
        <v>0</v>
      </c>
      <c r="AJ55">
        <v>113140</v>
      </c>
      <c r="AK55">
        <v>92456</v>
      </c>
      <c r="AL55">
        <v>3528</v>
      </c>
      <c r="AM55">
        <v>3800</v>
      </c>
      <c r="AN55">
        <v>12802</v>
      </c>
      <c r="AO55">
        <v>336</v>
      </c>
      <c r="AP55">
        <v>137</v>
      </c>
      <c r="AQ55">
        <v>0</v>
      </c>
      <c r="AR55">
        <v>0</v>
      </c>
      <c r="AS55">
        <v>75986</v>
      </c>
      <c r="AT55">
        <v>67564</v>
      </c>
      <c r="AU55">
        <v>1329</v>
      </c>
      <c r="AV55">
        <v>2074</v>
      </c>
      <c r="AW55">
        <v>4693</v>
      </c>
      <c r="AX55">
        <v>163</v>
      </c>
      <c r="AY55">
        <v>0</v>
      </c>
      <c r="AZ55">
        <v>1862</v>
      </c>
      <c r="BA55">
        <v>4519</v>
      </c>
      <c r="BB55">
        <v>4</v>
      </c>
      <c r="BC55">
        <v>114</v>
      </c>
      <c r="BD55">
        <v>0</v>
      </c>
      <c r="BE55">
        <v>111724</v>
      </c>
      <c r="BF55">
        <v>92171</v>
      </c>
      <c r="BG55">
        <v>3475</v>
      </c>
      <c r="BH55">
        <v>3531</v>
      </c>
      <c r="BI55">
        <v>11878</v>
      </c>
      <c r="BJ55">
        <v>299</v>
      </c>
      <c r="BK55">
        <v>165</v>
      </c>
      <c r="BL55">
        <v>2670</v>
      </c>
      <c r="BM55">
        <v>11090</v>
      </c>
      <c r="BN55">
        <v>64</v>
      </c>
      <c r="BO55">
        <v>480</v>
      </c>
      <c r="BP55">
        <v>1771</v>
      </c>
      <c r="BQ55">
        <v>103576</v>
      </c>
      <c r="BR55">
        <v>88765</v>
      </c>
      <c r="BS55">
        <v>2902</v>
      </c>
      <c r="BT55">
        <v>3502</v>
      </c>
      <c r="BU55">
        <v>7912</v>
      </c>
      <c r="BV55">
        <v>459</v>
      </c>
      <c r="BW55">
        <v>158</v>
      </c>
      <c r="BX55">
        <v>0</v>
      </c>
      <c r="BY55">
        <v>0</v>
      </c>
      <c r="BZ55">
        <v>72924</v>
      </c>
      <c r="CA55">
        <v>63731</v>
      </c>
      <c r="CB55">
        <v>1695</v>
      </c>
      <c r="CC55">
        <v>2270</v>
      </c>
      <c r="CD55">
        <v>4888</v>
      </c>
      <c r="CE55">
        <v>297</v>
      </c>
      <c r="CF55">
        <v>93</v>
      </c>
      <c r="CG55">
        <v>0</v>
      </c>
      <c r="CH55">
        <v>0</v>
      </c>
      <c r="CI55">
        <v>89493</v>
      </c>
      <c r="CJ55">
        <v>70250</v>
      </c>
      <c r="CK55">
        <v>2835</v>
      </c>
      <c r="CL55">
        <v>2758</v>
      </c>
      <c r="CM55">
        <v>10472</v>
      </c>
      <c r="CN55">
        <v>85</v>
      </c>
      <c r="CO55">
        <v>90</v>
      </c>
      <c r="CP55">
        <v>254</v>
      </c>
      <c r="CQ55">
        <v>2749</v>
      </c>
      <c r="CR55">
        <v>121209</v>
      </c>
      <c r="CS55">
        <v>91905</v>
      </c>
      <c r="CT55">
        <v>4543</v>
      </c>
      <c r="CU55">
        <v>5178</v>
      </c>
      <c r="CV55">
        <v>17069</v>
      </c>
      <c r="CW55">
        <v>1856</v>
      </c>
      <c r="CX55">
        <v>258</v>
      </c>
      <c r="CY55">
        <v>89493</v>
      </c>
      <c r="CZ55">
        <v>70250</v>
      </c>
      <c r="DA55">
        <v>2835</v>
      </c>
      <c r="DB55">
        <v>3380</v>
      </c>
      <c r="DC55">
        <v>11205</v>
      </c>
      <c r="DD55">
        <v>1314</v>
      </c>
      <c r="DE55">
        <v>155</v>
      </c>
    </row>
    <row r="56" spans="1:109" x14ac:dyDescent="0.25">
      <c r="A56">
        <v>54</v>
      </c>
      <c r="B56">
        <v>54</v>
      </c>
      <c r="C56">
        <v>59298</v>
      </c>
      <c r="D56">
        <v>26504</v>
      </c>
      <c r="E56">
        <v>31380</v>
      </c>
      <c r="F56">
        <v>72158</v>
      </c>
      <c r="G56">
        <v>32261</v>
      </c>
      <c r="H56">
        <v>38985</v>
      </c>
      <c r="I56">
        <v>52080</v>
      </c>
      <c r="J56">
        <v>25446</v>
      </c>
      <c r="K56">
        <v>26634</v>
      </c>
      <c r="L56">
        <v>52582</v>
      </c>
      <c r="M56">
        <v>28546</v>
      </c>
      <c r="N56">
        <v>24036</v>
      </c>
      <c r="O56">
        <v>52859</v>
      </c>
      <c r="P56">
        <v>24098</v>
      </c>
      <c r="Q56">
        <v>27171</v>
      </c>
      <c r="R56">
        <v>61923</v>
      </c>
      <c r="S56">
        <v>21853</v>
      </c>
      <c r="T56">
        <v>36863</v>
      </c>
      <c r="U56">
        <v>64280</v>
      </c>
      <c r="V56">
        <v>26859</v>
      </c>
      <c r="W56">
        <v>34560</v>
      </c>
      <c r="X56">
        <v>99028</v>
      </c>
      <c r="Y56">
        <v>91208</v>
      </c>
      <c r="Z56">
        <v>1197</v>
      </c>
      <c r="AA56">
        <v>4874</v>
      </c>
      <c r="AB56">
        <v>1241</v>
      </c>
      <c r="AC56">
        <v>390</v>
      </c>
      <c r="AD56">
        <v>7</v>
      </c>
      <c r="AE56">
        <v>4712</v>
      </c>
      <c r="AF56">
        <v>999</v>
      </c>
      <c r="AG56">
        <v>110</v>
      </c>
      <c r="AH56">
        <v>143</v>
      </c>
      <c r="AI56">
        <v>0</v>
      </c>
      <c r="AJ56">
        <v>123879</v>
      </c>
      <c r="AK56">
        <v>111746</v>
      </c>
      <c r="AL56">
        <v>2105</v>
      </c>
      <c r="AM56">
        <v>7034</v>
      </c>
      <c r="AN56">
        <v>2543</v>
      </c>
      <c r="AO56">
        <v>622</v>
      </c>
      <c r="AP56">
        <v>135</v>
      </c>
      <c r="AQ56">
        <v>0</v>
      </c>
      <c r="AR56">
        <v>0</v>
      </c>
      <c r="AS56">
        <v>99321</v>
      </c>
      <c r="AT56">
        <v>91914</v>
      </c>
      <c r="AU56">
        <v>1122</v>
      </c>
      <c r="AV56">
        <v>4728</v>
      </c>
      <c r="AW56">
        <v>1092</v>
      </c>
      <c r="AX56">
        <v>338</v>
      </c>
      <c r="AY56">
        <v>4</v>
      </c>
      <c r="AZ56">
        <v>4445</v>
      </c>
      <c r="BA56">
        <v>890</v>
      </c>
      <c r="BB56">
        <v>92</v>
      </c>
      <c r="BC56">
        <v>134</v>
      </c>
      <c r="BD56">
        <v>0</v>
      </c>
      <c r="BE56">
        <v>124085</v>
      </c>
      <c r="BF56">
        <v>112534</v>
      </c>
      <c r="BG56">
        <v>1912</v>
      </c>
      <c r="BH56">
        <v>6864</v>
      </c>
      <c r="BI56">
        <v>2392</v>
      </c>
      <c r="BJ56">
        <v>532</v>
      </c>
      <c r="BK56">
        <v>137</v>
      </c>
      <c r="BL56">
        <v>5787</v>
      </c>
      <c r="BM56">
        <v>1727</v>
      </c>
      <c r="BN56">
        <v>92</v>
      </c>
      <c r="BO56">
        <v>86</v>
      </c>
      <c r="BP56">
        <v>1939</v>
      </c>
      <c r="BQ56">
        <v>123711</v>
      </c>
      <c r="BR56">
        <v>114846</v>
      </c>
      <c r="BS56">
        <v>1657</v>
      </c>
      <c r="BT56">
        <v>4616</v>
      </c>
      <c r="BU56">
        <v>2178</v>
      </c>
      <c r="BV56">
        <v>532</v>
      </c>
      <c r="BW56">
        <v>73</v>
      </c>
      <c r="BX56">
        <v>0</v>
      </c>
      <c r="BY56">
        <v>0</v>
      </c>
      <c r="BZ56">
        <v>98472</v>
      </c>
      <c r="CA56">
        <v>92480</v>
      </c>
      <c r="CB56">
        <v>1034</v>
      </c>
      <c r="CC56">
        <v>3086</v>
      </c>
      <c r="CD56">
        <v>1552</v>
      </c>
      <c r="CE56">
        <v>374</v>
      </c>
      <c r="CF56">
        <v>40</v>
      </c>
      <c r="CG56">
        <v>0</v>
      </c>
      <c r="CH56">
        <v>0</v>
      </c>
      <c r="CI56">
        <v>102572</v>
      </c>
      <c r="CJ56">
        <v>90653</v>
      </c>
      <c r="CK56">
        <v>1701</v>
      </c>
      <c r="CL56">
        <v>5185</v>
      </c>
      <c r="CM56">
        <v>1774</v>
      </c>
      <c r="CN56">
        <v>111</v>
      </c>
      <c r="CO56">
        <v>23</v>
      </c>
      <c r="CP56">
        <v>192</v>
      </c>
      <c r="CQ56">
        <v>2933</v>
      </c>
      <c r="CR56">
        <v>125144</v>
      </c>
      <c r="CS56">
        <v>108100</v>
      </c>
      <c r="CT56">
        <v>2645</v>
      </c>
      <c r="CU56">
        <v>8737</v>
      </c>
      <c r="CV56">
        <v>2960</v>
      </c>
      <c r="CW56">
        <v>1954</v>
      </c>
      <c r="CX56">
        <v>107</v>
      </c>
      <c r="CY56">
        <v>102572</v>
      </c>
      <c r="CZ56">
        <v>90653</v>
      </c>
      <c r="DA56">
        <v>1701</v>
      </c>
      <c r="DB56">
        <v>5936</v>
      </c>
      <c r="DC56">
        <v>2180</v>
      </c>
      <c r="DD56">
        <v>1455</v>
      </c>
      <c r="DE56">
        <v>80</v>
      </c>
    </row>
    <row r="57" spans="1:109" x14ac:dyDescent="0.25">
      <c r="A57">
        <v>55</v>
      </c>
      <c r="B57">
        <v>55</v>
      </c>
      <c r="C57">
        <v>55106</v>
      </c>
      <c r="D57">
        <v>21874</v>
      </c>
      <c r="E57">
        <v>31763</v>
      </c>
      <c r="F57">
        <v>67363</v>
      </c>
      <c r="G57">
        <v>26408</v>
      </c>
      <c r="H57">
        <v>40019</v>
      </c>
      <c r="I57">
        <v>48094</v>
      </c>
      <c r="J57">
        <v>20694</v>
      </c>
      <c r="K57">
        <v>27400</v>
      </c>
      <c r="L57">
        <v>48559</v>
      </c>
      <c r="M57">
        <v>23896</v>
      </c>
      <c r="N57">
        <v>24663</v>
      </c>
      <c r="O57">
        <v>48788</v>
      </c>
      <c r="P57">
        <v>19842</v>
      </c>
      <c r="Q57">
        <v>27350</v>
      </c>
      <c r="R57">
        <v>58060</v>
      </c>
      <c r="S57">
        <v>18270</v>
      </c>
      <c r="T57">
        <v>36504</v>
      </c>
      <c r="U57">
        <v>59851</v>
      </c>
      <c r="V57">
        <v>22366</v>
      </c>
      <c r="W57">
        <v>34654</v>
      </c>
      <c r="X57">
        <v>93249</v>
      </c>
      <c r="Y57">
        <v>85735</v>
      </c>
      <c r="Z57">
        <v>3158</v>
      </c>
      <c r="AA57">
        <v>2869</v>
      </c>
      <c r="AB57">
        <v>929</v>
      </c>
      <c r="AC57">
        <v>535</v>
      </c>
      <c r="AD57">
        <v>5</v>
      </c>
      <c r="AE57">
        <v>2374</v>
      </c>
      <c r="AF57">
        <v>599</v>
      </c>
      <c r="AG57">
        <v>126</v>
      </c>
      <c r="AH57">
        <v>73</v>
      </c>
      <c r="AI57">
        <v>0</v>
      </c>
      <c r="AJ57">
        <v>123292</v>
      </c>
      <c r="AK57">
        <v>107048</v>
      </c>
      <c r="AL57">
        <v>8636</v>
      </c>
      <c r="AM57">
        <v>6405</v>
      </c>
      <c r="AN57">
        <v>1820</v>
      </c>
      <c r="AO57">
        <v>796</v>
      </c>
      <c r="AP57">
        <v>32</v>
      </c>
      <c r="AQ57">
        <v>0</v>
      </c>
      <c r="AR57">
        <v>0</v>
      </c>
      <c r="AS57">
        <v>92264</v>
      </c>
      <c r="AT57">
        <v>85204</v>
      </c>
      <c r="AU57">
        <v>2973</v>
      </c>
      <c r="AV57">
        <v>2651</v>
      </c>
      <c r="AW57">
        <v>968</v>
      </c>
      <c r="AX57">
        <v>403</v>
      </c>
      <c r="AY57">
        <v>4</v>
      </c>
      <c r="AZ57">
        <v>2261</v>
      </c>
      <c r="BA57">
        <v>586</v>
      </c>
      <c r="BB57">
        <v>138</v>
      </c>
      <c r="BC57">
        <v>50</v>
      </c>
      <c r="BD57">
        <v>0</v>
      </c>
      <c r="BE57">
        <v>123097</v>
      </c>
      <c r="BF57">
        <v>107455</v>
      </c>
      <c r="BG57">
        <v>8360</v>
      </c>
      <c r="BH57">
        <v>6042</v>
      </c>
      <c r="BI57">
        <v>2001</v>
      </c>
      <c r="BJ57">
        <v>718</v>
      </c>
      <c r="BK57">
        <v>27</v>
      </c>
      <c r="BL57">
        <v>3512</v>
      </c>
      <c r="BM57">
        <v>1143</v>
      </c>
      <c r="BN57">
        <v>185</v>
      </c>
      <c r="BO57">
        <v>95</v>
      </c>
      <c r="BP57">
        <v>2337</v>
      </c>
      <c r="BQ57">
        <v>124227</v>
      </c>
      <c r="BR57">
        <v>111082</v>
      </c>
      <c r="BS57">
        <v>6665</v>
      </c>
      <c r="BT57">
        <v>4804</v>
      </c>
      <c r="BU57">
        <v>1308</v>
      </c>
      <c r="BV57">
        <v>697</v>
      </c>
      <c r="BW57">
        <v>91</v>
      </c>
      <c r="BX57">
        <v>0</v>
      </c>
      <c r="BY57">
        <v>0</v>
      </c>
      <c r="BZ57">
        <v>94429</v>
      </c>
      <c r="CA57">
        <v>86650</v>
      </c>
      <c r="CB57">
        <v>3743</v>
      </c>
      <c r="CC57">
        <v>2812</v>
      </c>
      <c r="CD57">
        <v>863</v>
      </c>
      <c r="CE57">
        <v>488</v>
      </c>
      <c r="CF57">
        <v>49</v>
      </c>
      <c r="CG57">
        <v>0</v>
      </c>
      <c r="CH57">
        <v>0</v>
      </c>
      <c r="CI57">
        <v>98738</v>
      </c>
      <c r="CJ57">
        <v>85713</v>
      </c>
      <c r="CK57">
        <v>5670</v>
      </c>
      <c r="CL57">
        <v>2924</v>
      </c>
      <c r="CM57">
        <v>921</v>
      </c>
      <c r="CN57">
        <v>95</v>
      </c>
      <c r="CO57">
        <v>15</v>
      </c>
      <c r="CP57">
        <v>225</v>
      </c>
      <c r="CQ57">
        <v>3175</v>
      </c>
      <c r="CR57">
        <v>125142</v>
      </c>
      <c r="CS57">
        <v>104975</v>
      </c>
      <c r="CT57">
        <v>9350</v>
      </c>
      <c r="CU57">
        <v>5790</v>
      </c>
      <c r="CV57">
        <v>1822</v>
      </c>
      <c r="CW57">
        <v>2645</v>
      </c>
      <c r="CX57">
        <v>114</v>
      </c>
      <c r="CY57">
        <v>98738</v>
      </c>
      <c r="CZ57">
        <v>85713</v>
      </c>
      <c r="DA57">
        <v>5670</v>
      </c>
      <c r="DB57">
        <v>3663</v>
      </c>
      <c r="DC57">
        <v>1261</v>
      </c>
      <c r="DD57">
        <v>1840</v>
      </c>
      <c r="DE57">
        <v>89</v>
      </c>
    </row>
    <row r="58" spans="1:109" x14ac:dyDescent="0.25">
      <c r="A58">
        <v>56</v>
      </c>
      <c r="B58">
        <v>56</v>
      </c>
      <c r="C58">
        <v>44615</v>
      </c>
      <c r="D58">
        <v>28679</v>
      </c>
      <c r="E58">
        <v>14902</v>
      </c>
      <c r="F58">
        <v>51058</v>
      </c>
      <c r="G58">
        <v>30828</v>
      </c>
      <c r="H58">
        <v>19570</v>
      </c>
      <c r="I58">
        <v>37869</v>
      </c>
      <c r="J58">
        <v>25071</v>
      </c>
      <c r="K58">
        <v>12798</v>
      </c>
      <c r="L58">
        <v>38420</v>
      </c>
      <c r="M58">
        <v>27987</v>
      </c>
      <c r="N58">
        <v>10433</v>
      </c>
      <c r="O58">
        <v>38511</v>
      </c>
      <c r="P58">
        <v>25932</v>
      </c>
      <c r="Q58">
        <v>11567</v>
      </c>
      <c r="R58">
        <v>50311</v>
      </c>
      <c r="S58">
        <v>29512</v>
      </c>
      <c r="T58">
        <v>18081</v>
      </c>
      <c r="U58">
        <v>51684</v>
      </c>
      <c r="V58">
        <v>32726</v>
      </c>
      <c r="W58">
        <v>17277</v>
      </c>
      <c r="X58">
        <v>93659</v>
      </c>
      <c r="Y58">
        <v>61057</v>
      </c>
      <c r="Z58">
        <v>7375</v>
      </c>
      <c r="AA58">
        <v>23971</v>
      </c>
      <c r="AB58">
        <v>472</v>
      </c>
      <c r="AC58">
        <v>620</v>
      </c>
      <c r="AD58">
        <v>4</v>
      </c>
      <c r="AE58">
        <v>22815</v>
      </c>
      <c r="AF58">
        <v>328</v>
      </c>
      <c r="AG58">
        <v>238</v>
      </c>
      <c r="AH58">
        <v>276</v>
      </c>
      <c r="AI58">
        <v>0</v>
      </c>
      <c r="AJ58">
        <v>119582</v>
      </c>
      <c r="AK58">
        <v>72563</v>
      </c>
      <c r="AL58">
        <v>11341</v>
      </c>
      <c r="AM58">
        <v>36192</v>
      </c>
      <c r="AN58">
        <v>1160</v>
      </c>
      <c r="AO58">
        <v>1211</v>
      </c>
      <c r="AP58">
        <v>243</v>
      </c>
      <c r="AQ58">
        <v>0</v>
      </c>
      <c r="AR58">
        <v>0</v>
      </c>
      <c r="AS58">
        <v>93037</v>
      </c>
      <c r="AT58">
        <v>60809</v>
      </c>
      <c r="AU58">
        <v>6965</v>
      </c>
      <c r="AV58">
        <v>23846</v>
      </c>
      <c r="AW58">
        <v>543</v>
      </c>
      <c r="AX58">
        <v>683</v>
      </c>
      <c r="AY58">
        <v>8</v>
      </c>
      <c r="AZ58">
        <v>22668</v>
      </c>
      <c r="BA58">
        <v>429</v>
      </c>
      <c r="BB58">
        <v>308</v>
      </c>
      <c r="BC58">
        <v>367</v>
      </c>
      <c r="BD58">
        <v>0</v>
      </c>
      <c r="BE58">
        <v>119944</v>
      </c>
      <c r="BF58">
        <v>73049</v>
      </c>
      <c r="BG58">
        <v>11059</v>
      </c>
      <c r="BH58">
        <v>35976</v>
      </c>
      <c r="BI58">
        <v>1212</v>
      </c>
      <c r="BJ58">
        <v>1458</v>
      </c>
      <c r="BK58">
        <v>246</v>
      </c>
      <c r="BL58">
        <v>30638</v>
      </c>
      <c r="BM58">
        <v>822</v>
      </c>
      <c r="BN58">
        <v>358</v>
      </c>
      <c r="BO58">
        <v>94</v>
      </c>
      <c r="BP58">
        <v>3917</v>
      </c>
      <c r="BQ58">
        <v>124017</v>
      </c>
      <c r="BR58">
        <v>77896</v>
      </c>
      <c r="BS58">
        <v>8839</v>
      </c>
      <c r="BT58">
        <v>37107</v>
      </c>
      <c r="BU58">
        <v>890</v>
      </c>
      <c r="BV58">
        <v>1262</v>
      </c>
      <c r="BW58">
        <v>138</v>
      </c>
      <c r="BX58">
        <v>0</v>
      </c>
      <c r="BY58">
        <v>0</v>
      </c>
      <c r="BZ58">
        <v>96795</v>
      </c>
      <c r="CA58">
        <v>64794</v>
      </c>
      <c r="CB58">
        <v>5956</v>
      </c>
      <c r="CC58">
        <v>25528</v>
      </c>
      <c r="CD58">
        <v>673</v>
      </c>
      <c r="CE58">
        <v>890</v>
      </c>
      <c r="CF58">
        <v>86</v>
      </c>
      <c r="CG58">
        <v>0</v>
      </c>
      <c r="CH58">
        <v>0</v>
      </c>
      <c r="CI58">
        <v>91589</v>
      </c>
      <c r="CJ58">
        <v>57985</v>
      </c>
      <c r="CK58">
        <v>7008</v>
      </c>
      <c r="CL58">
        <v>22725</v>
      </c>
      <c r="CM58">
        <v>432</v>
      </c>
      <c r="CN58">
        <v>187</v>
      </c>
      <c r="CO58">
        <v>36</v>
      </c>
      <c r="CP58">
        <v>271</v>
      </c>
      <c r="CQ58">
        <v>2945</v>
      </c>
      <c r="CR58">
        <v>115296</v>
      </c>
      <c r="CS58">
        <v>67995</v>
      </c>
      <c r="CT58">
        <v>10637</v>
      </c>
      <c r="CU58">
        <v>34901</v>
      </c>
      <c r="CV58">
        <v>973</v>
      </c>
      <c r="CW58">
        <v>2360</v>
      </c>
      <c r="CX58">
        <v>143</v>
      </c>
      <c r="CY58">
        <v>91589</v>
      </c>
      <c r="CZ58">
        <v>57985</v>
      </c>
      <c r="DA58">
        <v>7008</v>
      </c>
      <c r="DB58">
        <v>24831</v>
      </c>
      <c r="DC58">
        <v>672</v>
      </c>
      <c r="DD58">
        <v>1675</v>
      </c>
      <c r="DE58">
        <v>111</v>
      </c>
    </row>
    <row r="59" spans="1:109" x14ac:dyDescent="0.25">
      <c r="A59">
        <v>57</v>
      </c>
      <c r="B59">
        <v>57</v>
      </c>
      <c r="C59">
        <v>58078</v>
      </c>
      <c r="D59">
        <v>24248</v>
      </c>
      <c r="E59">
        <v>32616</v>
      </c>
      <c r="F59">
        <v>67888</v>
      </c>
      <c r="G59">
        <v>26813</v>
      </c>
      <c r="H59">
        <v>40333</v>
      </c>
      <c r="I59">
        <v>51297</v>
      </c>
      <c r="J59">
        <v>22157</v>
      </c>
      <c r="K59">
        <v>29140</v>
      </c>
      <c r="L59">
        <v>51828</v>
      </c>
      <c r="M59">
        <v>26607</v>
      </c>
      <c r="N59">
        <v>25221</v>
      </c>
      <c r="O59">
        <v>52206</v>
      </c>
      <c r="P59">
        <v>23808</v>
      </c>
      <c r="Q59">
        <v>27122</v>
      </c>
      <c r="R59">
        <v>61992</v>
      </c>
      <c r="S59">
        <v>21699</v>
      </c>
      <c r="T59">
        <v>37539</v>
      </c>
      <c r="U59">
        <v>63224</v>
      </c>
      <c r="V59">
        <v>24655</v>
      </c>
      <c r="W59">
        <v>36339</v>
      </c>
      <c r="X59">
        <v>88326</v>
      </c>
      <c r="Y59">
        <v>82898</v>
      </c>
      <c r="Z59">
        <v>1735</v>
      </c>
      <c r="AA59">
        <v>2397</v>
      </c>
      <c r="AB59">
        <v>832</v>
      </c>
      <c r="AC59">
        <v>348</v>
      </c>
      <c r="AD59">
        <v>0</v>
      </c>
      <c r="AE59">
        <v>2176</v>
      </c>
      <c r="AF59">
        <v>683</v>
      </c>
      <c r="AG59">
        <v>138</v>
      </c>
      <c r="AH59">
        <v>114</v>
      </c>
      <c r="AI59">
        <v>0</v>
      </c>
      <c r="AJ59">
        <v>110317</v>
      </c>
      <c r="AK59">
        <v>102064</v>
      </c>
      <c r="AL59">
        <v>2462</v>
      </c>
      <c r="AM59">
        <v>3934</v>
      </c>
      <c r="AN59">
        <v>1884</v>
      </c>
      <c r="AO59">
        <v>535</v>
      </c>
      <c r="AP59">
        <v>104</v>
      </c>
      <c r="AQ59">
        <v>0</v>
      </c>
      <c r="AR59">
        <v>0</v>
      </c>
      <c r="AS59">
        <v>89208</v>
      </c>
      <c r="AT59">
        <v>83975</v>
      </c>
      <c r="AU59">
        <v>1595</v>
      </c>
      <c r="AV59">
        <v>2545</v>
      </c>
      <c r="AW59">
        <v>754</v>
      </c>
      <c r="AX59">
        <v>282</v>
      </c>
      <c r="AY59">
        <v>0</v>
      </c>
      <c r="AZ59">
        <v>2388</v>
      </c>
      <c r="BA59">
        <v>638</v>
      </c>
      <c r="BB59">
        <v>128</v>
      </c>
      <c r="BC59">
        <v>74</v>
      </c>
      <c r="BD59">
        <v>0</v>
      </c>
      <c r="BE59">
        <v>111120</v>
      </c>
      <c r="BF59">
        <v>102937</v>
      </c>
      <c r="BG59">
        <v>2430</v>
      </c>
      <c r="BH59">
        <v>3960</v>
      </c>
      <c r="BI59">
        <v>1632</v>
      </c>
      <c r="BJ59">
        <v>442</v>
      </c>
      <c r="BK59">
        <v>47</v>
      </c>
      <c r="BL59">
        <v>3098</v>
      </c>
      <c r="BM59">
        <v>1116</v>
      </c>
      <c r="BN59">
        <v>169</v>
      </c>
      <c r="BO59">
        <v>11</v>
      </c>
      <c r="BP59">
        <v>1360</v>
      </c>
      <c r="BQ59">
        <v>114806</v>
      </c>
      <c r="BR59">
        <v>107334</v>
      </c>
      <c r="BS59">
        <v>2297</v>
      </c>
      <c r="BT59">
        <v>3393</v>
      </c>
      <c r="BU59">
        <v>1474</v>
      </c>
      <c r="BV59">
        <v>546</v>
      </c>
      <c r="BW59">
        <v>42</v>
      </c>
      <c r="BX59">
        <v>0</v>
      </c>
      <c r="BY59">
        <v>0</v>
      </c>
      <c r="BZ59">
        <v>90690</v>
      </c>
      <c r="CA59">
        <v>85770</v>
      </c>
      <c r="CB59">
        <v>1431</v>
      </c>
      <c r="CC59">
        <v>2242</v>
      </c>
      <c r="CD59">
        <v>972</v>
      </c>
      <c r="CE59">
        <v>358</v>
      </c>
      <c r="CF59">
        <v>32</v>
      </c>
      <c r="CG59">
        <v>0</v>
      </c>
      <c r="CH59">
        <v>0</v>
      </c>
      <c r="CI59">
        <v>92078</v>
      </c>
      <c r="CJ59">
        <v>83643</v>
      </c>
      <c r="CK59">
        <v>2195</v>
      </c>
      <c r="CL59">
        <v>2583</v>
      </c>
      <c r="CM59">
        <v>1089</v>
      </c>
      <c r="CN59">
        <v>87</v>
      </c>
      <c r="CO59">
        <v>10</v>
      </c>
      <c r="CP59">
        <v>170</v>
      </c>
      <c r="CQ59">
        <v>2301</v>
      </c>
      <c r="CR59">
        <v>113318</v>
      </c>
      <c r="CS59">
        <v>101095</v>
      </c>
      <c r="CT59">
        <v>3456</v>
      </c>
      <c r="CU59">
        <v>4706</v>
      </c>
      <c r="CV59">
        <v>1997</v>
      </c>
      <c r="CW59">
        <v>1644</v>
      </c>
      <c r="CX59">
        <v>94</v>
      </c>
      <c r="CY59">
        <v>92078</v>
      </c>
      <c r="CZ59">
        <v>83643</v>
      </c>
      <c r="DA59">
        <v>2195</v>
      </c>
      <c r="DB59">
        <v>3183</v>
      </c>
      <c r="DC59">
        <v>1387</v>
      </c>
      <c r="DD59">
        <v>1208</v>
      </c>
      <c r="DE59">
        <v>55</v>
      </c>
    </row>
    <row r="60" spans="1:109" x14ac:dyDescent="0.25">
      <c r="A60">
        <v>58</v>
      </c>
      <c r="B60">
        <v>58</v>
      </c>
      <c r="C60">
        <v>59925</v>
      </c>
      <c r="D60">
        <v>25833</v>
      </c>
      <c r="E60">
        <v>33077</v>
      </c>
      <c r="F60">
        <v>72478</v>
      </c>
      <c r="G60">
        <v>36211</v>
      </c>
      <c r="H60">
        <v>35297</v>
      </c>
      <c r="I60">
        <v>55713</v>
      </c>
      <c r="J60">
        <v>23215</v>
      </c>
      <c r="K60">
        <v>32498</v>
      </c>
      <c r="L60">
        <v>55823</v>
      </c>
      <c r="M60">
        <v>27685</v>
      </c>
      <c r="N60">
        <v>28138</v>
      </c>
      <c r="O60">
        <v>56373</v>
      </c>
      <c r="P60">
        <v>24763</v>
      </c>
      <c r="Q60">
        <v>30676</v>
      </c>
      <c r="R60">
        <v>59541</v>
      </c>
      <c r="S60">
        <v>17680</v>
      </c>
      <c r="T60">
        <v>40339</v>
      </c>
      <c r="U60">
        <v>59658</v>
      </c>
      <c r="V60">
        <v>25396</v>
      </c>
      <c r="W60">
        <v>31598</v>
      </c>
      <c r="X60">
        <v>74460</v>
      </c>
      <c r="Y60">
        <v>64996</v>
      </c>
      <c r="Z60">
        <v>1664</v>
      </c>
      <c r="AA60">
        <v>2761</v>
      </c>
      <c r="AB60">
        <v>4643</v>
      </c>
      <c r="AC60">
        <v>283</v>
      </c>
      <c r="AD60">
        <v>10</v>
      </c>
      <c r="AE60">
        <v>2636</v>
      </c>
      <c r="AF60">
        <v>4346</v>
      </c>
      <c r="AG60">
        <v>86</v>
      </c>
      <c r="AH60">
        <v>108</v>
      </c>
      <c r="AI60">
        <v>0</v>
      </c>
      <c r="AJ60">
        <v>110457</v>
      </c>
      <c r="AK60">
        <v>90078</v>
      </c>
      <c r="AL60">
        <v>2857</v>
      </c>
      <c r="AM60">
        <v>5105</v>
      </c>
      <c r="AN60">
        <v>11952</v>
      </c>
      <c r="AO60">
        <v>540</v>
      </c>
      <c r="AP60">
        <v>283</v>
      </c>
      <c r="AQ60">
        <v>0</v>
      </c>
      <c r="AR60">
        <v>0</v>
      </c>
      <c r="AS60">
        <v>73478</v>
      </c>
      <c r="AT60">
        <v>64292</v>
      </c>
      <c r="AU60">
        <v>1675</v>
      </c>
      <c r="AV60">
        <v>2840</v>
      </c>
      <c r="AW60">
        <v>4308</v>
      </c>
      <c r="AX60">
        <v>217</v>
      </c>
      <c r="AY60">
        <v>12</v>
      </c>
      <c r="AZ60">
        <v>2633</v>
      </c>
      <c r="BA60">
        <v>4041</v>
      </c>
      <c r="BB60">
        <v>48</v>
      </c>
      <c r="BC60">
        <v>105</v>
      </c>
      <c r="BD60">
        <v>0</v>
      </c>
      <c r="BE60">
        <v>108470</v>
      </c>
      <c r="BF60">
        <v>89181</v>
      </c>
      <c r="BG60">
        <v>2818</v>
      </c>
      <c r="BH60">
        <v>5040</v>
      </c>
      <c r="BI60">
        <v>11100</v>
      </c>
      <c r="BJ60">
        <v>436</v>
      </c>
      <c r="BK60">
        <v>264</v>
      </c>
      <c r="BL60">
        <v>3933</v>
      </c>
      <c r="BM60">
        <v>9773</v>
      </c>
      <c r="BN60">
        <v>125</v>
      </c>
      <c r="BO60">
        <v>112</v>
      </c>
      <c r="BP60">
        <v>2469</v>
      </c>
      <c r="BQ60">
        <v>96133</v>
      </c>
      <c r="BR60">
        <v>82205</v>
      </c>
      <c r="BS60">
        <v>2034</v>
      </c>
      <c r="BT60">
        <v>4343</v>
      </c>
      <c r="BU60">
        <v>7278</v>
      </c>
      <c r="BV60">
        <v>454</v>
      </c>
      <c r="BW60">
        <v>75</v>
      </c>
      <c r="BX60">
        <v>0</v>
      </c>
      <c r="BY60">
        <v>0</v>
      </c>
      <c r="BZ60">
        <v>66214</v>
      </c>
      <c r="CA60">
        <v>57521</v>
      </c>
      <c r="CB60">
        <v>1152</v>
      </c>
      <c r="CC60">
        <v>2690</v>
      </c>
      <c r="CD60">
        <v>4641</v>
      </c>
      <c r="CE60">
        <v>260</v>
      </c>
      <c r="CF60">
        <v>34</v>
      </c>
      <c r="CG60">
        <v>0</v>
      </c>
      <c r="CH60">
        <v>0</v>
      </c>
      <c r="CI60">
        <v>87598</v>
      </c>
      <c r="CJ60">
        <v>68352</v>
      </c>
      <c r="CK60">
        <v>2317</v>
      </c>
      <c r="CL60">
        <v>3668</v>
      </c>
      <c r="CM60">
        <v>10582</v>
      </c>
      <c r="CN60">
        <v>78</v>
      </c>
      <c r="CO60">
        <v>19</v>
      </c>
      <c r="CP60">
        <v>303</v>
      </c>
      <c r="CQ60">
        <v>2279</v>
      </c>
      <c r="CR60">
        <v>120415</v>
      </c>
      <c r="CS60">
        <v>91243</v>
      </c>
      <c r="CT60">
        <v>3736</v>
      </c>
      <c r="CU60">
        <v>6434</v>
      </c>
      <c r="CV60">
        <v>16923</v>
      </c>
      <c r="CW60">
        <v>1445</v>
      </c>
      <c r="CX60">
        <v>141</v>
      </c>
      <c r="CY60">
        <v>87598</v>
      </c>
      <c r="CZ60">
        <v>68352</v>
      </c>
      <c r="DA60">
        <v>2317</v>
      </c>
      <c r="DB60">
        <v>4277</v>
      </c>
      <c r="DC60">
        <v>11220</v>
      </c>
      <c r="DD60">
        <v>983</v>
      </c>
      <c r="DE60">
        <v>79</v>
      </c>
    </row>
    <row r="61" spans="1:109" x14ac:dyDescent="0.25">
      <c r="A61">
        <v>59</v>
      </c>
      <c r="B61">
        <v>59</v>
      </c>
      <c r="C61">
        <v>52809</v>
      </c>
      <c r="D61">
        <v>18373</v>
      </c>
      <c r="E61">
        <v>33104</v>
      </c>
      <c r="F61">
        <v>65902</v>
      </c>
      <c r="G61">
        <v>24385</v>
      </c>
      <c r="H61">
        <v>40337</v>
      </c>
      <c r="I61">
        <v>47047</v>
      </c>
      <c r="J61">
        <v>16134</v>
      </c>
      <c r="K61">
        <v>30913</v>
      </c>
      <c r="L61">
        <v>47176</v>
      </c>
      <c r="M61">
        <v>20067</v>
      </c>
      <c r="N61">
        <v>27109</v>
      </c>
      <c r="O61">
        <v>47583</v>
      </c>
      <c r="P61">
        <v>17392</v>
      </c>
      <c r="Q61">
        <v>28883</v>
      </c>
      <c r="R61">
        <v>54299</v>
      </c>
      <c r="S61">
        <v>14500</v>
      </c>
      <c r="T61">
        <v>37455</v>
      </c>
      <c r="U61">
        <v>54890</v>
      </c>
      <c r="V61">
        <v>18097</v>
      </c>
      <c r="W61">
        <v>33776</v>
      </c>
      <c r="X61">
        <v>84093</v>
      </c>
      <c r="Y61">
        <v>78239</v>
      </c>
      <c r="Z61">
        <v>1435</v>
      </c>
      <c r="AA61">
        <v>2710</v>
      </c>
      <c r="AB61">
        <v>1086</v>
      </c>
      <c r="AC61">
        <v>543</v>
      </c>
      <c r="AD61">
        <v>4</v>
      </c>
      <c r="AE61">
        <v>2197</v>
      </c>
      <c r="AF61">
        <v>830</v>
      </c>
      <c r="AG61">
        <v>47</v>
      </c>
      <c r="AH61">
        <v>151</v>
      </c>
      <c r="AI61">
        <v>0</v>
      </c>
      <c r="AJ61">
        <v>113579</v>
      </c>
      <c r="AK61">
        <v>102731</v>
      </c>
      <c r="AL61">
        <v>2866</v>
      </c>
      <c r="AM61">
        <v>4604</v>
      </c>
      <c r="AN61">
        <v>2912</v>
      </c>
      <c r="AO61">
        <v>862</v>
      </c>
      <c r="AP61">
        <v>175</v>
      </c>
      <c r="AQ61">
        <v>0</v>
      </c>
      <c r="AR61">
        <v>0</v>
      </c>
      <c r="AS61">
        <v>82108</v>
      </c>
      <c r="AT61">
        <v>76897</v>
      </c>
      <c r="AU61">
        <v>1359</v>
      </c>
      <c r="AV61">
        <v>2200</v>
      </c>
      <c r="AW61">
        <v>968</v>
      </c>
      <c r="AX61">
        <v>641</v>
      </c>
      <c r="AY61">
        <v>4</v>
      </c>
      <c r="AZ61">
        <v>1809</v>
      </c>
      <c r="BA61">
        <v>752</v>
      </c>
      <c r="BB61">
        <v>50</v>
      </c>
      <c r="BC61">
        <v>123</v>
      </c>
      <c r="BD61">
        <v>0</v>
      </c>
      <c r="BE61">
        <v>111495</v>
      </c>
      <c r="BF61">
        <v>101536</v>
      </c>
      <c r="BG61">
        <v>2606</v>
      </c>
      <c r="BH61">
        <v>4085</v>
      </c>
      <c r="BI61">
        <v>2664</v>
      </c>
      <c r="BJ61">
        <v>1004</v>
      </c>
      <c r="BK61">
        <v>152</v>
      </c>
      <c r="BL61">
        <v>2782</v>
      </c>
      <c r="BM61">
        <v>1826</v>
      </c>
      <c r="BN61">
        <v>68</v>
      </c>
      <c r="BO61">
        <v>93</v>
      </c>
      <c r="BP61">
        <v>2584</v>
      </c>
      <c r="BQ61">
        <v>101385</v>
      </c>
      <c r="BR61">
        <v>94331</v>
      </c>
      <c r="BS61">
        <v>1919</v>
      </c>
      <c r="BT61">
        <v>2965</v>
      </c>
      <c r="BU61">
        <v>1499</v>
      </c>
      <c r="BV61">
        <v>759</v>
      </c>
      <c r="BW61">
        <v>98</v>
      </c>
      <c r="BX61">
        <v>0</v>
      </c>
      <c r="BY61">
        <v>0</v>
      </c>
      <c r="BZ61">
        <v>74829</v>
      </c>
      <c r="CA61">
        <v>70483</v>
      </c>
      <c r="CB61">
        <v>1092</v>
      </c>
      <c r="CC61">
        <v>1801</v>
      </c>
      <c r="CD61">
        <v>961</v>
      </c>
      <c r="CE61">
        <v>530</v>
      </c>
      <c r="CF61">
        <v>61</v>
      </c>
      <c r="CG61">
        <v>0</v>
      </c>
      <c r="CH61">
        <v>0</v>
      </c>
      <c r="CI61">
        <v>87499</v>
      </c>
      <c r="CJ61">
        <v>77974</v>
      </c>
      <c r="CK61">
        <v>2177</v>
      </c>
      <c r="CL61">
        <v>1973</v>
      </c>
      <c r="CM61">
        <v>2099</v>
      </c>
      <c r="CN61">
        <v>94</v>
      </c>
      <c r="CO61">
        <v>23</v>
      </c>
      <c r="CP61">
        <v>225</v>
      </c>
      <c r="CQ61">
        <v>2934</v>
      </c>
      <c r="CR61">
        <v>116970</v>
      </c>
      <c r="CS61">
        <v>101881</v>
      </c>
      <c r="CT61">
        <v>3713</v>
      </c>
      <c r="CU61">
        <v>4301</v>
      </c>
      <c r="CV61">
        <v>3893</v>
      </c>
      <c r="CW61">
        <v>2443</v>
      </c>
      <c r="CX61">
        <v>147</v>
      </c>
      <c r="CY61">
        <v>87499</v>
      </c>
      <c r="CZ61">
        <v>77974</v>
      </c>
      <c r="DA61">
        <v>2177</v>
      </c>
      <c r="DB61">
        <v>2621</v>
      </c>
      <c r="DC61">
        <v>2498</v>
      </c>
      <c r="DD61">
        <v>1683</v>
      </c>
      <c r="DE61">
        <v>87</v>
      </c>
    </row>
    <row r="62" spans="1:109" x14ac:dyDescent="0.25">
      <c r="A62">
        <v>60</v>
      </c>
      <c r="B62">
        <v>60</v>
      </c>
      <c r="C62">
        <v>57078</v>
      </c>
      <c r="D62">
        <v>18049</v>
      </c>
      <c r="E62">
        <v>37561</v>
      </c>
      <c r="F62">
        <v>68506</v>
      </c>
      <c r="G62">
        <v>24152</v>
      </c>
      <c r="H62">
        <v>43172</v>
      </c>
      <c r="I62">
        <v>50354</v>
      </c>
      <c r="J62">
        <v>17266</v>
      </c>
      <c r="K62">
        <v>33088</v>
      </c>
      <c r="L62">
        <v>50412</v>
      </c>
      <c r="M62">
        <v>19107</v>
      </c>
      <c r="N62">
        <v>31305</v>
      </c>
      <c r="O62">
        <v>50733</v>
      </c>
      <c r="P62">
        <v>16491</v>
      </c>
      <c r="Q62">
        <v>32495</v>
      </c>
      <c r="R62">
        <v>61059</v>
      </c>
      <c r="S62">
        <v>12774</v>
      </c>
      <c r="T62">
        <v>45634</v>
      </c>
      <c r="U62">
        <v>61328</v>
      </c>
      <c r="V62">
        <v>18488</v>
      </c>
      <c r="W62">
        <v>39734</v>
      </c>
      <c r="X62">
        <v>90345</v>
      </c>
      <c r="Y62">
        <v>85480</v>
      </c>
      <c r="Z62">
        <v>1704</v>
      </c>
      <c r="AA62">
        <v>1590</v>
      </c>
      <c r="AB62">
        <v>982</v>
      </c>
      <c r="AC62">
        <v>408</v>
      </c>
      <c r="AD62">
        <v>35</v>
      </c>
      <c r="AE62">
        <v>1372</v>
      </c>
      <c r="AF62">
        <v>753</v>
      </c>
      <c r="AG62">
        <v>110</v>
      </c>
      <c r="AH62">
        <v>114</v>
      </c>
      <c r="AI62">
        <v>0</v>
      </c>
      <c r="AJ62">
        <v>119828</v>
      </c>
      <c r="AK62">
        <v>110747</v>
      </c>
      <c r="AL62">
        <v>3069</v>
      </c>
      <c r="AM62">
        <v>2709</v>
      </c>
      <c r="AN62">
        <v>2679</v>
      </c>
      <c r="AO62">
        <v>756</v>
      </c>
      <c r="AP62">
        <v>87</v>
      </c>
      <c r="AQ62">
        <v>0</v>
      </c>
      <c r="AR62">
        <v>0</v>
      </c>
      <c r="AS62">
        <v>89722</v>
      </c>
      <c r="AT62">
        <v>85357</v>
      </c>
      <c r="AU62">
        <v>1548</v>
      </c>
      <c r="AV62">
        <v>1355</v>
      </c>
      <c r="AW62">
        <v>923</v>
      </c>
      <c r="AX62">
        <v>378</v>
      </c>
      <c r="AY62">
        <v>39</v>
      </c>
      <c r="AZ62">
        <v>1203</v>
      </c>
      <c r="BA62">
        <v>701</v>
      </c>
      <c r="BB62">
        <v>144</v>
      </c>
      <c r="BC62">
        <v>88</v>
      </c>
      <c r="BD62">
        <v>0</v>
      </c>
      <c r="BE62">
        <v>119244</v>
      </c>
      <c r="BF62">
        <v>110687</v>
      </c>
      <c r="BG62">
        <v>2780</v>
      </c>
      <c r="BH62">
        <v>2322</v>
      </c>
      <c r="BI62">
        <v>2773</v>
      </c>
      <c r="BJ62">
        <v>612</v>
      </c>
      <c r="BK62">
        <v>167</v>
      </c>
      <c r="BL62">
        <v>1599</v>
      </c>
      <c r="BM62">
        <v>2071</v>
      </c>
      <c r="BN62">
        <v>160</v>
      </c>
      <c r="BO62">
        <v>331</v>
      </c>
      <c r="BP62">
        <v>1533</v>
      </c>
      <c r="BQ62">
        <v>115426</v>
      </c>
      <c r="BR62">
        <v>108453</v>
      </c>
      <c r="BS62">
        <v>2034</v>
      </c>
      <c r="BT62">
        <v>2207</v>
      </c>
      <c r="BU62">
        <v>2027</v>
      </c>
      <c r="BV62">
        <v>736</v>
      </c>
      <c r="BW62">
        <v>71</v>
      </c>
      <c r="BX62">
        <v>0</v>
      </c>
      <c r="BY62">
        <v>0</v>
      </c>
      <c r="BZ62">
        <v>85947</v>
      </c>
      <c r="CA62">
        <v>81564</v>
      </c>
      <c r="CB62">
        <v>1234</v>
      </c>
      <c r="CC62">
        <v>1322</v>
      </c>
      <c r="CD62">
        <v>1302</v>
      </c>
      <c r="CE62">
        <v>537</v>
      </c>
      <c r="CF62">
        <v>47</v>
      </c>
      <c r="CG62">
        <v>0</v>
      </c>
      <c r="CH62">
        <v>0</v>
      </c>
      <c r="CI62">
        <v>95877</v>
      </c>
      <c r="CJ62">
        <v>86877</v>
      </c>
      <c r="CK62">
        <v>2132</v>
      </c>
      <c r="CL62">
        <v>1643</v>
      </c>
      <c r="CM62">
        <v>1614</v>
      </c>
      <c r="CN62">
        <v>147</v>
      </c>
      <c r="CO62">
        <v>24</v>
      </c>
      <c r="CP62">
        <v>268</v>
      </c>
      <c r="CQ62">
        <v>3172</v>
      </c>
      <c r="CR62">
        <v>123334</v>
      </c>
      <c r="CS62">
        <v>110004</v>
      </c>
      <c r="CT62">
        <v>3347</v>
      </c>
      <c r="CU62">
        <v>3513</v>
      </c>
      <c r="CV62">
        <v>2906</v>
      </c>
      <c r="CW62">
        <v>2744</v>
      </c>
      <c r="CX62">
        <v>122</v>
      </c>
      <c r="CY62">
        <v>95877</v>
      </c>
      <c r="CZ62">
        <v>86877</v>
      </c>
      <c r="DA62">
        <v>2132</v>
      </c>
      <c r="DB62">
        <v>2194</v>
      </c>
      <c r="DC62">
        <v>2015</v>
      </c>
      <c r="DD62">
        <v>1993</v>
      </c>
      <c r="DE62">
        <v>76</v>
      </c>
    </row>
    <row r="63" spans="1:109" x14ac:dyDescent="0.25">
      <c r="A63">
        <v>61</v>
      </c>
      <c r="B63">
        <v>61</v>
      </c>
      <c r="C63">
        <v>45487</v>
      </c>
      <c r="D63">
        <v>10603</v>
      </c>
      <c r="E63">
        <v>33812</v>
      </c>
      <c r="F63">
        <v>55945</v>
      </c>
      <c r="G63">
        <v>12768</v>
      </c>
      <c r="H63">
        <v>42421</v>
      </c>
      <c r="I63">
        <v>38755</v>
      </c>
      <c r="J63">
        <v>10208</v>
      </c>
      <c r="K63">
        <v>28547</v>
      </c>
      <c r="L63">
        <v>38949</v>
      </c>
      <c r="M63">
        <v>11623</v>
      </c>
      <c r="N63">
        <v>27326</v>
      </c>
      <c r="O63">
        <v>39050</v>
      </c>
      <c r="P63">
        <v>9699</v>
      </c>
      <c r="Q63">
        <v>27995</v>
      </c>
      <c r="R63">
        <v>49736</v>
      </c>
      <c r="S63">
        <v>8526</v>
      </c>
      <c r="T63">
        <v>38882</v>
      </c>
      <c r="U63">
        <v>50410</v>
      </c>
      <c r="V63">
        <v>11009</v>
      </c>
      <c r="W63">
        <v>37570</v>
      </c>
      <c r="X63">
        <v>86560</v>
      </c>
      <c r="Y63">
        <v>83577</v>
      </c>
      <c r="Z63">
        <v>689</v>
      </c>
      <c r="AA63">
        <v>1249</v>
      </c>
      <c r="AB63">
        <v>284</v>
      </c>
      <c r="AC63">
        <v>674</v>
      </c>
      <c r="AD63">
        <v>0</v>
      </c>
      <c r="AE63">
        <v>1015</v>
      </c>
      <c r="AF63">
        <v>206</v>
      </c>
      <c r="AG63">
        <v>150</v>
      </c>
      <c r="AH63">
        <v>79</v>
      </c>
      <c r="AI63">
        <v>0</v>
      </c>
      <c r="AJ63">
        <v>113409</v>
      </c>
      <c r="AK63">
        <v>108093</v>
      </c>
      <c r="AL63">
        <v>1223</v>
      </c>
      <c r="AM63">
        <v>2434</v>
      </c>
      <c r="AN63">
        <v>950</v>
      </c>
      <c r="AO63">
        <v>821</v>
      </c>
      <c r="AP63">
        <v>124</v>
      </c>
      <c r="AQ63">
        <v>0</v>
      </c>
      <c r="AR63">
        <v>0</v>
      </c>
      <c r="AS63">
        <v>85816</v>
      </c>
      <c r="AT63">
        <v>82727</v>
      </c>
      <c r="AU63">
        <v>765</v>
      </c>
      <c r="AV63">
        <v>1322</v>
      </c>
      <c r="AW63">
        <v>217</v>
      </c>
      <c r="AX63">
        <v>716</v>
      </c>
      <c r="AY63">
        <v>0</v>
      </c>
      <c r="AZ63">
        <v>1085</v>
      </c>
      <c r="BA63">
        <v>148</v>
      </c>
      <c r="BB63">
        <v>150</v>
      </c>
      <c r="BC63">
        <v>46</v>
      </c>
      <c r="BD63">
        <v>0</v>
      </c>
      <c r="BE63">
        <v>113088</v>
      </c>
      <c r="BF63">
        <v>107569</v>
      </c>
      <c r="BG63">
        <v>1381</v>
      </c>
      <c r="BH63">
        <v>2610</v>
      </c>
      <c r="BI63">
        <v>768</v>
      </c>
      <c r="BJ63">
        <v>1035</v>
      </c>
      <c r="BK63">
        <v>79</v>
      </c>
      <c r="BL63">
        <v>1520</v>
      </c>
      <c r="BM63">
        <v>525</v>
      </c>
      <c r="BN63">
        <v>174</v>
      </c>
      <c r="BO63">
        <v>13</v>
      </c>
      <c r="BP63">
        <v>1904</v>
      </c>
      <c r="BQ63">
        <v>111853</v>
      </c>
      <c r="BR63">
        <v>108004</v>
      </c>
      <c r="BS63">
        <v>1020</v>
      </c>
      <c r="BT63">
        <v>1377</v>
      </c>
      <c r="BU63">
        <v>660</v>
      </c>
      <c r="BV63">
        <v>805</v>
      </c>
      <c r="BW63">
        <v>82</v>
      </c>
      <c r="BX63">
        <v>0</v>
      </c>
      <c r="BY63">
        <v>0</v>
      </c>
      <c r="BZ63">
        <v>83190</v>
      </c>
      <c r="CA63">
        <v>80850</v>
      </c>
      <c r="CB63">
        <v>593</v>
      </c>
      <c r="CC63">
        <v>736</v>
      </c>
      <c r="CD63">
        <v>414</v>
      </c>
      <c r="CE63">
        <v>604</v>
      </c>
      <c r="CF63">
        <v>43</v>
      </c>
      <c r="CG63">
        <v>0</v>
      </c>
      <c r="CH63">
        <v>0</v>
      </c>
      <c r="CI63">
        <v>87517</v>
      </c>
      <c r="CJ63">
        <v>81500</v>
      </c>
      <c r="CK63">
        <v>1177</v>
      </c>
      <c r="CL63">
        <v>856</v>
      </c>
      <c r="CM63">
        <v>400</v>
      </c>
      <c r="CN63">
        <v>194</v>
      </c>
      <c r="CO63">
        <v>16</v>
      </c>
      <c r="CP63">
        <v>177</v>
      </c>
      <c r="CQ63">
        <v>3197</v>
      </c>
      <c r="CR63">
        <v>114635</v>
      </c>
      <c r="CS63">
        <v>105307</v>
      </c>
      <c r="CT63">
        <v>1926</v>
      </c>
      <c r="CU63">
        <v>2373</v>
      </c>
      <c r="CV63">
        <v>1004</v>
      </c>
      <c r="CW63">
        <v>3191</v>
      </c>
      <c r="CX63">
        <v>136</v>
      </c>
      <c r="CY63">
        <v>87517</v>
      </c>
      <c r="CZ63">
        <v>81500</v>
      </c>
      <c r="DA63">
        <v>1177</v>
      </c>
      <c r="DB63">
        <v>1237</v>
      </c>
      <c r="DC63">
        <v>642</v>
      </c>
      <c r="DD63">
        <v>2361</v>
      </c>
      <c r="DE63">
        <v>69</v>
      </c>
    </row>
    <row r="64" spans="1:109" x14ac:dyDescent="0.25">
      <c r="A64">
        <v>62</v>
      </c>
      <c r="B64">
        <v>62</v>
      </c>
      <c r="C64">
        <v>51671</v>
      </c>
      <c r="D64">
        <v>27890</v>
      </c>
      <c r="E64">
        <v>22617</v>
      </c>
      <c r="F64">
        <v>60503</v>
      </c>
      <c r="G64">
        <v>30631</v>
      </c>
      <c r="H64">
        <v>29125</v>
      </c>
      <c r="I64">
        <v>44415</v>
      </c>
      <c r="J64">
        <v>25599</v>
      </c>
      <c r="K64">
        <v>18816</v>
      </c>
      <c r="L64">
        <v>45185</v>
      </c>
      <c r="M64">
        <v>28756</v>
      </c>
      <c r="N64">
        <v>16429</v>
      </c>
      <c r="O64">
        <v>45088</v>
      </c>
      <c r="P64">
        <v>25833</v>
      </c>
      <c r="Q64">
        <v>18058</v>
      </c>
      <c r="R64">
        <v>56766</v>
      </c>
      <c r="S64">
        <v>26727</v>
      </c>
      <c r="T64">
        <v>27016</v>
      </c>
      <c r="U64">
        <v>58071</v>
      </c>
      <c r="V64">
        <v>29769</v>
      </c>
      <c r="W64">
        <v>26093</v>
      </c>
      <c r="X64">
        <v>97968</v>
      </c>
      <c r="Y64">
        <v>83302</v>
      </c>
      <c r="Z64">
        <v>1663</v>
      </c>
      <c r="AA64">
        <v>11808</v>
      </c>
      <c r="AB64">
        <v>670</v>
      </c>
      <c r="AC64">
        <v>443</v>
      </c>
      <c r="AD64">
        <v>0</v>
      </c>
      <c r="AE64">
        <v>11071</v>
      </c>
      <c r="AF64">
        <v>503</v>
      </c>
      <c r="AG64">
        <v>76</v>
      </c>
      <c r="AH64">
        <v>111</v>
      </c>
      <c r="AI64">
        <v>0</v>
      </c>
      <c r="AJ64">
        <v>123981</v>
      </c>
      <c r="AK64">
        <v>102290</v>
      </c>
      <c r="AL64">
        <v>2965</v>
      </c>
      <c r="AM64">
        <v>17276</v>
      </c>
      <c r="AN64">
        <v>1310</v>
      </c>
      <c r="AO64">
        <v>781</v>
      </c>
      <c r="AP64">
        <v>173</v>
      </c>
      <c r="AQ64">
        <v>0</v>
      </c>
      <c r="AR64">
        <v>0</v>
      </c>
      <c r="AS64">
        <v>98543</v>
      </c>
      <c r="AT64">
        <v>83765</v>
      </c>
      <c r="AU64">
        <v>1581</v>
      </c>
      <c r="AV64">
        <v>11909</v>
      </c>
      <c r="AW64">
        <v>716</v>
      </c>
      <c r="AX64">
        <v>552</v>
      </c>
      <c r="AY64">
        <v>0</v>
      </c>
      <c r="AZ64">
        <v>11195</v>
      </c>
      <c r="BA64">
        <v>590</v>
      </c>
      <c r="BB64">
        <v>186</v>
      </c>
      <c r="BC64">
        <v>74</v>
      </c>
      <c r="BD64">
        <v>0</v>
      </c>
      <c r="BE64">
        <v>124904</v>
      </c>
      <c r="BF64">
        <v>103110</v>
      </c>
      <c r="BG64">
        <v>2671</v>
      </c>
      <c r="BH64">
        <v>17579</v>
      </c>
      <c r="BI64">
        <v>1356</v>
      </c>
      <c r="BJ64">
        <v>868</v>
      </c>
      <c r="BK64">
        <v>132</v>
      </c>
      <c r="BL64">
        <v>14821</v>
      </c>
      <c r="BM64">
        <v>802</v>
      </c>
      <c r="BN64">
        <v>217</v>
      </c>
      <c r="BO64">
        <v>98</v>
      </c>
      <c r="BP64">
        <v>3179</v>
      </c>
      <c r="BQ64">
        <v>130081</v>
      </c>
      <c r="BR64">
        <v>108497</v>
      </c>
      <c r="BS64">
        <v>2111</v>
      </c>
      <c r="BT64">
        <v>17785</v>
      </c>
      <c r="BU64">
        <v>1126</v>
      </c>
      <c r="BV64">
        <v>1022</v>
      </c>
      <c r="BW64">
        <v>84</v>
      </c>
      <c r="BX64">
        <v>0</v>
      </c>
      <c r="BY64">
        <v>0</v>
      </c>
      <c r="BZ64">
        <v>101915</v>
      </c>
      <c r="CA64">
        <v>87535</v>
      </c>
      <c r="CB64">
        <v>1261</v>
      </c>
      <c r="CC64">
        <v>11814</v>
      </c>
      <c r="CD64">
        <v>837</v>
      </c>
      <c r="CE64">
        <v>696</v>
      </c>
      <c r="CF64">
        <v>46</v>
      </c>
      <c r="CG64">
        <v>0</v>
      </c>
      <c r="CH64">
        <v>0</v>
      </c>
      <c r="CI64">
        <v>100334</v>
      </c>
      <c r="CJ64">
        <v>81638</v>
      </c>
      <c r="CK64">
        <v>2023</v>
      </c>
      <c r="CL64">
        <v>11884</v>
      </c>
      <c r="CM64">
        <v>691</v>
      </c>
      <c r="CN64">
        <v>151</v>
      </c>
      <c r="CO64">
        <v>18</v>
      </c>
      <c r="CP64">
        <v>241</v>
      </c>
      <c r="CQ64">
        <v>3688</v>
      </c>
      <c r="CR64">
        <v>124996</v>
      </c>
      <c r="CS64">
        <v>98299</v>
      </c>
      <c r="CT64">
        <v>3190</v>
      </c>
      <c r="CU64">
        <v>18810</v>
      </c>
      <c r="CV64">
        <v>1361</v>
      </c>
      <c r="CW64">
        <v>2807</v>
      </c>
      <c r="CX64">
        <v>119</v>
      </c>
      <c r="CY64">
        <v>100334</v>
      </c>
      <c r="CZ64">
        <v>81638</v>
      </c>
      <c r="DA64">
        <v>2023</v>
      </c>
      <c r="DB64">
        <v>13122</v>
      </c>
      <c r="DC64">
        <v>1017</v>
      </c>
      <c r="DD64">
        <v>1986</v>
      </c>
      <c r="DE64">
        <v>82</v>
      </c>
    </row>
    <row r="65" spans="1:109" x14ac:dyDescent="0.25">
      <c r="A65">
        <v>63</v>
      </c>
      <c r="B65">
        <v>63</v>
      </c>
      <c r="C65">
        <v>55451</v>
      </c>
      <c r="D65">
        <v>20381</v>
      </c>
      <c r="E65">
        <v>33566</v>
      </c>
      <c r="F65">
        <v>66706</v>
      </c>
      <c r="G65">
        <v>21702</v>
      </c>
      <c r="H65">
        <v>44106</v>
      </c>
      <c r="I65">
        <v>47815</v>
      </c>
      <c r="J65">
        <v>19602</v>
      </c>
      <c r="K65">
        <v>28213</v>
      </c>
      <c r="L65">
        <v>48445</v>
      </c>
      <c r="M65">
        <v>22767</v>
      </c>
      <c r="N65">
        <v>25678</v>
      </c>
      <c r="O65">
        <v>48479</v>
      </c>
      <c r="P65">
        <v>19650</v>
      </c>
      <c r="Q65">
        <v>27085</v>
      </c>
      <c r="R65">
        <v>59863</v>
      </c>
      <c r="S65">
        <v>18274</v>
      </c>
      <c r="T65">
        <v>38001</v>
      </c>
      <c r="U65">
        <v>61426</v>
      </c>
      <c r="V65">
        <v>20506</v>
      </c>
      <c r="W65">
        <v>38231</v>
      </c>
      <c r="X65">
        <v>101246</v>
      </c>
      <c r="Y65">
        <v>96903</v>
      </c>
      <c r="Z65">
        <v>898</v>
      </c>
      <c r="AA65">
        <v>2182</v>
      </c>
      <c r="AB65">
        <v>249</v>
      </c>
      <c r="AC65">
        <v>911</v>
      </c>
      <c r="AD65">
        <v>19</v>
      </c>
      <c r="AE65">
        <v>1876</v>
      </c>
      <c r="AF65">
        <v>174</v>
      </c>
      <c r="AG65">
        <v>156</v>
      </c>
      <c r="AH65">
        <v>73</v>
      </c>
      <c r="AI65">
        <v>0</v>
      </c>
      <c r="AJ65">
        <v>127469</v>
      </c>
      <c r="AK65">
        <v>121267</v>
      </c>
      <c r="AL65">
        <v>1133</v>
      </c>
      <c r="AM65">
        <v>3288</v>
      </c>
      <c r="AN65">
        <v>568</v>
      </c>
      <c r="AO65">
        <v>1215</v>
      </c>
      <c r="AP65">
        <v>122</v>
      </c>
      <c r="AQ65">
        <v>0</v>
      </c>
      <c r="AR65">
        <v>0</v>
      </c>
      <c r="AS65">
        <v>101876</v>
      </c>
      <c r="AT65">
        <v>97942</v>
      </c>
      <c r="AU65">
        <v>848</v>
      </c>
      <c r="AV65">
        <v>2017</v>
      </c>
      <c r="AW65">
        <v>232</v>
      </c>
      <c r="AX65">
        <v>755</v>
      </c>
      <c r="AY65">
        <v>8</v>
      </c>
      <c r="AZ65">
        <v>1748</v>
      </c>
      <c r="BA65">
        <v>163</v>
      </c>
      <c r="BB65">
        <v>202</v>
      </c>
      <c r="BC65">
        <v>23</v>
      </c>
      <c r="BD65">
        <v>0</v>
      </c>
      <c r="BE65">
        <v>128113</v>
      </c>
      <c r="BF65">
        <v>122275</v>
      </c>
      <c r="BG65">
        <v>1323</v>
      </c>
      <c r="BH65">
        <v>3094</v>
      </c>
      <c r="BI65">
        <v>496</v>
      </c>
      <c r="BJ65">
        <v>953</v>
      </c>
      <c r="BK65">
        <v>44</v>
      </c>
      <c r="BL65">
        <v>2288</v>
      </c>
      <c r="BM65">
        <v>290</v>
      </c>
      <c r="BN65">
        <v>271</v>
      </c>
      <c r="BO65">
        <v>57</v>
      </c>
      <c r="BP65">
        <v>1600</v>
      </c>
      <c r="BQ65">
        <v>131143</v>
      </c>
      <c r="BR65">
        <v>126185</v>
      </c>
      <c r="BS65">
        <v>1071</v>
      </c>
      <c r="BT65">
        <v>2605</v>
      </c>
      <c r="BU65">
        <v>565</v>
      </c>
      <c r="BV65">
        <v>755</v>
      </c>
      <c r="BW65">
        <v>58</v>
      </c>
      <c r="BX65">
        <v>0</v>
      </c>
      <c r="BY65">
        <v>0</v>
      </c>
      <c r="BZ65">
        <v>101258</v>
      </c>
      <c r="CA65">
        <v>98000</v>
      </c>
      <c r="CB65">
        <v>653</v>
      </c>
      <c r="CC65">
        <v>1672</v>
      </c>
      <c r="CD65">
        <v>372</v>
      </c>
      <c r="CE65">
        <v>578</v>
      </c>
      <c r="CF65">
        <v>37</v>
      </c>
      <c r="CG65">
        <v>0</v>
      </c>
      <c r="CH65">
        <v>0</v>
      </c>
      <c r="CI65">
        <v>100143</v>
      </c>
      <c r="CJ65">
        <v>93702</v>
      </c>
      <c r="CK65">
        <v>1086</v>
      </c>
      <c r="CL65">
        <v>1417</v>
      </c>
      <c r="CM65">
        <v>320</v>
      </c>
      <c r="CN65">
        <v>120</v>
      </c>
      <c r="CO65">
        <v>11</v>
      </c>
      <c r="CP65">
        <v>241</v>
      </c>
      <c r="CQ65">
        <v>3246</v>
      </c>
      <c r="CR65">
        <v>125110</v>
      </c>
      <c r="CS65">
        <v>115777</v>
      </c>
      <c r="CT65">
        <v>1697</v>
      </c>
      <c r="CU65">
        <v>2796</v>
      </c>
      <c r="CV65">
        <v>782</v>
      </c>
      <c r="CW65">
        <v>2693</v>
      </c>
      <c r="CX65">
        <v>96</v>
      </c>
      <c r="CY65">
        <v>100143</v>
      </c>
      <c r="CZ65">
        <v>93702</v>
      </c>
      <c r="DA65">
        <v>1086</v>
      </c>
      <c r="DB65">
        <v>1855</v>
      </c>
      <c r="DC65">
        <v>512</v>
      </c>
      <c r="DD65">
        <v>1959</v>
      </c>
      <c r="DE65">
        <v>58</v>
      </c>
    </row>
    <row r="66" spans="1:109" x14ac:dyDescent="0.25">
      <c r="A66">
        <v>64</v>
      </c>
      <c r="B66">
        <v>64</v>
      </c>
      <c r="C66">
        <v>58200</v>
      </c>
      <c r="D66">
        <v>22355</v>
      </c>
      <c r="E66">
        <v>34509</v>
      </c>
      <c r="F66">
        <v>72778</v>
      </c>
      <c r="G66">
        <v>28022</v>
      </c>
      <c r="H66">
        <v>43800</v>
      </c>
      <c r="I66">
        <v>50160</v>
      </c>
      <c r="J66">
        <v>21193</v>
      </c>
      <c r="K66">
        <v>28967</v>
      </c>
      <c r="L66">
        <v>51481</v>
      </c>
      <c r="M66">
        <v>23993</v>
      </c>
      <c r="N66">
        <v>27488</v>
      </c>
      <c r="O66">
        <v>51789</v>
      </c>
      <c r="P66">
        <v>20545</v>
      </c>
      <c r="Q66">
        <v>29811</v>
      </c>
      <c r="R66">
        <v>60858</v>
      </c>
      <c r="S66">
        <v>17818</v>
      </c>
      <c r="T66">
        <v>39976</v>
      </c>
      <c r="U66">
        <v>62177</v>
      </c>
      <c r="V66">
        <v>22575</v>
      </c>
      <c r="W66">
        <v>36914</v>
      </c>
      <c r="X66">
        <v>90944</v>
      </c>
      <c r="Y66">
        <v>86061</v>
      </c>
      <c r="Z66">
        <v>1599</v>
      </c>
      <c r="AA66">
        <v>1652</v>
      </c>
      <c r="AB66">
        <v>1153</v>
      </c>
      <c r="AC66">
        <v>389</v>
      </c>
      <c r="AD66">
        <v>0</v>
      </c>
      <c r="AE66">
        <v>1439</v>
      </c>
      <c r="AF66">
        <v>1003</v>
      </c>
      <c r="AG66">
        <v>113</v>
      </c>
      <c r="AH66">
        <v>115</v>
      </c>
      <c r="AI66">
        <v>0</v>
      </c>
      <c r="AJ66">
        <v>119288</v>
      </c>
      <c r="AK66">
        <v>110749</v>
      </c>
      <c r="AL66">
        <v>2797</v>
      </c>
      <c r="AM66">
        <v>2930</v>
      </c>
      <c r="AN66">
        <v>2510</v>
      </c>
      <c r="AO66">
        <v>592</v>
      </c>
      <c r="AP66">
        <v>215</v>
      </c>
      <c r="AQ66">
        <v>0</v>
      </c>
      <c r="AR66">
        <v>0</v>
      </c>
      <c r="AS66">
        <v>90219</v>
      </c>
      <c r="AT66">
        <v>85583</v>
      </c>
      <c r="AU66">
        <v>1508</v>
      </c>
      <c r="AV66">
        <v>1574</v>
      </c>
      <c r="AW66">
        <v>1100</v>
      </c>
      <c r="AX66">
        <v>403</v>
      </c>
      <c r="AY66">
        <v>15</v>
      </c>
      <c r="AZ66">
        <v>1345</v>
      </c>
      <c r="BA66">
        <v>1012</v>
      </c>
      <c r="BB66">
        <v>119</v>
      </c>
      <c r="BC66">
        <v>63</v>
      </c>
      <c r="BD66">
        <v>0</v>
      </c>
      <c r="BE66">
        <v>118909</v>
      </c>
      <c r="BF66">
        <v>110813</v>
      </c>
      <c r="BG66">
        <v>2505</v>
      </c>
      <c r="BH66">
        <v>2719</v>
      </c>
      <c r="BI66">
        <v>2474</v>
      </c>
      <c r="BJ66">
        <v>582</v>
      </c>
      <c r="BK66">
        <v>117</v>
      </c>
      <c r="BL66">
        <v>1847</v>
      </c>
      <c r="BM66">
        <v>1984</v>
      </c>
      <c r="BN66">
        <v>119</v>
      </c>
      <c r="BO66">
        <v>96</v>
      </c>
      <c r="BP66">
        <v>1532</v>
      </c>
      <c r="BQ66">
        <v>116288</v>
      </c>
      <c r="BR66">
        <v>109686</v>
      </c>
      <c r="BS66">
        <v>2065</v>
      </c>
      <c r="BT66">
        <v>2345</v>
      </c>
      <c r="BU66">
        <v>1745</v>
      </c>
      <c r="BV66">
        <v>570</v>
      </c>
      <c r="BW66">
        <v>42</v>
      </c>
      <c r="BX66">
        <v>0</v>
      </c>
      <c r="BY66">
        <v>0</v>
      </c>
      <c r="BZ66">
        <v>86154</v>
      </c>
      <c r="CA66">
        <v>82236</v>
      </c>
      <c r="CB66">
        <v>1135</v>
      </c>
      <c r="CC66">
        <v>1301</v>
      </c>
      <c r="CD66">
        <v>1135</v>
      </c>
      <c r="CE66">
        <v>374</v>
      </c>
      <c r="CF66">
        <v>27</v>
      </c>
      <c r="CG66">
        <v>0</v>
      </c>
      <c r="CH66">
        <v>0</v>
      </c>
      <c r="CI66">
        <v>96348</v>
      </c>
      <c r="CJ66">
        <v>88264</v>
      </c>
      <c r="CK66">
        <v>2190</v>
      </c>
      <c r="CL66">
        <v>1353</v>
      </c>
      <c r="CM66">
        <v>1318</v>
      </c>
      <c r="CN66">
        <v>97</v>
      </c>
      <c r="CO66">
        <v>10</v>
      </c>
      <c r="CP66">
        <v>320</v>
      </c>
      <c r="CQ66">
        <v>2796</v>
      </c>
      <c r="CR66">
        <v>123626</v>
      </c>
      <c r="CS66">
        <v>111325</v>
      </c>
      <c r="CT66">
        <v>3462</v>
      </c>
      <c r="CU66">
        <v>2964</v>
      </c>
      <c r="CV66">
        <v>2542</v>
      </c>
      <c r="CW66">
        <v>2130</v>
      </c>
      <c r="CX66">
        <v>95</v>
      </c>
      <c r="CY66">
        <v>96348</v>
      </c>
      <c r="CZ66">
        <v>88264</v>
      </c>
      <c r="DA66">
        <v>2190</v>
      </c>
      <c r="DB66">
        <v>1813</v>
      </c>
      <c r="DC66">
        <v>1687</v>
      </c>
      <c r="DD66">
        <v>1513</v>
      </c>
      <c r="DE66">
        <v>61</v>
      </c>
    </row>
    <row r="67" spans="1:109" x14ac:dyDescent="0.25">
      <c r="A67">
        <v>65</v>
      </c>
      <c r="B67">
        <v>65</v>
      </c>
      <c r="C67">
        <v>49678</v>
      </c>
      <c r="D67">
        <v>15623</v>
      </c>
      <c r="E67">
        <v>32676</v>
      </c>
      <c r="F67">
        <v>60872</v>
      </c>
      <c r="G67">
        <v>18599</v>
      </c>
      <c r="H67">
        <v>41350</v>
      </c>
      <c r="I67">
        <v>42354</v>
      </c>
      <c r="J67">
        <v>14915</v>
      </c>
      <c r="K67">
        <v>27439</v>
      </c>
      <c r="L67">
        <v>43055</v>
      </c>
      <c r="M67">
        <v>17279</v>
      </c>
      <c r="N67">
        <v>25776</v>
      </c>
      <c r="O67">
        <v>43340</v>
      </c>
      <c r="P67">
        <v>14376</v>
      </c>
      <c r="Q67">
        <v>27473</v>
      </c>
      <c r="R67">
        <v>53623</v>
      </c>
      <c r="S67">
        <v>13249</v>
      </c>
      <c r="T67">
        <v>37257</v>
      </c>
      <c r="U67">
        <v>54716</v>
      </c>
      <c r="V67">
        <v>15589</v>
      </c>
      <c r="W67">
        <v>36389</v>
      </c>
      <c r="X67">
        <v>88429</v>
      </c>
      <c r="Y67">
        <v>85608</v>
      </c>
      <c r="Z67">
        <v>1032</v>
      </c>
      <c r="AA67">
        <v>855</v>
      </c>
      <c r="AB67">
        <v>366</v>
      </c>
      <c r="AC67">
        <v>544</v>
      </c>
      <c r="AD67">
        <v>0</v>
      </c>
      <c r="AE67">
        <v>629</v>
      </c>
      <c r="AF67">
        <v>223</v>
      </c>
      <c r="AG67">
        <v>64</v>
      </c>
      <c r="AH67">
        <v>81</v>
      </c>
      <c r="AI67">
        <v>0</v>
      </c>
      <c r="AJ67">
        <v>114829</v>
      </c>
      <c r="AK67">
        <v>109946</v>
      </c>
      <c r="AL67">
        <v>1739</v>
      </c>
      <c r="AM67">
        <v>1550</v>
      </c>
      <c r="AN67">
        <v>806</v>
      </c>
      <c r="AO67">
        <v>856</v>
      </c>
      <c r="AP67">
        <v>44</v>
      </c>
      <c r="AQ67">
        <v>0</v>
      </c>
      <c r="AR67">
        <v>0</v>
      </c>
      <c r="AS67">
        <v>87862</v>
      </c>
      <c r="AT67">
        <v>85096</v>
      </c>
      <c r="AU67">
        <v>985</v>
      </c>
      <c r="AV67">
        <v>848</v>
      </c>
      <c r="AW67">
        <v>378</v>
      </c>
      <c r="AX67">
        <v>513</v>
      </c>
      <c r="AY67">
        <v>0</v>
      </c>
      <c r="AZ67">
        <v>680</v>
      </c>
      <c r="BA67">
        <v>265</v>
      </c>
      <c r="BB67">
        <v>38</v>
      </c>
      <c r="BC67">
        <v>77</v>
      </c>
      <c r="BD67">
        <v>0</v>
      </c>
      <c r="BE67">
        <v>114616</v>
      </c>
      <c r="BF67">
        <v>109644</v>
      </c>
      <c r="BG67">
        <v>1814</v>
      </c>
      <c r="BH67">
        <v>1774</v>
      </c>
      <c r="BI67">
        <v>770</v>
      </c>
      <c r="BJ67">
        <v>830</v>
      </c>
      <c r="BK67">
        <v>46</v>
      </c>
      <c r="BL67">
        <v>1068</v>
      </c>
      <c r="BM67">
        <v>577</v>
      </c>
      <c r="BN67">
        <v>29</v>
      </c>
      <c r="BO67">
        <v>83</v>
      </c>
      <c r="BP67">
        <v>1398</v>
      </c>
      <c r="BQ67">
        <v>111924</v>
      </c>
      <c r="BR67">
        <v>108138</v>
      </c>
      <c r="BS67">
        <v>1210</v>
      </c>
      <c r="BT67">
        <v>1090</v>
      </c>
      <c r="BU67">
        <v>812</v>
      </c>
      <c r="BV67">
        <v>685</v>
      </c>
      <c r="BW67">
        <v>105</v>
      </c>
      <c r="BX67">
        <v>0</v>
      </c>
      <c r="BY67">
        <v>0</v>
      </c>
      <c r="BZ67">
        <v>84924</v>
      </c>
      <c r="CA67">
        <v>82567</v>
      </c>
      <c r="CB67">
        <v>694</v>
      </c>
      <c r="CC67">
        <v>622</v>
      </c>
      <c r="CD67">
        <v>548</v>
      </c>
      <c r="CE67">
        <v>476</v>
      </c>
      <c r="CF67">
        <v>56</v>
      </c>
      <c r="CG67">
        <v>0</v>
      </c>
      <c r="CH67">
        <v>0</v>
      </c>
      <c r="CI67">
        <v>88629</v>
      </c>
      <c r="CJ67">
        <v>83166</v>
      </c>
      <c r="CK67">
        <v>1241</v>
      </c>
      <c r="CL67">
        <v>628</v>
      </c>
      <c r="CM67">
        <v>639</v>
      </c>
      <c r="CN67">
        <v>133</v>
      </c>
      <c r="CO67">
        <v>43</v>
      </c>
      <c r="CP67">
        <v>133</v>
      </c>
      <c r="CQ67">
        <v>2646</v>
      </c>
      <c r="CR67">
        <v>114110</v>
      </c>
      <c r="CS67">
        <v>105904</v>
      </c>
      <c r="CT67">
        <v>2043</v>
      </c>
      <c r="CU67">
        <v>1658</v>
      </c>
      <c r="CV67">
        <v>1297</v>
      </c>
      <c r="CW67">
        <v>2428</v>
      </c>
      <c r="CX67">
        <v>138</v>
      </c>
      <c r="CY67">
        <v>88629</v>
      </c>
      <c r="CZ67">
        <v>83166</v>
      </c>
      <c r="DA67">
        <v>1241</v>
      </c>
      <c r="DB67">
        <v>950</v>
      </c>
      <c r="DC67">
        <v>894</v>
      </c>
      <c r="DD67">
        <v>1751</v>
      </c>
      <c r="DE67">
        <v>96</v>
      </c>
    </row>
    <row r="68" spans="1:109" x14ac:dyDescent="0.25">
      <c r="A68">
        <v>66</v>
      </c>
      <c r="B68">
        <v>66</v>
      </c>
      <c r="C68">
        <v>51102</v>
      </c>
      <c r="D68">
        <v>20139</v>
      </c>
      <c r="E68">
        <v>29706</v>
      </c>
      <c r="F68">
        <v>62406</v>
      </c>
      <c r="G68">
        <v>25194</v>
      </c>
      <c r="H68">
        <v>36129</v>
      </c>
      <c r="I68">
        <v>44751</v>
      </c>
      <c r="J68">
        <v>18032</v>
      </c>
      <c r="K68">
        <v>26719</v>
      </c>
      <c r="L68">
        <v>45566</v>
      </c>
      <c r="M68">
        <v>21578</v>
      </c>
      <c r="N68">
        <v>23988</v>
      </c>
      <c r="O68">
        <v>45548</v>
      </c>
      <c r="P68">
        <v>18699</v>
      </c>
      <c r="Q68">
        <v>25650</v>
      </c>
      <c r="R68">
        <v>54031</v>
      </c>
      <c r="S68">
        <v>17053</v>
      </c>
      <c r="T68">
        <v>34408</v>
      </c>
      <c r="U68">
        <v>54430</v>
      </c>
      <c r="V68">
        <v>20489</v>
      </c>
      <c r="W68">
        <v>31271</v>
      </c>
      <c r="X68">
        <v>86430</v>
      </c>
      <c r="Y68">
        <v>77883</v>
      </c>
      <c r="Z68">
        <v>1643</v>
      </c>
      <c r="AA68">
        <v>4586</v>
      </c>
      <c r="AB68">
        <v>1554</v>
      </c>
      <c r="AC68">
        <v>731</v>
      </c>
      <c r="AD68">
        <v>15</v>
      </c>
      <c r="AE68">
        <v>4100</v>
      </c>
      <c r="AF68">
        <v>1152</v>
      </c>
      <c r="AG68">
        <v>137</v>
      </c>
      <c r="AH68">
        <v>125</v>
      </c>
      <c r="AI68">
        <v>0</v>
      </c>
      <c r="AJ68">
        <v>114279</v>
      </c>
      <c r="AK68">
        <v>100046</v>
      </c>
      <c r="AL68">
        <v>2725</v>
      </c>
      <c r="AM68">
        <v>7955</v>
      </c>
      <c r="AN68">
        <v>3066</v>
      </c>
      <c r="AO68">
        <v>1156</v>
      </c>
      <c r="AP68">
        <v>107</v>
      </c>
      <c r="AQ68">
        <v>0</v>
      </c>
      <c r="AR68">
        <v>0</v>
      </c>
      <c r="AS68">
        <v>85738</v>
      </c>
      <c r="AT68">
        <v>77668</v>
      </c>
      <c r="AU68">
        <v>1518</v>
      </c>
      <c r="AV68">
        <v>4454</v>
      </c>
      <c r="AW68">
        <v>1356</v>
      </c>
      <c r="AX68">
        <v>646</v>
      </c>
      <c r="AY68">
        <v>10</v>
      </c>
      <c r="AZ68">
        <v>4108</v>
      </c>
      <c r="BA68">
        <v>1065</v>
      </c>
      <c r="BB68">
        <v>154</v>
      </c>
      <c r="BC68">
        <v>105</v>
      </c>
      <c r="BD68">
        <v>0</v>
      </c>
      <c r="BE68">
        <v>113949</v>
      </c>
      <c r="BF68">
        <v>100483</v>
      </c>
      <c r="BG68">
        <v>2562</v>
      </c>
      <c r="BH68">
        <v>7691</v>
      </c>
      <c r="BI68">
        <v>2754</v>
      </c>
      <c r="BJ68">
        <v>985</v>
      </c>
      <c r="BK68">
        <v>53</v>
      </c>
      <c r="BL68">
        <v>5727</v>
      </c>
      <c r="BM68">
        <v>1785</v>
      </c>
      <c r="BN68">
        <v>161</v>
      </c>
      <c r="BO68">
        <v>187</v>
      </c>
      <c r="BP68">
        <v>3035</v>
      </c>
      <c r="BQ68">
        <v>110066</v>
      </c>
      <c r="BR68">
        <v>99875</v>
      </c>
      <c r="BS68">
        <v>1717</v>
      </c>
      <c r="BT68">
        <v>6227</v>
      </c>
      <c r="BU68">
        <v>1470</v>
      </c>
      <c r="BV68">
        <v>953</v>
      </c>
      <c r="BW68">
        <v>86</v>
      </c>
      <c r="BX68">
        <v>0</v>
      </c>
      <c r="BY68">
        <v>0</v>
      </c>
      <c r="BZ68">
        <v>82936</v>
      </c>
      <c r="CA68">
        <v>76538</v>
      </c>
      <c r="CB68">
        <v>1051</v>
      </c>
      <c r="CC68">
        <v>3771</v>
      </c>
      <c r="CD68">
        <v>980</v>
      </c>
      <c r="CE68">
        <v>681</v>
      </c>
      <c r="CF68">
        <v>46</v>
      </c>
      <c r="CG68">
        <v>0</v>
      </c>
      <c r="CH68">
        <v>0</v>
      </c>
      <c r="CI68">
        <v>92428</v>
      </c>
      <c r="CJ68">
        <v>78611</v>
      </c>
      <c r="CK68">
        <v>1844</v>
      </c>
      <c r="CL68">
        <v>4648</v>
      </c>
      <c r="CM68">
        <v>3490</v>
      </c>
      <c r="CN68">
        <v>194</v>
      </c>
      <c r="CO68">
        <v>23</v>
      </c>
      <c r="CP68">
        <v>403</v>
      </c>
      <c r="CQ68">
        <v>3215</v>
      </c>
      <c r="CR68">
        <v>120090</v>
      </c>
      <c r="CS68">
        <v>99411</v>
      </c>
      <c r="CT68">
        <v>3012</v>
      </c>
      <c r="CU68">
        <v>8575</v>
      </c>
      <c r="CV68">
        <v>5616</v>
      </c>
      <c r="CW68">
        <v>2788</v>
      </c>
      <c r="CX68">
        <v>130</v>
      </c>
      <c r="CY68">
        <v>92428</v>
      </c>
      <c r="CZ68">
        <v>78611</v>
      </c>
      <c r="DA68">
        <v>1844</v>
      </c>
      <c r="DB68">
        <v>5477</v>
      </c>
      <c r="DC68">
        <v>3886</v>
      </c>
      <c r="DD68">
        <v>1982</v>
      </c>
      <c r="DE68">
        <v>94</v>
      </c>
    </row>
    <row r="69" spans="1:109" x14ac:dyDescent="0.25">
      <c r="A69">
        <v>67</v>
      </c>
      <c r="B69">
        <v>67</v>
      </c>
      <c r="C69">
        <v>52170</v>
      </c>
      <c r="D69">
        <v>14612</v>
      </c>
      <c r="E69">
        <v>36180</v>
      </c>
      <c r="F69">
        <v>63143</v>
      </c>
      <c r="G69">
        <v>16450</v>
      </c>
      <c r="H69">
        <v>45725</v>
      </c>
      <c r="I69">
        <v>45161</v>
      </c>
      <c r="J69">
        <v>13250</v>
      </c>
      <c r="K69">
        <v>31911</v>
      </c>
      <c r="L69">
        <v>45748</v>
      </c>
      <c r="M69">
        <v>16304</v>
      </c>
      <c r="N69">
        <v>29444</v>
      </c>
      <c r="O69">
        <v>45729</v>
      </c>
      <c r="P69">
        <v>13595</v>
      </c>
      <c r="Q69">
        <v>30723</v>
      </c>
      <c r="R69">
        <v>56373</v>
      </c>
      <c r="S69">
        <v>13506</v>
      </c>
      <c r="T69">
        <v>39862</v>
      </c>
      <c r="U69">
        <v>56692</v>
      </c>
      <c r="V69">
        <v>15058</v>
      </c>
      <c r="W69">
        <v>39101</v>
      </c>
      <c r="X69">
        <v>92435</v>
      </c>
      <c r="Y69">
        <v>89097</v>
      </c>
      <c r="Z69">
        <v>885</v>
      </c>
      <c r="AA69">
        <v>1258</v>
      </c>
      <c r="AB69">
        <v>514</v>
      </c>
      <c r="AC69">
        <v>721</v>
      </c>
      <c r="AD69">
        <v>15</v>
      </c>
      <c r="AE69">
        <v>933</v>
      </c>
      <c r="AF69">
        <v>370</v>
      </c>
      <c r="AG69">
        <v>77</v>
      </c>
      <c r="AH69">
        <v>60</v>
      </c>
      <c r="AI69">
        <v>0</v>
      </c>
      <c r="AJ69">
        <v>120938</v>
      </c>
      <c r="AK69">
        <v>115069</v>
      </c>
      <c r="AL69">
        <v>1535</v>
      </c>
      <c r="AM69">
        <v>2390</v>
      </c>
      <c r="AN69">
        <v>949</v>
      </c>
      <c r="AO69">
        <v>1270</v>
      </c>
      <c r="AP69">
        <v>30</v>
      </c>
      <c r="AQ69">
        <v>0</v>
      </c>
      <c r="AR69">
        <v>0</v>
      </c>
      <c r="AS69">
        <v>91517</v>
      </c>
      <c r="AT69">
        <v>88487</v>
      </c>
      <c r="AU69">
        <v>840</v>
      </c>
      <c r="AV69">
        <v>1170</v>
      </c>
      <c r="AW69">
        <v>329</v>
      </c>
      <c r="AX69">
        <v>700</v>
      </c>
      <c r="AY69">
        <v>10</v>
      </c>
      <c r="AZ69">
        <v>866</v>
      </c>
      <c r="BA69">
        <v>186</v>
      </c>
      <c r="BB69">
        <v>85</v>
      </c>
      <c r="BC69">
        <v>34</v>
      </c>
      <c r="BD69">
        <v>0</v>
      </c>
      <c r="BE69">
        <v>119559</v>
      </c>
      <c r="BF69">
        <v>114011</v>
      </c>
      <c r="BG69">
        <v>1487</v>
      </c>
      <c r="BH69">
        <v>2290</v>
      </c>
      <c r="BI69">
        <v>768</v>
      </c>
      <c r="BJ69">
        <v>1191</v>
      </c>
      <c r="BK69">
        <v>19</v>
      </c>
      <c r="BL69">
        <v>1235</v>
      </c>
      <c r="BM69">
        <v>437</v>
      </c>
      <c r="BN69">
        <v>82</v>
      </c>
      <c r="BO69">
        <v>227</v>
      </c>
      <c r="BP69">
        <v>2066</v>
      </c>
      <c r="BQ69">
        <v>117343</v>
      </c>
      <c r="BR69">
        <v>112430</v>
      </c>
      <c r="BS69">
        <v>1332</v>
      </c>
      <c r="BT69">
        <v>1875</v>
      </c>
      <c r="BU69">
        <v>824</v>
      </c>
      <c r="BV69">
        <v>872</v>
      </c>
      <c r="BW69">
        <v>88</v>
      </c>
      <c r="BX69">
        <v>0</v>
      </c>
      <c r="BY69">
        <v>0</v>
      </c>
      <c r="BZ69">
        <v>88648</v>
      </c>
      <c r="CA69">
        <v>85597</v>
      </c>
      <c r="CB69">
        <v>789</v>
      </c>
      <c r="CC69">
        <v>1041</v>
      </c>
      <c r="CD69">
        <v>570</v>
      </c>
      <c r="CE69">
        <v>629</v>
      </c>
      <c r="CF69">
        <v>53</v>
      </c>
      <c r="CG69">
        <v>0</v>
      </c>
      <c r="CH69">
        <v>0</v>
      </c>
      <c r="CI69">
        <v>93333</v>
      </c>
      <c r="CJ69">
        <v>86944</v>
      </c>
      <c r="CK69">
        <v>1410</v>
      </c>
      <c r="CL69">
        <v>998</v>
      </c>
      <c r="CM69">
        <v>467</v>
      </c>
      <c r="CN69">
        <v>200</v>
      </c>
      <c r="CO69">
        <v>29</v>
      </c>
      <c r="CP69">
        <v>291</v>
      </c>
      <c r="CQ69">
        <v>2994</v>
      </c>
      <c r="CR69">
        <v>121150</v>
      </c>
      <c r="CS69">
        <v>111582</v>
      </c>
      <c r="CT69">
        <v>2172</v>
      </c>
      <c r="CU69">
        <v>2639</v>
      </c>
      <c r="CV69">
        <v>1088</v>
      </c>
      <c r="CW69">
        <v>2865</v>
      </c>
      <c r="CX69">
        <v>160</v>
      </c>
      <c r="CY69">
        <v>93333</v>
      </c>
      <c r="CZ69">
        <v>86944</v>
      </c>
      <c r="DA69">
        <v>1410</v>
      </c>
      <c r="DB69">
        <v>1522</v>
      </c>
      <c r="DC69">
        <v>713</v>
      </c>
      <c r="DD69">
        <v>2069</v>
      </c>
      <c r="DE69">
        <v>107</v>
      </c>
    </row>
    <row r="70" spans="1:109" x14ac:dyDescent="0.25">
      <c r="A70">
        <v>68</v>
      </c>
      <c r="B70">
        <v>68</v>
      </c>
      <c r="C70">
        <v>49080</v>
      </c>
      <c r="D70">
        <v>19810</v>
      </c>
      <c r="E70">
        <v>27955</v>
      </c>
      <c r="F70">
        <v>56942</v>
      </c>
      <c r="G70">
        <v>24366</v>
      </c>
      <c r="H70">
        <v>31419</v>
      </c>
      <c r="I70">
        <v>43679</v>
      </c>
      <c r="J70">
        <v>18335</v>
      </c>
      <c r="K70">
        <v>25344</v>
      </c>
      <c r="L70">
        <v>43850</v>
      </c>
      <c r="M70">
        <v>21156</v>
      </c>
      <c r="N70">
        <v>22694</v>
      </c>
      <c r="O70">
        <v>44213</v>
      </c>
      <c r="P70">
        <v>17464</v>
      </c>
      <c r="Q70">
        <v>25293</v>
      </c>
      <c r="R70">
        <v>52723</v>
      </c>
      <c r="S70">
        <v>16640</v>
      </c>
      <c r="T70">
        <v>33661</v>
      </c>
      <c r="U70">
        <v>53155</v>
      </c>
      <c r="V70">
        <v>20987</v>
      </c>
      <c r="W70">
        <v>29292</v>
      </c>
      <c r="X70">
        <v>88040</v>
      </c>
      <c r="Y70">
        <v>73031</v>
      </c>
      <c r="Z70">
        <v>2476</v>
      </c>
      <c r="AA70">
        <v>8821</v>
      </c>
      <c r="AB70">
        <v>2365</v>
      </c>
      <c r="AC70">
        <v>998</v>
      </c>
      <c r="AD70">
        <v>50</v>
      </c>
      <c r="AE70">
        <v>8020</v>
      </c>
      <c r="AF70">
        <v>1883</v>
      </c>
      <c r="AG70">
        <v>121</v>
      </c>
      <c r="AH70">
        <v>382</v>
      </c>
      <c r="AI70">
        <v>0</v>
      </c>
      <c r="AJ70">
        <v>114282</v>
      </c>
      <c r="AK70">
        <v>91916</v>
      </c>
      <c r="AL70">
        <v>3738</v>
      </c>
      <c r="AM70">
        <v>12687</v>
      </c>
      <c r="AN70">
        <v>5243</v>
      </c>
      <c r="AO70">
        <v>1384</v>
      </c>
      <c r="AP70">
        <v>365</v>
      </c>
      <c r="AQ70">
        <v>0</v>
      </c>
      <c r="AR70">
        <v>0</v>
      </c>
      <c r="AS70">
        <v>87958</v>
      </c>
      <c r="AT70">
        <v>72993</v>
      </c>
      <c r="AU70">
        <v>2560</v>
      </c>
      <c r="AV70">
        <v>8972</v>
      </c>
      <c r="AW70">
        <v>2246</v>
      </c>
      <c r="AX70">
        <v>1002</v>
      </c>
      <c r="AY70">
        <v>0</v>
      </c>
      <c r="AZ70">
        <v>8180</v>
      </c>
      <c r="BA70">
        <v>1826</v>
      </c>
      <c r="BB70">
        <v>106</v>
      </c>
      <c r="BC70">
        <v>297</v>
      </c>
      <c r="BD70">
        <v>0</v>
      </c>
      <c r="BE70">
        <v>114152</v>
      </c>
      <c r="BF70">
        <v>91834</v>
      </c>
      <c r="BG70">
        <v>3754</v>
      </c>
      <c r="BH70">
        <v>12835</v>
      </c>
      <c r="BI70">
        <v>5133</v>
      </c>
      <c r="BJ70">
        <v>1460</v>
      </c>
      <c r="BK70">
        <v>347</v>
      </c>
      <c r="BL70">
        <v>10174</v>
      </c>
      <c r="BM70">
        <v>3724</v>
      </c>
      <c r="BN70">
        <v>133</v>
      </c>
      <c r="BO70">
        <v>133</v>
      </c>
      <c r="BP70">
        <v>4382</v>
      </c>
      <c r="BQ70">
        <v>110787</v>
      </c>
      <c r="BR70">
        <v>90532</v>
      </c>
      <c r="BS70">
        <v>2573</v>
      </c>
      <c r="BT70">
        <v>12395</v>
      </c>
      <c r="BU70">
        <v>4557</v>
      </c>
      <c r="BV70">
        <v>1231</v>
      </c>
      <c r="BW70">
        <v>184</v>
      </c>
      <c r="BX70">
        <v>0</v>
      </c>
      <c r="BY70">
        <v>0</v>
      </c>
      <c r="BZ70">
        <v>87044</v>
      </c>
      <c r="CA70">
        <v>72178</v>
      </c>
      <c r="CB70">
        <v>1721</v>
      </c>
      <c r="CC70">
        <v>9227</v>
      </c>
      <c r="CD70">
        <v>3343</v>
      </c>
      <c r="CE70">
        <v>895</v>
      </c>
      <c r="CF70">
        <v>117</v>
      </c>
      <c r="CG70">
        <v>0</v>
      </c>
      <c r="CH70">
        <v>0</v>
      </c>
      <c r="CI70">
        <v>90073</v>
      </c>
      <c r="CJ70">
        <v>71205</v>
      </c>
      <c r="CK70">
        <v>2565</v>
      </c>
      <c r="CL70">
        <v>8365</v>
      </c>
      <c r="CM70">
        <v>3291</v>
      </c>
      <c r="CN70">
        <v>217</v>
      </c>
      <c r="CO70">
        <v>64</v>
      </c>
      <c r="CP70">
        <v>421</v>
      </c>
      <c r="CQ70">
        <v>3945</v>
      </c>
      <c r="CR70">
        <v>114165</v>
      </c>
      <c r="CS70">
        <v>88411</v>
      </c>
      <c r="CT70">
        <v>3873</v>
      </c>
      <c r="CU70">
        <v>13157</v>
      </c>
      <c r="CV70">
        <v>5643</v>
      </c>
      <c r="CW70">
        <v>2833</v>
      </c>
      <c r="CX70">
        <v>286</v>
      </c>
      <c r="CY70">
        <v>90073</v>
      </c>
      <c r="CZ70">
        <v>71205</v>
      </c>
      <c r="DA70">
        <v>2565</v>
      </c>
      <c r="DB70">
        <v>9760</v>
      </c>
      <c r="DC70">
        <v>4120</v>
      </c>
      <c r="DD70">
        <v>2122</v>
      </c>
      <c r="DE70">
        <v>194</v>
      </c>
    </row>
    <row r="71" spans="1:109" x14ac:dyDescent="0.25">
      <c r="A71">
        <v>69</v>
      </c>
      <c r="B71">
        <v>69</v>
      </c>
      <c r="C71">
        <v>54521</v>
      </c>
      <c r="D71">
        <v>15717</v>
      </c>
      <c r="E71">
        <v>37451</v>
      </c>
      <c r="F71">
        <v>64273</v>
      </c>
      <c r="G71">
        <v>19135</v>
      </c>
      <c r="H71">
        <v>44077</v>
      </c>
      <c r="I71">
        <v>48379</v>
      </c>
      <c r="J71">
        <v>14457</v>
      </c>
      <c r="K71">
        <v>33922</v>
      </c>
      <c r="L71">
        <v>48745</v>
      </c>
      <c r="M71">
        <v>18473</v>
      </c>
      <c r="N71">
        <v>30272</v>
      </c>
      <c r="O71">
        <v>49006</v>
      </c>
      <c r="P71">
        <v>14264</v>
      </c>
      <c r="Q71">
        <v>33105</v>
      </c>
      <c r="R71">
        <v>58300</v>
      </c>
      <c r="S71">
        <v>12173</v>
      </c>
      <c r="T71">
        <v>43600</v>
      </c>
      <c r="U71">
        <v>58355</v>
      </c>
      <c r="V71">
        <v>16010</v>
      </c>
      <c r="W71">
        <v>39635</v>
      </c>
      <c r="X71">
        <v>87400</v>
      </c>
      <c r="Y71">
        <v>82407</v>
      </c>
      <c r="Z71">
        <v>1071</v>
      </c>
      <c r="AA71">
        <v>2374</v>
      </c>
      <c r="AB71">
        <v>1099</v>
      </c>
      <c r="AC71">
        <v>394</v>
      </c>
      <c r="AD71">
        <v>24</v>
      </c>
      <c r="AE71">
        <v>2013</v>
      </c>
      <c r="AF71">
        <v>901</v>
      </c>
      <c r="AG71">
        <v>146</v>
      </c>
      <c r="AH71">
        <v>84</v>
      </c>
      <c r="AI71">
        <v>0</v>
      </c>
      <c r="AJ71">
        <v>112257</v>
      </c>
      <c r="AK71">
        <v>104097</v>
      </c>
      <c r="AL71">
        <v>1879</v>
      </c>
      <c r="AM71">
        <v>3634</v>
      </c>
      <c r="AN71">
        <v>2138</v>
      </c>
      <c r="AO71">
        <v>554</v>
      </c>
      <c r="AP71">
        <v>109</v>
      </c>
      <c r="AQ71">
        <v>0</v>
      </c>
      <c r="AR71">
        <v>0</v>
      </c>
      <c r="AS71">
        <v>86492</v>
      </c>
      <c r="AT71">
        <v>81519</v>
      </c>
      <c r="AU71">
        <v>1023</v>
      </c>
      <c r="AV71">
        <v>2267</v>
      </c>
      <c r="AW71">
        <v>1215</v>
      </c>
      <c r="AX71">
        <v>410</v>
      </c>
      <c r="AY71">
        <v>29</v>
      </c>
      <c r="AZ71">
        <v>1902</v>
      </c>
      <c r="BA71">
        <v>1030</v>
      </c>
      <c r="BB71">
        <v>90</v>
      </c>
      <c r="BC71">
        <v>84</v>
      </c>
      <c r="BD71">
        <v>0</v>
      </c>
      <c r="BE71">
        <v>111727</v>
      </c>
      <c r="BF71">
        <v>103767</v>
      </c>
      <c r="BG71">
        <v>1733</v>
      </c>
      <c r="BH71">
        <v>3419</v>
      </c>
      <c r="BI71">
        <v>2194</v>
      </c>
      <c r="BJ71">
        <v>715</v>
      </c>
      <c r="BK71">
        <v>106</v>
      </c>
      <c r="BL71">
        <v>2268</v>
      </c>
      <c r="BM71">
        <v>1582</v>
      </c>
      <c r="BN71">
        <v>139</v>
      </c>
      <c r="BO71">
        <v>148</v>
      </c>
      <c r="BP71">
        <v>2063</v>
      </c>
      <c r="BQ71">
        <v>112572</v>
      </c>
      <c r="BR71">
        <v>105291</v>
      </c>
      <c r="BS71">
        <v>1562</v>
      </c>
      <c r="BT71">
        <v>3177</v>
      </c>
      <c r="BU71">
        <v>1808</v>
      </c>
      <c r="BV71">
        <v>870</v>
      </c>
      <c r="BW71">
        <v>96</v>
      </c>
      <c r="BX71">
        <v>0</v>
      </c>
      <c r="BY71">
        <v>0</v>
      </c>
      <c r="BZ71">
        <v>86150</v>
      </c>
      <c r="CA71">
        <v>81464</v>
      </c>
      <c r="CB71">
        <v>991</v>
      </c>
      <c r="CC71">
        <v>1884</v>
      </c>
      <c r="CD71">
        <v>1266</v>
      </c>
      <c r="CE71">
        <v>612</v>
      </c>
      <c r="CF71">
        <v>56</v>
      </c>
      <c r="CG71">
        <v>0</v>
      </c>
      <c r="CH71">
        <v>0</v>
      </c>
      <c r="CI71">
        <v>89726</v>
      </c>
      <c r="CJ71">
        <v>81808</v>
      </c>
      <c r="CK71">
        <v>1411</v>
      </c>
      <c r="CL71">
        <v>1657</v>
      </c>
      <c r="CM71">
        <v>1390</v>
      </c>
      <c r="CN71">
        <v>157</v>
      </c>
      <c r="CO71">
        <v>18</v>
      </c>
      <c r="CP71">
        <v>284</v>
      </c>
      <c r="CQ71">
        <v>3001</v>
      </c>
      <c r="CR71">
        <v>114356</v>
      </c>
      <c r="CS71">
        <v>102612</v>
      </c>
      <c r="CT71">
        <v>2290</v>
      </c>
      <c r="CU71">
        <v>3675</v>
      </c>
      <c r="CV71">
        <v>2714</v>
      </c>
      <c r="CW71">
        <v>2412</v>
      </c>
      <c r="CX71">
        <v>142</v>
      </c>
      <c r="CY71">
        <v>89726</v>
      </c>
      <c r="CZ71">
        <v>81808</v>
      </c>
      <c r="DA71">
        <v>1411</v>
      </c>
      <c r="DB71">
        <v>2271</v>
      </c>
      <c r="DC71">
        <v>1909</v>
      </c>
      <c r="DD71">
        <v>1779</v>
      </c>
      <c r="DE71">
        <v>81</v>
      </c>
    </row>
    <row r="72" spans="1:109" x14ac:dyDescent="0.25">
      <c r="A72">
        <v>70</v>
      </c>
      <c r="B72">
        <v>70</v>
      </c>
      <c r="C72">
        <v>47457</v>
      </c>
      <c r="D72">
        <v>23674</v>
      </c>
      <c r="E72">
        <v>22426</v>
      </c>
      <c r="F72">
        <v>56625</v>
      </c>
      <c r="G72">
        <v>27847</v>
      </c>
      <c r="H72">
        <v>27953</v>
      </c>
      <c r="I72">
        <v>41341</v>
      </c>
      <c r="J72">
        <v>22238</v>
      </c>
      <c r="K72">
        <v>19103</v>
      </c>
      <c r="L72">
        <v>41767</v>
      </c>
      <c r="M72">
        <v>24161</v>
      </c>
      <c r="N72">
        <v>17606</v>
      </c>
      <c r="O72">
        <v>41851</v>
      </c>
      <c r="P72">
        <v>21718</v>
      </c>
      <c r="Q72">
        <v>18559</v>
      </c>
      <c r="R72">
        <v>50771</v>
      </c>
      <c r="S72">
        <v>21067</v>
      </c>
      <c r="T72">
        <v>26548</v>
      </c>
      <c r="U72">
        <v>52448</v>
      </c>
      <c r="V72">
        <v>25136</v>
      </c>
      <c r="W72">
        <v>24671</v>
      </c>
      <c r="X72">
        <v>87446</v>
      </c>
      <c r="Y72">
        <v>78765</v>
      </c>
      <c r="Z72">
        <v>1385</v>
      </c>
      <c r="AA72">
        <v>5470</v>
      </c>
      <c r="AB72">
        <v>1315</v>
      </c>
      <c r="AC72">
        <v>454</v>
      </c>
      <c r="AD72">
        <v>10</v>
      </c>
      <c r="AE72">
        <v>4628</v>
      </c>
      <c r="AF72">
        <v>1071</v>
      </c>
      <c r="AG72">
        <v>78</v>
      </c>
      <c r="AH72">
        <v>222</v>
      </c>
      <c r="AI72">
        <v>0</v>
      </c>
      <c r="AJ72">
        <v>111472</v>
      </c>
      <c r="AK72">
        <v>96610</v>
      </c>
      <c r="AL72">
        <v>2539</v>
      </c>
      <c r="AM72">
        <v>8437</v>
      </c>
      <c r="AN72">
        <v>3792</v>
      </c>
      <c r="AO72">
        <v>823</v>
      </c>
      <c r="AP72">
        <v>233</v>
      </c>
      <c r="AQ72">
        <v>0</v>
      </c>
      <c r="AR72">
        <v>0</v>
      </c>
      <c r="AS72">
        <v>86666</v>
      </c>
      <c r="AT72">
        <v>78073</v>
      </c>
      <c r="AU72">
        <v>1343</v>
      </c>
      <c r="AV72">
        <v>5409</v>
      </c>
      <c r="AW72">
        <v>1262</v>
      </c>
      <c r="AX72">
        <v>456</v>
      </c>
      <c r="AY72">
        <v>0</v>
      </c>
      <c r="AZ72">
        <v>4667</v>
      </c>
      <c r="BA72">
        <v>1082</v>
      </c>
      <c r="BB72">
        <v>106</v>
      </c>
      <c r="BC72">
        <v>189</v>
      </c>
      <c r="BD72">
        <v>0</v>
      </c>
      <c r="BE72">
        <v>111421</v>
      </c>
      <c r="BF72">
        <v>96635</v>
      </c>
      <c r="BG72">
        <v>2449</v>
      </c>
      <c r="BH72">
        <v>8235</v>
      </c>
      <c r="BI72">
        <v>3776</v>
      </c>
      <c r="BJ72">
        <v>691</v>
      </c>
      <c r="BK72">
        <v>128</v>
      </c>
      <c r="BL72">
        <v>5948</v>
      </c>
      <c r="BM72">
        <v>2973</v>
      </c>
      <c r="BN72">
        <v>141</v>
      </c>
      <c r="BO72">
        <v>67</v>
      </c>
      <c r="BP72">
        <v>3208</v>
      </c>
      <c r="BQ72">
        <v>110507</v>
      </c>
      <c r="BR72">
        <v>98233</v>
      </c>
      <c r="BS72">
        <v>1692</v>
      </c>
      <c r="BT72">
        <v>7394</v>
      </c>
      <c r="BU72">
        <v>2662</v>
      </c>
      <c r="BV72">
        <v>815</v>
      </c>
      <c r="BW72">
        <v>112</v>
      </c>
      <c r="BX72">
        <v>0</v>
      </c>
      <c r="BY72">
        <v>0</v>
      </c>
      <c r="BZ72">
        <v>88248</v>
      </c>
      <c r="CA72">
        <v>79498</v>
      </c>
      <c r="CB72">
        <v>1168</v>
      </c>
      <c r="CC72">
        <v>5026</v>
      </c>
      <c r="CD72">
        <v>2105</v>
      </c>
      <c r="CE72">
        <v>612</v>
      </c>
      <c r="CF72">
        <v>76</v>
      </c>
      <c r="CG72">
        <v>0</v>
      </c>
      <c r="CH72">
        <v>0</v>
      </c>
      <c r="CI72">
        <v>93346</v>
      </c>
      <c r="CJ72">
        <v>78969</v>
      </c>
      <c r="CK72">
        <v>2035</v>
      </c>
      <c r="CL72">
        <v>5662</v>
      </c>
      <c r="CM72">
        <v>2732</v>
      </c>
      <c r="CN72">
        <v>152</v>
      </c>
      <c r="CO72">
        <v>19</v>
      </c>
      <c r="CP72">
        <v>270</v>
      </c>
      <c r="CQ72">
        <v>3507</v>
      </c>
      <c r="CR72">
        <v>113662</v>
      </c>
      <c r="CS72">
        <v>94325</v>
      </c>
      <c r="CT72">
        <v>2797</v>
      </c>
      <c r="CU72">
        <v>9423</v>
      </c>
      <c r="CV72">
        <v>4127</v>
      </c>
      <c r="CW72">
        <v>2276</v>
      </c>
      <c r="CX72">
        <v>141</v>
      </c>
      <c r="CY72">
        <v>93346</v>
      </c>
      <c r="CZ72">
        <v>78969</v>
      </c>
      <c r="DA72">
        <v>2035</v>
      </c>
      <c r="DB72">
        <v>6738</v>
      </c>
      <c r="DC72">
        <v>3287</v>
      </c>
      <c r="DD72">
        <v>1729</v>
      </c>
      <c r="DE72">
        <v>93</v>
      </c>
    </row>
    <row r="73" spans="1:109" x14ac:dyDescent="0.25">
      <c r="A73">
        <v>71</v>
      </c>
      <c r="B73">
        <v>71</v>
      </c>
      <c r="C73">
        <v>52002</v>
      </c>
      <c r="D73">
        <v>20486</v>
      </c>
      <c r="E73">
        <v>30309</v>
      </c>
      <c r="F73">
        <v>64434</v>
      </c>
      <c r="G73">
        <v>26490</v>
      </c>
      <c r="H73">
        <v>36948</v>
      </c>
      <c r="I73">
        <v>44756</v>
      </c>
      <c r="J73">
        <v>17955</v>
      </c>
      <c r="K73">
        <v>26801</v>
      </c>
      <c r="L73">
        <v>45573</v>
      </c>
      <c r="M73">
        <v>21703</v>
      </c>
      <c r="N73">
        <v>23870</v>
      </c>
      <c r="O73">
        <v>45975</v>
      </c>
      <c r="P73">
        <v>18767</v>
      </c>
      <c r="Q73">
        <v>25994</v>
      </c>
      <c r="R73">
        <v>55485</v>
      </c>
      <c r="S73">
        <v>17406</v>
      </c>
      <c r="T73">
        <v>35708</v>
      </c>
      <c r="U73">
        <v>55938</v>
      </c>
      <c r="V73">
        <v>20773</v>
      </c>
      <c r="W73">
        <v>32518</v>
      </c>
      <c r="X73">
        <v>88163</v>
      </c>
      <c r="Y73">
        <v>77082</v>
      </c>
      <c r="Z73">
        <v>1620</v>
      </c>
      <c r="AA73">
        <v>7403</v>
      </c>
      <c r="AB73">
        <v>1354</v>
      </c>
      <c r="AC73">
        <v>480</v>
      </c>
      <c r="AD73">
        <v>55</v>
      </c>
      <c r="AE73">
        <v>6731</v>
      </c>
      <c r="AF73">
        <v>1060</v>
      </c>
      <c r="AG73">
        <v>70</v>
      </c>
      <c r="AH73">
        <v>209</v>
      </c>
      <c r="AI73">
        <v>0</v>
      </c>
      <c r="AJ73">
        <v>119337</v>
      </c>
      <c r="AK73">
        <v>99843</v>
      </c>
      <c r="AL73">
        <v>3129</v>
      </c>
      <c r="AM73">
        <v>12837</v>
      </c>
      <c r="AN73">
        <v>3141</v>
      </c>
      <c r="AO73">
        <v>1062</v>
      </c>
      <c r="AP73">
        <v>209</v>
      </c>
      <c r="AQ73">
        <v>0</v>
      </c>
      <c r="AR73">
        <v>0</v>
      </c>
      <c r="AS73">
        <v>87823</v>
      </c>
      <c r="AT73">
        <v>77279</v>
      </c>
      <c r="AU73">
        <v>1531</v>
      </c>
      <c r="AV73">
        <v>7146</v>
      </c>
      <c r="AW73">
        <v>1237</v>
      </c>
      <c r="AX73">
        <v>473</v>
      </c>
      <c r="AY73">
        <v>45</v>
      </c>
      <c r="AZ73">
        <v>6523</v>
      </c>
      <c r="BA73">
        <v>1007</v>
      </c>
      <c r="BB73">
        <v>69</v>
      </c>
      <c r="BC73">
        <v>154</v>
      </c>
      <c r="BD73">
        <v>0</v>
      </c>
      <c r="BE73">
        <v>118338</v>
      </c>
      <c r="BF73">
        <v>100018</v>
      </c>
      <c r="BG73">
        <v>2967</v>
      </c>
      <c r="BH73">
        <v>12165</v>
      </c>
      <c r="BI73">
        <v>2729</v>
      </c>
      <c r="BJ73">
        <v>943</v>
      </c>
      <c r="BK73">
        <v>181</v>
      </c>
      <c r="BL73">
        <v>9833</v>
      </c>
      <c r="BM73">
        <v>2136</v>
      </c>
      <c r="BN73">
        <v>68</v>
      </c>
      <c r="BO73">
        <v>180</v>
      </c>
      <c r="BP73">
        <v>3092</v>
      </c>
      <c r="BQ73">
        <v>112876</v>
      </c>
      <c r="BR73">
        <v>98729</v>
      </c>
      <c r="BS73">
        <v>2238</v>
      </c>
      <c r="BT73">
        <v>9112</v>
      </c>
      <c r="BU73">
        <v>2180</v>
      </c>
      <c r="BV73">
        <v>956</v>
      </c>
      <c r="BW73">
        <v>118</v>
      </c>
      <c r="BX73">
        <v>0</v>
      </c>
      <c r="BY73">
        <v>0</v>
      </c>
      <c r="BZ73">
        <v>82650</v>
      </c>
      <c r="CA73">
        <v>74266</v>
      </c>
      <c r="CB73">
        <v>1300</v>
      </c>
      <c r="CC73">
        <v>5315</v>
      </c>
      <c r="CD73">
        <v>1281</v>
      </c>
      <c r="CE73">
        <v>631</v>
      </c>
      <c r="CF73">
        <v>68</v>
      </c>
      <c r="CG73">
        <v>0</v>
      </c>
      <c r="CH73">
        <v>0</v>
      </c>
      <c r="CI73">
        <v>93168</v>
      </c>
      <c r="CJ73">
        <v>77047</v>
      </c>
      <c r="CK73">
        <v>2173</v>
      </c>
      <c r="CL73">
        <v>8164</v>
      </c>
      <c r="CM73">
        <v>2166</v>
      </c>
      <c r="CN73">
        <v>173</v>
      </c>
      <c r="CO73">
        <v>24</v>
      </c>
      <c r="CP73">
        <v>267</v>
      </c>
      <c r="CQ73">
        <v>3154</v>
      </c>
      <c r="CR73">
        <v>123470</v>
      </c>
      <c r="CS73">
        <v>98419</v>
      </c>
      <c r="CT73">
        <v>3574</v>
      </c>
      <c r="CU73">
        <v>14841</v>
      </c>
      <c r="CV73">
        <v>3913</v>
      </c>
      <c r="CW73">
        <v>2694</v>
      </c>
      <c r="CX73">
        <v>138</v>
      </c>
      <c r="CY73">
        <v>93168</v>
      </c>
      <c r="CZ73">
        <v>77047</v>
      </c>
      <c r="DA73">
        <v>2173</v>
      </c>
      <c r="DB73">
        <v>9161</v>
      </c>
      <c r="DC73">
        <v>2602</v>
      </c>
      <c r="DD73">
        <v>1896</v>
      </c>
      <c r="DE73">
        <v>86</v>
      </c>
    </row>
    <row r="74" spans="1:109" x14ac:dyDescent="0.25">
      <c r="A74">
        <v>72</v>
      </c>
      <c r="B74">
        <v>72</v>
      </c>
      <c r="C74">
        <v>44265</v>
      </c>
      <c r="D74">
        <v>17852</v>
      </c>
      <c r="E74">
        <v>25264</v>
      </c>
      <c r="F74">
        <v>51525</v>
      </c>
      <c r="G74">
        <v>20435</v>
      </c>
      <c r="H74">
        <v>30197</v>
      </c>
      <c r="I74">
        <v>38090</v>
      </c>
      <c r="J74">
        <v>16005</v>
      </c>
      <c r="K74">
        <v>22085</v>
      </c>
      <c r="L74">
        <v>38536</v>
      </c>
      <c r="M74">
        <v>19582</v>
      </c>
      <c r="N74">
        <v>18954</v>
      </c>
      <c r="O74">
        <v>38616</v>
      </c>
      <c r="P74">
        <v>15563</v>
      </c>
      <c r="Q74">
        <v>21765</v>
      </c>
      <c r="R74">
        <v>49283</v>
      </c>
      <c r="S74">
        <v>15750</v>
      </c>
      <c r="T74">
        <v>31102</v>
      </c>
      <c r="U74">
        <v>49555</v>
      </c>
      <c r="V74">
        <v>19868</v>
      </c>
      <c r="W74">
        <v>27449</v>
      </c>
      <c r="X74">
        <v>86350</v>
      </c>
      <c r="Y74">
        <v>73952</v>
      </c>
      <c r="Z74">
        <v>1821</v>
      </c>
      <c r="AA74">
        <v>8941</v>
      </c>
      <c r="AB74">
        <v>595</v>
      </c>
      <c r="AC74">
        <v>835</v>
      </c>
      <c r="AD74">
        <v>23</v>
      </c>
      <c r="AE74">
        <v>7991</v>
      </c>
      <c r="AF74">
        <v>357</v>
      </c>
      <c r="AG74">
        <v>185</v>
      </c>
      <c r="AH74">
        <v>275</v>
      </c>
      <c r="AI74">
        <v>0</v>
      </c>
      <c r="AJ74">
        <v>113495</v>
      </c>
      <c r="AK74">
        <v>92990</v>
      </c>
      <c r="AL74">
        <v>4362</v>
      </c>
      <c r="AM74">
        <v>14067</v>
      </c>
      <c r="AN74">
        <v>1266</v>
      </c>
      <c r="AO74">
        <v>1377</v>
      </c>
      <c r="AP74">
        <v>104</v>
      </c>
      <c r="AQ74">
        <v>0</v>
      </c>
      <c r="AR74">
        <v>0</v>
      </c>
      <c r="AS74">
        <v>86530</v>
      </c>
      <c r="AT74">
        <v>74503</v>
      </c>
      <c r="AU74">
        <v>1586</v>
      </c>
      <c r="AV74">
        <v>8907</v>
      </c>
      <c r="AW74">
        <v>565</v>
      </c>
      <c r="AX74">
        <v>731</v>
      </c>
      <c r="AY74">
        <v>28</v>
      </c>
      <c r="AZ74">
        <v>8003</v>
      </c>
      <c r="BA74">
        <v>333</v>
      </c>
      <c r="BB74">
        <v>153</v>
      </c>
      <c r="BC74">
        <v>249</v>
      </c>
      <c r="BD74">
        <v>0</v>
      </c>
      <c r="BE74">
        <v>113994</v>
      </c>
      <c r="BF74">
        <v>93740</v>
      </c>
      <c r="BG74">
        <v>4243</v>
      </c>
      <c r="BH74">
        <v>14063</v>
      </c>
      <c r="BI74">
        <v>1200</v>
      </c>
      <c r="BJ74">
        <v>1224</v>
      </c>
      <c r="BK74">
        <v>133</v>
      </c>
      <c r="BL74">
        <v>10365</v>
      </c>
      <c r="BM74">
        <v>676</v>
      </c>
      <c r="BN74">
        <v>173</v>
      </c>
      <c r="BO74">
        <v>100</v>
      </c>
      <c r="BP74">
        <v>4617</v>
      </c>
      <c r="BQ74">
        <v>116644</v>
      </c>
      <c r="BR74">
        <v>97336</v>
      </c>
      <c r="BS74">
        <v>3560</v>
      </c>
      <c r="BT74">
        <v>13883</v>
      </c>
      <c r="BU74">
        <v>1125</v>
      </c>
      <c r="BV74">
        <v>1179</v>
      </c>
      <c r="BW74">
        <v>140</v>
      </c>
      <c r="BX74">
        <v>0</v>
      </c>
      <c r="BY74">
        <v>0</v>
      </c>
      <c r="BZ74">
        <v>88993</v>
      </c>
      <c r="CA74">
        <v>76522</v>
      </c>
      <c r="CB74">
        <v>2113</v>
      </c>
      <c r="CC74">
        <v>9015</v>
      </c>
      <c r="CD74">
        <v>736</v>
      </c>
      <c r="CE74">
        <v>842</v>
      </c>
      <c r="CF74">
        <v>72</v>
      </c>
      <c r="CG74">
        <v>0</v>
      </c>
      <c r="CH74">
        <v>0</v>
      </c>
      <c r="CI74">
        <v>88376</v>
      </c>
      <c r="CJ74">
        <v>72090</v>
      </c>
      <c r="CK74">
        <v>3035</v>
      </c>
      <c r="CL74">
        <v>8713</v>
      </c>
      <c r="CM74">
        <v>643</v>
      </c>
      <c r="CN74">
        <v>221</v>
      </c>
      <c r="CO74">
        <v>57</v>
      </c>
      <c r="CP74">
        <v>297</v>
      </c>
      <c r="CQ74">
        <v>3320</v>
      </c>
      <c r="CR74">
        <v>114160</v>
      </c>
      <c r="CS74">
        <v>89688</v>
      </c>
      <c r="CT74">
        <v>5014</v>
      </c>
      <c r="CU74">
        <v>15066</v>
      </c>
      <c r="CV74">
        <v>1306</v>
      </c>
      <c r="CW74">
        <v>2949</v>
      </c>
      <c r="CX74">
        <v>213</v>
      </c>
      <c r="CY74">
        <v>88376</v>
      </c>
      <c r="CZ74">
        <v>72090</v>
      </c>
      <c r="DA74">
        <v>3035</v>
      </c>
      <c r="DB74">
        <v>9995</v>
      </c>
      <c r="DC74">
        <v>915</v>
      </c>
      <c r="DD74">
        <v>2145</v>
      </c>
      <c r="DE74">
        <v>124</v>
      </c>
    </row>
    <row r="75" spans="1:109" x14ac:dyDescent="0.25">
      <c r="A75">
        <v>73</v>
      </c>
      <c r="B75">
        <v>73</v>
      </c>
      <c r="C75">
        <v>50252</v>
      </c>
      <c r="D75">
        <v>22452</v>
      </c>
      <c r="E75">
        <v>26234</v>
      </c>
      <c r="F75">
        <v>59083</v>
      </c>
      <c r="G75">
        <v>26938</v>
      </c>
      <c r="H75">
        <v>31111</v>
      </c>
      <c r="I75">
        <v>43346</v>
      </c>
      <c r="J75">
        <v>20467</v>
      </c>
      <c r="K75">
        <v>22879</v>
      </c>
      <c r="L75">
        <v>43676</v>
      </c>
      <c r="M75">
        <v>24107</v>
      </c>
      <c r="N75">
        <v>19569</v>
      </c>
      <c r="O75">
        <v>44094</v>
      </c>
      <c r="P75">
        <v>20166</v>
      </c>
      <c r="Q75">
        <v>22336</v>
      </c>
      <c r="R75">
        <v>55412</v>
      </c>
      <c r="S75">
        <v>19490</v>
      </c>
      <c r="T75">
        <v>33121</v>
      </c>
      <c r="U75">
        <v>56191</v>
      </c>
      <c r="V75">
        <v>23947</v>
      </c>
      <c r="W75">
        <v>28431</v>
      </c>
      <c r="X75">
        <v>88320</v>
      </c>
      <c r="Y75">
        <v>79905</v>
      </c>
      <c r="Z75">
        <v>3822</v>
      </c>
      <c r="AA75">
        <v>2652</v>
      </c>
      <c r="AB75">
        <v>1251</v>
      </c>
      <c r="AC75">
        <v>555</v>
      </c>
      <c r="AD75">
        <v>55</v>
      </c>
      <c r="AE75">
        <v>2334</v>
      </c>
      <c r="AF75">
        <v>974</v>
      </c>
      <c r="AG75">
        <v>162</v>
      </c>
      <c r="AH75">
        <v>111</v>
      </c>
      <c r="AI75">
        <v>0</v>
      </c>
      <c r="AJ75">
        <v>113430</v>
      </c>
      <c r="AK75">
        <v>100000</v>
      </c>
      <c r="AL75">
        <v>6221</v>
      </c>
      <c r="AM75">
        <v>3998</v>
      </c>
      <c r="AN75">
        <v>2999</v>
      </c>
      <c r="AO75">
        <v>1066</v>
      </c>
      <c r="AP75">
        <v>187</v>
      </c>
      <c r="AQ75">
        <v>0</v>
      </c>
      <c r="AR75">
        <v>0</v>
      </c>
      <c r="AS75">
        <v>88245</v>
      </c>
      <c r="AT75">
        <v>79860</v>
      </c>
      <c r="AU75">
        <v>3758</v>
      </c>
      <c r="AV75">
        <v>2685</v>
      </c>
      <c r="AW75">
        <v>1160</v>
      </c>
      <c r="AX75">
        <v>531</v>
      </c>
      <c r="AY75">
        <v>14</v>
      </c>
      <c r="AZ75">
        <v>2469</v>
      </c>
      <c r="BA75">
        <v>979</v>
      </c>
      <c r="BB75">
        <v>116</v>
      </c>
      <c r="BC75">
        <v>206</v>
      </c>
      <c r="BD75">
        <v>0</v>
      </c>
      <c r="BE75">
        <v>113231</v>
      </c>
      <c r="BF75">
        <v>99997</v>
      </c>
      <c r="BG75">
        <v>6027</v>
      </c>
      <c r="BH75">
        <v>3978</v>
      </c>
      <c r="BI75">
        <v>3007</v>
      </c>
      <c r="BJ75">
        <v>1044</v>
      </c>
      <c r="BK75">
        <v>267</v>
      </c>
      <c r="BL75">
        <v>2924</v>
      </c>
      <c r="BM75">
        <v>2105</v>
      </c>
      <c r="BN75">
        <v>141</v>
      </c>
      <c r="BO75">
        <v>5</v>
      </c>
      <c r="BP75">
        <v>2016</v>
      </c>
      <c r="BQ75">
        <v>109251</v>
      </c>
      <c r="BR75">
        <v>98224</v>
      </c>
      <c r="BS75">
        <v>4739</v>
      </c>
      <c r="BT75">
        <v>3539</v>
      </c>
      <c r="BU75">
        <v>2298</v>
      </c>
      <c r="BV75">
        <v>778</v>
      </c>
      <c r="BW75">
        <v>70</v>
      </c>
      <c r="BX75">
        <v>0</v>
      </c>
      <c r="BY75">
        <v>0</v>
      </c>
      <c r="BZ75">
        <v>85713</v>
      </c>
      <c r="CA75">
        <v>77949</v>
      </c>
      <c r="CB75">
        <v>3034</v>
      </c>
      <c r="CC75">
        <v>2664</v>
      </c>
      <c r="CD75">
        <v>1680</v>
      </c>
      <c r="CE75">
        <v>569</v>
      </c>
      <c r="CF75">
        <v>53</v>
      </c>
      <c r="CG75">
        <v>0</v>
      </c>
      <c r="CH75">
        <v>0</v>
      </c>
      <c r="CI75">
        <v>92069</v>
      </c>
      <c r="CJ75">
        <v>79643</v>
      </c>
      <c r="CK75">
        <v>4722</v>
      </c>
      <c r="CL75">
        <v>2420</v>
      </c>
      <c r="CM75">
        <v>2093</v>
      </c>
      <c r="CN75">
        <v>124</v>
      </c>
      <c r="CO75">
        <v>9</v>
      </c>
      <c r="CP75">
        <v>210</v>
      </c>
      <c r="CQ75">
        <v>2848</v>
      </c>
      <c r="CR75">
        <v>115928</v>
      </c>
      <c r="CS75">
        <v>98529</v>
      </c>
      <c r="CT75">
        <v>7038</v>
      </c>
      <c r="CU75">
        <v>4370</v>
      </c>
      <c r="CV75">
        <v>3494</v>
      </c>
      <c r="CW75">
        <v>2181</v>
      </c>
      <c r="CX75">
        <v>117</v>
      </c>
      <c r="CY75">
        <v>92069</v>
      </c>
      <c r="CZ75">
        <v>79643</v>
      </c>
      <c r="DA75">
        <v>4722</v>
      </c>
      <c r="DB75">
        <v>3163</v>
      </c>
      <c r="DC75">
        <v>2523</v>
      </c>
      <c r="DD75">
        <v>1632</v>
      </c>
      <c r="DE75">
        <v>87</v>
      </c>
    </row>
    <row r="76" spans="1:109" x14ac:dyDescent="0.25">
      <c r="A76">
        <v>74</v>
      </c>
      <c r="B76">
        <v>74</v>
      </c>
      <c r="C76">
        <v>50447</v>
      </c>
      <c r="D76">
        <v>16041</v>
      </c>
      <c r="E76">
        <v>33034</v>
      </c>
      <c r="F76">
        <v>59960</v>
      </c>
      <c r="G76">
        <v>17640</v>
      </c>
      <c r="H76">
        <v>41472</v>
      </c>
      <c r="I76">
        <v>43856</v>
      </c>
      <c r="J76">
        <v>15107</v>
      </c>
      <c r="K76">
        <v>28749</v>
      </c>
      <c r="L76">
        <v>44483</v>
      </c>
      <c r="M76">
        <v>17984</v>
      </c>
      <c r="N76">
        <v>26499</v>
      </c>
      <c r="O76">
        <v>44678</v>
      </c>
      <c r="P76">
        <v>14827</v>
      </c>
      <c r="Q76">
        <v>28381</v>
      </c>
      <c r="R76">
        <v>54484</v>
      </c>
      <c r="S76">
        <v>15078</v>
      </c>
      <c r="T76">
        <v>36357</v>
      </c>
      <c r="U76">
        <v>55052</v>
      </c>
      <c r="V76">
        <v>16085</v>
      </c>
      <c r="W76">
        <v>36590</v>
      </c>
      <c r="X76">
        <v>94140</v>
      </c>
      <c r="Y76">
        <v>81865</v>
      </c>
      <c r="Z76">
        <v>1402</v>
      </c>
      <c r="AA76">
        <v>9439</v>
      </c>
      <c r="AB76">
        <v>548</v>
      </c>
      <c r="AC76">
        <v>781</v>
      </c>
      <c r="AD76">
        <v>30</v>
      </c>
      <c r="AE76">
        <v>8544</v>
      </c>
      <c r="AF76">
        <v>494</v>
      </c>
      <c r="AG76">
        <v>116</v>
      </c>
      <c r="AH76">
        <v>267</v>
      </c>
      <c r="AI76">
        <v>0</v>
      </c>
      <c r="AJ76">
        <v>121100</v>
      </c>
      <c r="AK76">
        <v>103517</v>
      </c>
      <c r="AL76">
        <v>2318</v>
      </c>
      <c r="AM76">
        <v>13302</v>
      </c>
      <c r="AN76">
        <v>1174</v>
      </c>
      <c r="AO76">
        <v>1276</v>
      </c>
      <c r="AP76">
        <v>104</v>
      </c>
      <c r="AQ76">
        <v>0</v>
      </c>
      <c r="AR76">
        <v>0</v>
      </c>
      <c r="AS76">
        <v>94330</v>
      </c>
      <c r="AT76">
        <v>82150</v>
      </c>
      <c r="AU76">
        <v>1322</v>
      </c>
      <c r="AV76">
        <v>8500</v>
      </c>
      <c r="AW76">
        <v>585</v>
      </c>
      <c r="AX76">
        <v>1795</v>
      </c>
      <c r="AY76">
        <v>15</v>
      </c>
      <c r="AZ76">
        <v>7632</v>
      </c>
      <c r="BA76">
        <v>516</v>
      </c>
      <c r="BB76">
        <v>200</v>
      </c>
      <c r="BC76">
        <v>242</v>
      </c>
      <c r="BD76">
        <v>0</v>
      </c>
      <c r="BE76">
        <v>121324</v>
      </c>
      <c r="BF76">
        <v>103900</v>
      </c>
      <c r="BG76">
        <v>2240</v>
      </c>
      <c r="BH76">
        <v>11817</v>
      </c>
      <c r="BI76">
        <v>1181</v>
      </c>
      <c r="BJ76">
        <v>2833</v>
      </c>
      <c r="BK76">
        <v>63</v>
      </c>
      <c r="BL76">
        <v>9424</v>
      </c>
      <c r="BM76">
        <v>965</v>
      </c>
      <c r="BN76">
        <v>203</v>
      </c>
      <c r="BO76">
        <v>190</v>
      </c>
      <c r="BP76">
        <v>4386</v>
      </c>
      <c r="BQ76">
        <v>124475</v>
      </c>
      <c r="BR76">
        <v>107726</v>
      </c>
      <c r="BS76">
        <v>1732</v>
      </c>
      <c r="BT76">
        <v>13120</v>
      </c>
      <c r="BU76">
        <v>1097</v>
      </c>
      <c r="BV76">
        <v>956</v>
      </c>
      <c r="BW76">
        <v>112</v>
      </c>
      <c r="BX76">
        <v>0</v>
      </c>
      <c r="BY76">
        <v>0</v>
      </c>
      <c r="BZ76">
        <v>96456</v>
      </c>
      <c r="CA76">
        <v>84367</v>
      </c>
      <c r="CB76">
        <v>1124</v>
      </c>
      <c r="CC76">
        <v>9614</v>
      </c>
      <c r="CD76">
        <v>736</v>
      </c>
      <c r="CE76">
        <v>698</v>
      </c>
      <c r="CF76">
        <v>64</v>
      </c>
      <c r="CG76">
        <v>0</v>
      </c>
      <c r="CH76">
        <v>0</v>
      </c>
      <c r="CI76">
        <v>97883</v>
      </c>
      <c r="CJ76">
        <v>83107</v>
      </c>
      <c r="CK76">
        <v>1690</v>
      </c>
      <c r="CL76">
        <v>8924</v>
      </c>
      <c r="CM76">
        <v>639</v>
      </c>
      <c r="CN76">
        <v>165</v>
      </c>
      <c r="CO76">
        <v>41</v>
      </c>
      <c r="CP76">
        <v>268</v>
      </c>
      <c r="CQ76">
        <v>3049</v>
      </c>
      <c r="CR76">
        <v>124936</v>
      </c>
      <c r="CS76">
        <v>104231</v>
      </c>
      <c r="CT76">
        <v>2615</v>
      </c>
      <c r="CU76">
        <v>13752</v>
      </c>
      <c r="CV76">
        <v>1230</v>
      </c>
      <c r="CW76">
        <v>2536</v>
      </c>
      <c r="CX76">
        <v>141</v>
      </c>
      <c r="CY76">
        <v>97883</v>
      </c>
      <c r="CZ76">
        <v>83107</v>
      </c>
      <c r="DA76">
        <v>1690</v>
      </c>
      <c r="DB76">
        <v>9878</v>
      </c>
      <c r="DC76">
        <v>860</v>
      </c>
      <c r="DD76">
        <v>1866</v>
      </c>
      <c r="DE76">
        <v>95</v>
      </c>
    </row>
    <row r="77" spans="1:109" x14ac:dyDescent="0.25">
      <c r="A77">
        <v>75</v>
      </c>
      <c r="B77">
        <v>75</v>
      </c>
      <c r="C77">
        <v>45326</v>
      </c>
      <c r="D77">
        <v>14447</v>
      </c>
      <c r="E77">
        <v>29681</v>
      </c>
      <c r="F77">
        <v>54257</v>
      </c>
      <c r="G77">
        <v>16660</v>
      </c>
      <c r="H77">
        <v>36759</v>
      </c>
      <c r="I77">
        <v>39098</v>
      </c>
      <c r="J77">
        <v>13592</v>
      </c>
      <c r="K77">
        <v>25506</v>
      </c>
      <c r="L77">
        <v>39819</v>
      </c>
      <c r="M77">
        <v>15495</v>
      </c>
      <c r="N77">
        <v>24324</v>
      </c>
      <c r="O77">
        <v>40055</v>
      </c>
      <c r="P77">
        <v>13470</v>
      </c>
      <c r="Q77">
        <v>25270</v>
      </c>
      <c r="R77">
        <v>49025</v>
      </c>
      <c r="S77">
        <v>12697</v>
      </c>
      <c r="T77">
        <v>33604</v>
      </c>
      <c r="U77">
        <v>49616</v>
      </c>
      <c r="V77">
        <v>15031</v>
      </c>
      <c r="W77">
        <v>32270</v>
      </c>
      <c r="X77">
        <v>86640</v>
      </c>
      <c r="Y77">
        <v>82610</v>
      </c>
      <c r="Z77">
        <v>1064</v>
      </c>
      <c r="AA77">
        <v>1648</v>
      </c>
      <c r="AB77">
        <v>730</v>
      </c>
      <c r="AC77">
        <v>485</v>
      </c>
      <c r="AD77">
        <v>10</v>
      </c>
      <c r="AE77">
        <v>1138</v>
      </c>
      <c r="AF77">
        <v>541</v>
      </c>
      <c r="AG77">
        <v>110</v>
      </c>
      <c r="AH77">
        <v>102</v>
      </c>
      <c r="AI77">
        <v>0</v>
      </c>
      <c r="AJ77">
        <v>116096</v>
      </c>
      <c r="AK77">
        <v>108749</v>
      </c>
      <c r="AL77">
        <v>2335</v>
      </c>
      <c r="AM77">
        <v>2810</v>
      </c>
      <c r="AN77">
        <v>1576</v>
      </c>
      <c r="AO77">
        <v>865</v>
      </c>
      <c r="AP77">
        <v>43</v>
      </c>
      <c r="AQ77">
        <v>0</v>
      </c>
      <c r="AR77">
        <v>0</v>
      </c>
      <c r="AS77">
        <v>86610</v>
      </c>
      <c r="AT77">
        <v>82645</v>
      </c>
      <c r="AU77">
        <v>1096</v>
      </c>
      <c r="AV77">
        <v>1664</v>
      </c>
      <c r="AW77">
        <v>633</v>
      </c>
      <c r="AX77">
        <v>464</v>
      </c>
      <c r="AY77">
        <v>4</v>
      </c>
      <c r="AZ77">
        <v>1227</v>
      </c>
      <c r="BA77">
        <v>490</v>
      </c>
      <c r="BB77">
        <v>154</v>
      </c>
      <c r="BC77">
        <v>132</v>
      </c>
      <c r="BD77">
        <v>0</v>
      </c>
      <c r="BE77">
        <v>116208</v>
      </c>
      <c r="BF77">
        <v>108896</v>
      </c>
      <c r="BG77">
        <v>2302</v>
      </c>
      <c r="BH77">
        <v>2737</v>
      </c>
      <c r="BI77">
        <v>1581</v>
      </c>
      <c r="BJ77">
        <v>935</v>
      </c>
      <c r="BK77">
        <v>105</v>
      </c>
      <c r="BL77">
        <v>1695</v>
      </c>
      <c r="BM77">
        <v>1106</v>
      </c>
      <c r="BN77">
        <v>248</v>
      </c>
      <c r="BO77">
        <v>119</v>
      </c>
      <c r="BP77">
        <v>1830</v>
      </c>
      <c r="BQ77">
        <v>114517</v>
      </c>
      <c r="BR77">
        <v>108447</v>
      </c>
      <c r="BS77">
        <v>1800</v>
      </c>
      <c r="BT77">
        <v>2490</v>
      </c>
      <c r="BU77">
        <v>1148</v>
      </c>
      <c r="BV77">
        <v>693</v>
      </c>
      <c r="BW77">
        <v>80</v>
      </c>
      <c r="BX77">
        <v>0</v>
      </c>
      <c r="BY77">
        <v>0</v>
      </c>
      <c r="BZ77">
        <v>85373</v>
      </c>
      <c r="CA77">
        <v>81573</v>
      </c>
      <c r="CB77">
        <v>1090</v>
      </c>
      <c r="CC77">
        <v>1444</v>
      </c>
      <c r="CD77">
        <v>788</v>
      </c>
      <c r="CE77">
        <v>494</v>
      </c>
      <c r="CF77">
        <v>51</v>
      </c>
      <c r="CG77">
        <v>0</v>
      </c>
      <c r="CH77">
        <v>0</v>
      </c>
      <c r="CI77">
        <v>88837</v>
      </c>
      <c r="CJ77">
        <v>82189</v>
      </c>
      <c r="CK77">
        <v>1724</v>
      </c>
      <c r="CL77">
        <v>1356</v>
      </c>
      <c r="CM77">
        <v>755</v>
      </c>
      <c r="CN77">
        <v>121</v>
      </c>
      <c r="CO77">
        <v>25</v>
      </c>
      <c r="CP77">
        <v>175</v>
      </c>
      <c r="CQ77">
        <v>2492</v>
      </c>
      <c r="CR77">
        <v>116894</v>
      </c>
      <c r="CS77">
        <v>106930</v>
      </c>
      <c r="CT77">
        <v>2755</v>
      </c>
      <c r="CU77">
        <v>3031</v>
      </c>
      <c r="CV77">
        <v>1381</v>
      </c>
      <c r="CW77">
        <v>2123</v>
      </c>
      <c r="CX77">
        <v>127</v>
      </c>
      <c r="CY77">
        <v>88837</v>
      </c>
      <c r="CZ77">
        <v>82189</v>
      </c>
      <c r="DA77">
        <v>1724</v>
      </c>
      <c r="DB77">
        <v>1849</v>
      </c>
      <c r="DC77">
        <v>983</v>
      </c>
      <c r="DD77">
        <v>1570</v>
      </c>
      <c r="DE77">
        <v>90</v>
      </c>
    </row>
    <row r="78" spans="1:109" x14ac:dyDescent="0.25">
      <c r="A78">
        <v>76</v>
      </c>
      <c r="B78">
        <v>76</v>
      </c>
      <c r="C78">
        <v>53447</v>
      </c>
      <c r="D78">
        <v>20667</v>
      </c>
      <c r="E78">
        <v>31227</v>
      </c>
      <c r="F78">
        <v>63189</v>
      </c>
      <c r="G78">
        <v>23057</v>
      </c>
      <c r="H78">
        <v>39059</v>
      </c>
      <c r="I78">
        <v>46761</v>
      </c>
      <c r="J78">
        <v>19511</v>
      </c>
      <c r="K78">
        <v>27250</v>
      </c>
      <c r="L78">
        <v>47316</v>
      </c>
      <c r="M78">
        <v>23941</v>
      </c>
      <c r="N78">
        <v>23375</v>
      </c>
      <c r="O78">
        <v>47267</v>
      </c>
      <c r="P78">
        <v>19429</v>
      </c>
      <c r="Q78">
        <v>25852</v>
      </c>
      <c r="R78">
        <v>57747</v>
      </c>
      <c r="S78">
        <v>16903</v>
      </c>
      <c r="T78">
        <v>37504</v>
      </c>
      <c r="U78">
        <v>58632</v>
      </c>
      <c r="V78">
        <v>21346</v>
      </c>
      <c r="W78">
        <v>33958</v>
      </c>
      <c r="X78">
        <v>90330</v>
      </c>
      <c r="Y78">
        <v>82091</v>
      </c>
      <c r="Z78">
        <v>4763</v>
      </c>
      <c r="AA78">
        <v>2401</v>
      </c>
      <c r="AB78">
        <v>423</v>
      </c>
      <c r="AC78">
        <v>599</v>
      </c>
      <c r="AD78">
        <v>14</v>
      </c>
      <c r="AE78">
        <v>2158</v>
      </c>
      <c r="AF78">
        <v>370</v>
      </c>
      <c r="AG78">
        <v>267</v>
      </c>
      <c r="AH78">
        <v>56</v>
      </c>
      <c r="AI78">
        <v>0</v>
      </c>
      <c r="AJ78">
        <v>114823</v>
      </c>
      <c r="AK78">
        <v>101173</v>
      </c>
      <c r="AL78">
        <v>7751</v>
      </c>
      <c r="AM78">
        <v>4310</v>
      </c>
      <c r="AN78">
        <v>1008</v>
      </c>
      <c r="AO78">
        <v>837</v>
      </c>
      <c r="AP78">
        <v>107</v>
      </c>
      <c r="AQ78">
        <v>0</v>
      </c>
      <c r="AR78">
        <v>0</v>
      </c>
      <c r="AS78">
        <v>90185</v>
      </c>
      <c r="AT78">
        <v>81882</v>
      </c>
      <c r="AU78">
        <v>4859</v>
      </c>
      <c r="AV78">
        <v>2350</v>
      </c>
      <c r="AW78">
        <v>467</v>
      </c>
      <c r="AX78">
        <v>598</v>
      </c>
      <c r="AY78">
        <v>22</v>
      </c>
      <c r="AZ78">
        <v>2099</v>
      </c>
      <c r="BA78">
        <v>386</v>
      </c>
      <c r="BB78">
        <v>230</v>
      </c>
      <c r="BC78">
        <v>36</v>
      </c>
      <c r="BD78">
        <v>0</v>
      </c>
      <c r="BE78">
        <v>114945</v>
      </c>
      <c r="BF78">
        <v>101291</v>
      </c>
      <c r="BG78">
        <v>7925</v>
      </c>
      <c r="BH78">
        <v>4219</v>
      </c>
      <c r="BI78">
        <v>1030</v>
      </c>
      <c r="BJ78">
        <v>785</v>
      </c>
      <c r="BK78">
        <v>83</v>
      </c>
      <c r="BL78">
        <v>2724</v>
      </c>
      <c r="BM78">
        <v>628</v>
      </c>
      <c r="BN78">
        <v>272</v>
      </c>
      <c r="BO78">
        <v>129</v>
      </c>
      <c r="BP78">
        <v>1959</v>
      </c>
      <c r="BQ78">
        <v>117953</v>
      </c>
      <c r="BR78">
        <v>105524</v>
      </c>
      <c r="BS78">
        <v>7340</v>
      </c>
      <c r="BT78">
        <v>3958</v>
      </c>
      <c r="BU78">
        <v>675</v>
      </c>
      <c r="BV78">
        <v>826</v>
      </c>
      <c r="BW78">
        <v>51</v>
      </c>
      <c r="BX78">
        <v>0</v>
      </c>
      <c r="BY78">
        <v>0</v>
      </c>
      <c r="BZ78">
        <v>91220</v>
      </c>
      <c r="CA78">
        <v>83658</v>
      </c>
      <c r="CB78">
        <v>4423</v>
      </c>
      <c r="CC78">
        <v>2229</v>
      </c>
      <c r="CD78">
        <v>431</v>
      </c>
      <c r="CE78">
        <v>617</v>
      </c>
      <c r="CF78">
        <v>40</v>
      </c>
      <c r="CG78">
        <v>0</v>
      </c>
      <c r="CH78">
        <v>0</v>
      </c>
      <c r="CI78">
        <v>91551</v>
      </c>
      <c r="CJ78">
        <v>80676</v>
      </c>
      <c r="CK78">
        <v>5373</v>
      </c>
      <c r="CL78">
        <v>2142</v>
      </c>
      <c r="CM78">
        <v>460</v>
      </c>
      <c r="CN78">
        <v>132</v>
      </c>
      <c r="CO78">
        <v>15</v>
      </c>
      <c r="CP78">
        <v>217</v>
      </c>
      <c r="CQ78">
        <v>2536</v>
      </c>
      <c r="CR78">
        <v>114795</v>
      </c>
      <c r="CS78">
        <v>98223</v>
      </c>
      <c r="CT78">
        <v>8422</v>
      </c>
      <c r="CU78">
        <v>4823</v>
      </c>
      <c r="CV78">
        <v>995</v>
      </c>
      <c r="CW78">
        <v>2178</v>
      </c>
      <c r="CX78">
        <v>87</v>
      </c>
      <c r="CY78">
        <v>91551</v>
      </c>
      <c r="CZ78">
        <v>80676</v>
      </c>
      <c r="DA78">
        <v>5373</v>
      </c>
      <c r="DB78">
        <v>2842</v>
      </c>
      <c r="DC78">
        <v>682</v>
      </c>
      <c r="DD78">
        <v>1638</v>
      </c>
      <c r="DE78">
        <v>57</v>
      </c>
    </row>
    <row r="79" spans="1:109" x14ac:dyDescent="0.25">
      <c r="A79">
        <v>77</v>
      </c>
      <c r="B79">
        <v>77</v>
      </c>
      <c r="C79">
        <v>45977</v>
      </c>
      <c r="D79">
        <v>13789</v>
      </c>
      <c r="E79">
        <v>31003</v>
      </c>
      <c r="F79">
        <v>55733</v>
      </c>
      <c r="G79">
        <v>14818</v>
      </c>
      <c r="H79">
        <v>40058</v>
      </c>
      <c r="I79">
        <v>39051</v>
      </c>
      <c r="J79">
        <v>12864</v>
      </c>
      <c r="K79">
        <v>26187</v>
      </c>
      <c r="L79">
        <v>40054</v>
      </c>
      <c r="M79">
        <v>15560</v>
      </c>
      <c r="N79">
        <v>24494</v>
      </c>
      <c r="O79">
        <v>39835</v>
      </c>
      <c r="P79">
        <v>12937</v>
      </c>
      <c r="Q79">
        <v>25549</v>
      </c>
      <c r="R79">
        <v>50086</v>
      </c>
      <c r="S79">
        <v>12826</v>
      </c>
      <c r="T79">
        <v>34108</v>
      </c>
      <c r="U79">
        <v>51494</v>
      </c>
      <c r="V79">
        <v>13803</v>
      </c>
      <c r="W79">
        <v>35480</v>
      </c>
      <c r="X79">
        <v>90915</v>
      </c>
      <c r="Y79">
        <v>86636</v>
      </c>
      <c r="Z79">
        <v>1034</v>
      </c>
      <c r="AA79">
        <v>2219</v>
      </c>
      <c r="AB79">
        <v>303</v>
      </c>
      <c r="AC79">
        <v>533</v>
      </c>
      <c r="AD79">
        <v>4</v>
      </c>
      <c r="AE79">
        <v>1837</v>
      </c>
      <c r="AF79">
        <v>150</v>
      </c>
      <c r="AG79">
        <v>170</v>
      </c>
      <c r="AH79">
        <v>249</v>
      </c>
      <c r="AI79">
        <v>0</v>
      </c>
      <c r="AJ79">
        <v>115365</v>
      </c>
      <c r="AK79">
        <v>108953</v>
      </c>
      <c r="AL79">
        <v>1920</v>
      </c>
      <c r="AM79">
        <v>3343</v>
      </c>
      <c r="AN79">
        <v>618</v>
      </c>
      <c r="AO79">
        <v>899</v>
      </c>
      <c r="AP79">
        <v>184</v>
      </c>
      <c r="AQ79">
        <v>0</v>
      </c>
      <c r="AR79">
        <v>0</v>
      </c>
      <c r="AS79">
        <v>91462</v>
      </c>
      <c r="AT79">
        <v>87025</v>
      </c>
      <c r="AU79">
        <v>1054</v>
      </c>
      <c r="AV79">
        <v>2309</v>
      </c>
      <c r="AW79">
        <v>423</v>
      </c>
      <c r="AX79">
        <v>492</v>
      </c>
      <c r="AY79">
        <v>4</v>
      </c>
      <c r="AZ79">
        <v>2051</v>
      </c>
      <c r="BA79">
        <v>185</v>
      </c>
      <c r="BB79">
        <v>120</v>
      </c>
      <c r="BC79">
        <v>194</v>
      </c>
      <c r="BD79">
        <v>0</v>
      </c>
      <c r="BE79">
        <v>116343</v>
      </c>
      <c r="BF79">
        <v>109704</v>
      </c>
      <c r="BG79">
        <v>1873</v>
      </c>
      <c r="BH79">
        <v>3432</v>
      </c>
      <c r="BI79">
        <v>727</v>
      </c>
      <c r="BJ79">
        <v>890</v>
      </c>
      <c r="BK79">
        <v>121</v>
      </c>
      <c r="BL79">
        <v>2338</v>
      </c>
      <c r="BM79">
        <v>232</v>
      </c>
      <c r="BN79">
        <v>110</v>
      </c>
      <c r="BO79">
        <v>54</v>
      </c>
      <c r="BP79">
        <v>2029</v>
      </c>
      <c r="BQ79">
        <v>120518</v>
      </c>
      <c r="BR79">
        <v>114555</v>
      </c>
      <c r="BS79">
        <v>1478</v>
      </c>
      <c r="BT79">
        <v>3280</v>
      </c>
      <c r="BU79">
        <v>542</v>
      </c>
      <c r="BV79">
        <v>849</v>
      </c>
      <c r="BW79">
        <v>68</v>
      </c>
      <c r="BX79">
        <v>0</v>
      </c>
      <c r="BY79">
        <v>0</v>
      </c>
      <c r="BZ79">
        <v>93910</v>
      </c>
      <c r="CA79">
        <v>89696</v>
      </c>
      <c r="CB79">
        <v>1045</v>
      </c>
      <c r="CC79">
        <v>2322</v>
      </c>
      <c r="CD79">
        <v>374</v>
      </c>
      <c r="CE79">
        <v>608</v>
      </c>
      <c r="CF79">
        <v>41</v>
      </c>
      <c r="CG79">
        <v>0</v>
      </c>
      <c r="CH79">
        <v>0</v>
      </c>
      <c r="CI79">
        <v>90461</v>
      </c>
      <c r="CJ79">
        <v>84151</v>
      </c>
      <c r="CK79">
        <v>1202</v>
      </c>
      <c r="CL79">
        <v>1820</v>
      </c>
      <c r="CM79">
        <v>284</v>
      </c>
      <c r="CN79">
        <v>163</v>
      </c>
      <c r="CO79">
        <v>15</v>
      </c>
      <c r="CP79">
        <v>154</v>
      </c>
      <c r="CQ79">
        <v>2672</v>
      </c>
      <c r="CR79">
        <v>113523</v>
      </c>
      <c r="CS79">
        <v>104408</v>
      </c>
      <c r="CT79">
        <v>1885</v>
      </c>
      <c r="CU79">
        <v>3308</v>
      </c>
      <c r="CV79">
        <v>676</v>
      </c>
      <c r="CW79">
        <v>2342</v>
      </c>
      <c r="CX79">
        <v>89</v>
      </c>
      <c r="CY79">
        <v>90461</v>
      </c>
      <c r="CZ79">
        <v>84151</v>
      </c>
      <c r="DA79">
        <v>1202</v>
      </c>
      <c r="DB79">
        <v>2226</v>
      </c>
      <c r="DC79">
        <v>429</v>
      </c>
      <c r="DD79">
        <v>1744</v>
      </c>
      <c r="DE79">
        <v>55</v>
      </c>
    </row>
    <row r="80" spans="1:109" x14ac:dyDescent="0.25">
      <c r="A80">
        <v>78</v>
      </c>
      <c r="B80">
        <v>78</v>
      </c>
      <c r="C80">
        <v>46125</v>
      </c>
      <c r="D80">
        <v>14648</v>
      </c>
      <c r="E80">
        <v>30188</v>
      </c>
      <c r="F80">
        <v>54901</v>
      </c>
      <c r="G80">
        <v>15201</v>
      </c>
      <c r="H80">
        <v>38892</v>
      </c>
      <c r="I80">
        <v>39867</v>
      </c>
      <c r="J80">
        <v>14414</v>
      </c>
      <c r="K80">
        <v>25453</v>
      </c>
      <c r="L80">
        <v>40335</v>
      </c>
      <c r="M80">
        <v>17043</v>
      </c>
      <c r="N80">
        <v>23292</v>
      </c>
      <c r="O80">
        <v>40285</v>
      </c>
      <c r="P80">
        <v>13945</v>
      </c>
      <c r="Q80">
        <v>24813</v>
      </c>
      <c r="R80">
        <v>50383</v>
      </c>
      <c r="S80">
        <v>13315</v>
      </c>
      <c r="T80">
        <v>34053</v>
      </c>
      <c r="U80">
        <v>51266</v>
      </c>
      <c r="V80">
        <v>14501</v>
      </c>
      <c r="W80">
        <v>34145</v>
      </c>
      <c r="X80">
        <v>87047</v>
      </c>
      <c r="Y80">
        <v>84353</v>
      </c>
      <c r="Z80">
        <v>993</v>
      </c>
      <c r="AA80">
        <v>840</v>
      </c>
      <c r="AB80">
        <v>284</v>
      </c>
      <c r="AC80">
        <v>515</v>
      </c>
      <c r="AD80">
        <v>0</v>
      </c>
      <c r="AE80">
        <v>548</v>
      </c>
      <c r="AF80">
        <v>170</v>
      </c>
      <c r="AG80">
        <v>175</v>
      </c>
      <c r="AH80">
        <v>64</v>
      </c>
      <c r="AI80">
        <v>0</v>
      </c>
      <c r="AJ80">
        <v>113364</v>
      </c>
      <c r="AK80">
        <v>107730</v>
      </c>
      <c r="AL80">
        <v>2923</v>
      </c>
      <c r="AM80">
        <v>1885</v>
      </c>
      <c r="AN80">
        <v>632</v>
      </c>
      <c r="AO80">
        <v>576</v>
      </c>
      <c r="AP80">
        <v>69</v>
      </c>
      <c r="AQ80">
        <v>0</v>
      </c>
      <c r="AR80">
        <v>0</v>
      </c>
      <c r="AS80">
        <v>87043</v>
      </c>
      <c r="AT80">
        <v>84464</v>
      </c>
      <c r="AU80">
        <v>895</v>
      </c>
      <c r="AV80">
        <v>878</v>
      </c>
      <c r="AW80">
        <v>364</v>
      </c>
      <c r="AX80">
        <v>378</v>
      </c>
      <c r="AY80">
        <v>0</v>
      </c>
      <c r="AZ80">
        <v>588</v>
      </c>
      <c r="BA80">
        <v>192</v>
      </c>
      <c r="BB80">
        <v>131</v>
      </c>
      <c r="BC80">
        <v>69</v>
      </c>
      <c r="BD80">
        <v>0</v>
      </c>
      <c r="BE80">
        <v>113592</v>
      </c>
      <c r="BF80">
        <v>107899</v>
      </c>
      <c r="BG80">
        <v>2842</v>
      </c>
      <c r="BH80">
        <v>1903</v>
      </c>
      <c r="BI80">
        <v>693</v>
      </c>
      <c r="BJ80">
        <v>581</v>
      </c>
      <c r="BK80">
        <v>69</v>
      </c>
      <c r="BL80">
        <v>664</v>
      </c>
      <c r="BM80">
        <v>424</v>
      </c>
      <c r="BN80">
        <v>256</v>
      </c>
      <c r="BO80">
        <v>0</v>
      </c>
      <c r="BP80">
        <v>1517</v>
      </c>
      <c r="BQ80">
        <v>114535</v>
      </c>
      <c r="BR80">
        <v>110109</v>
      </c>
      <c r="BS80">
        <v>1898</v>
      </c>
      <c r="BT80">
        <v>1316</v>
      </c>
      <c r="BU80">
        <v>494</v>
      </c>
      <c r="BV80">
        <v>801</v>
      </c>
      <c r="BW80">
        <v>227</v>
      </c>
      <c r="BX80">
        <v>0</v>
      </c>
      <c r="BY80">
        <v>0</v>
      </c>
      <c r="BZ80">
        <v>87578</v>
      </c>
      <c r="CA80">
        <v>84828</v>
      </c>
      <c r="CB80">
        <v>1212</v>
      </c>
      <c r="CC80">
        <v>677</v>
      </c>
      <c r="CD80">
        <v>311</v>
      </c>
      <c r="CE80">
        <v>595</v>
      </c>
      <c r="CF80">
        <v>176</v>
      </c>
      <c r="CG80">
        <v>0</v>
      </c>
      <c r="CH80">
        <v>0</v>
      </c>
      <c r="CI80">
        <v>88017</v>
      </c>
      <c r="CJ80">
        <v>82090</v>
      </c>
      <c r="CK80">
        <v>2393</v>
      </c>
      <c r="CL80">
        <v>572</v>
      </c>
      <c r="CM80">
        <v>277</v>
      </c>
      <c r="CN80">
        <v>146</v>
      </c>
      <c r="CO80">
        <v>18</v>
      </c>
      <c r="CP80">
        <v>115</v>
      </c>
      <c r="CQ80">
        <v>2406</v>
      </c>
      <c r="CR80">
        <v>113489</v>
      </c>
      <c r="CS80">
        <v>104127</v>
      </c>
      <c r="CT80">
        <v>4178</v>
      </c>
      <c r="CU80">
        <v>1627</v>
      </c>
      <c r="CV80">
        <v>645</v>
      </c>
      <c r="CW80">
        <v>3002</v>
      </c>
      <c r="CX80">
        <v>73</v>
      </c>
      <c r="CY80">
        <v>88017</v>
      </c>
      <c r="CZ80">
        <v>82090</v>
      </c>
      <c r="DA80">
        <v>2393</v>
      </c>
      <c r="DB80">
        <v>925</v>
      </c>
      <c r="DC80">
        <v>428</v>
      </c>
      <c r="DD80">
        <v>2065</v>
      </c>
      <c r="DE80">
        <v>41</v>
      </c>
    </row>
    <row r="81" spans="1:109" x14ac:dyDescent="0.25">
      <c r="A81">
        <v>79</v>
      </c>
      <c r="B81">
        <v>79</v>
      </c>
      <c r="C81">
        <v>49404</v>
      </c>
      <c r="D81">
        <v>17030</v>
      </c>
      <c r="E81">
        <v>31166</v>
      </c>
      <c r="F81">
        <v>57844</v>
      </c>
      <c r="G81">
        <v>16759</v>
      </c>
      <c r="H81">
        <v>40331</v>
      </c>
      <c r="I81">
        <v>42933</v>
      </c>
      <c r="J81">
        <v>17275</v>
      </c>
      <c r="K81">
        <v>25658</v>
      </c>
      <c r="L81">
        <v>43460</v>
      </c>
      <c r="M81">
        <v>19976</v>
      </c>
      <c r="N81">
        <v>23484</v>
      </c>
      <c r="O81">
        <v>43576</v>
      </c>
      <c r="P81">
        <v>15305</v>
      </c>
      <c r="Q81">
        <v>26999</v>
      </c>
      <c r="R81">
        <v>53984</v>
      </c>
      <c r="S81">
        <v>17076</v>
      </c>
      <c r="T81">
        <v>33818</v>
      </c>
      <c r="U81">
        <v>54941</v>
      </c>
      <c r="V81">
        <v>16011</v>
      </c>
      <c r="W81">
        <v>36856</v>
      </c>
      <c r="X81">
        <v>93680</v>
      </c>
      <c r="Y81">
        <v>85903</v>
      </c>
      <c r="Z81">
        <v>1046</v>
      </c>
      <c r="AA81">
        <v>5682</v>
      </c>
      <c r="AB81">
        <v>431</v>
      </c>
      <c r="AC81">
        <v>497</v>
      </c>
      <c r="AD81">
        <v>0</v>
      </c>
      <c r="AE81">
        <v>5059</v>
      </c>
      <c r="AF81">
        <v>353</v>
      </c>
      <c r="AG81">
        <v>170</v>
      </c>
      <c r="AH81">
        <v>96</v>
      </c>
      <c r="AI81">
        <v>0</v>
      </c>
      <c r="AJ81">
        <v>115916</v>
      </c>
      <c r="AK81">
        <v>104864</v>
      </c>
      <c r="AL81">
        <v>1543</v>
      </c>
      <c r="AM81">
        <v>8154</v>
      </c>
      <c r="AN81">
        <v>892</v>
      </c>
      <c r="AO81">
        <v>737</v>
      </c>
      <c r="AP81">
        <v>56</v>
      </c>
      <c r="AQ81">
        <v>0</v>
      </c>
      <c r="AR81">
        <v>0</v>
      </c>
      <c r="AS81">
        <v>94201</v>
      </c>
      <c r="AT81">
        <v>86427</v>
      </c>
      <c r="AU81">
        <v>1013</v>
      </c>
      <c r="AV81">
        <v>5779</v>
      </c>
      <c r="AW81">
        <v>399</v>
      </c>
      <c r="AX81">
        <v>550</v>
      </c>
      <c r="AY81">
        <v>0</v>
      </c>
      <c r="AZ81">
        <v>5202</v>
      </c>
      <c r="BA81">
        <v>314</v>
      </c>
      <c r="BB81">
        <v>186</v>
      </c>
      <c r="BC81">
        <v>71</v>
      </c>
      <c r="BD81">
        <v>0</v>
      </c>
      <c r="BE81">
        <v>116647</v>
      </c>
      <c r="BF81">
        <v>105757</v>
      </c>
      <c r="BG81">
        <v>1478</v>
      </c>
      <c r="BH81">
        <v>8059</v>
      </c>
      <c r="BI81">
        <v>850</v>
      </c>
      <c r="BJ81">
        <v>746</v>
      </c>
      <c r="BK81">
        <v>35</v>
      </c>
      <c r="BL81">
        <v>6398</v>
      </c>
      <c r="BM81">
        <v>544</v>
      </c>
      <c r="BN81">
        <v>186</v>
      </c>
      <c r="BO81">
        <v>117</v>
      </c>
      <c r="BP81">
        <v>2157</v>
      </c>
      <c r="BQ81">
        <v>121285</v>
      </c>
      <c r="BR81">
        <v>110950</v>
      </c>
      <c r="BS81">
        <v>1139</v>
      </c>
      <c r="BT81">
        <v>7916</v>
      </c>
      <c r="BU81">
        <v>718</v>
      </c>
      <c r="BV81">
        <v>721</v>
      </c>
      <c r="BW81">
        <v>69</v>
      </c>
      <c r="BX81">
        <v>0</v>
      </c>
      <c r="BY81">
        <v>0</v>
      </c>
      <c r="BZ81">
        <v>97371</v>
      </c>
      <c r="CA81">
        <v>89976</v>
      </c>
      <c r="CB81">
        <v>795</v>
      </c>
      <c r="CC81">
        <v>5653</v>
      </c>
      <c r="CD81">
        <v>499</v>
      </c>
      <c r="CE81">
        <v>522</v>
      </c>
      <c r="CF81">
        <v>44</v>
      </c>
      <c r="CG81">
        <v>0</v>
      </c>
      <c r="CH81">
        <v>0</v>
      </c>
      <c r="CI81">
        <v>92176</v>
      </c>
      <c r="CJ81">
        <v>82457</v>
      </c>
      <c r="CK81">
        <v>1128</v>
      </c>
      <c r="CL81">
        <v>4464</v>
      </c>
      <c r="CM81">
        <v>470</v>
      </c>
      <c r="CN81">
        <v>132</v>
      </c>
      <c r="CO81">
        <v>39</v>
      </c>
      <c r="CP81">
        <v>199</v>
      </c>
      <c r="CQ81">
        <v>3287</v>
      </c>
      <c r="CR81">
        <v>113945</v>
      </c>
      <c r="CS81">
        <v>100215</v>
      </c>
      <c r="CT81">
        <v>1754</v>
      </c>
      <c r="CU81">
        <v>7660</v>
      </c>
      <c r="CV81">
        <v>982</v>
      </c>
      <c r="CW81">
        <v>2287</v>
      </c>
      <c r="CX81">
        <v>126</v>
      </c>
      <c r="CY81">
        <v>92176</v>
      </c>
      <c r="CZ81">
        <v>82457</v>
      </c>
      <c r="DA81">
        <v>1128</v>
      </c>
      <c r="DB81">
        <v>5351</v>
      </c>
      <c r="DC81">
        <v>668</v>
      </c>
      <c r="DD81">
        <v>1683</v>
      </c>
      <c r="DE81">
        <v>80</v>
      </c>
    </row>
    <row r="82" spans="1:109" x14ac:dyDescent="0.25">
      <c r="A82">
        <v>80</v>
      </c>
      <c r="B82">
        <v>80</v>
      </c>
      <c r="C82">
        <v>37683</v>
      </c>
      <c r="D82">
        <v>9719</v>
      </c>
      <c r="E82">
        <v>26975</v>
      </c>
      <c r="F82">
        <v>46464</v>
      </c>
      <c r="G82">
        <v>10416</v>
      </c>
      <c r="H82">
        <v>35383</v>
      </c>
      <c r="I82">
        <v>32009</v>
      </c>
      <c r="J82">
        <v>9328</v>
      </c>
      <c r="K82">
        <v>22681</v>
      </c>
      <c r="L82">
        <v>32155</v>
      </c>
      <c r="M82">
        <v>11446</v>
      </c>
      <c r="N82">
        <v>20709</v>
      </c>
      <c r="O82">
        <v>32389</v>
      </c>
      <c r="P82">
        <v>9063</v>
      </c>
      <c r="Q82">
        <v>22253</v>
      </c>
      <c r="R82">
        <v>41196</v>
      </c>
      <c r="S82">
        <v>8736</v>
      </c>
      <c r="T82">
        <v>30425</v>
      </c>
      <c r="U82">
        <v>41717</v>
      </c>
      <c r="V82">
        <v>9918</v>
      </c>
      <c r="W82">
        <v>29950</v>
      </c>
      <c r="X82">
        <v>86287</v>
      </c>
      <c r="Y82">
        <v>83501</v>
      </c>
      <c r="Z82">
        <v>804</v>
      </c>
      <c r="AA82">
        <v>1147</v>
      </c>
      <c r="AB82">
        <v>250</v>
      </c>
      <c r="AC82">
        <v>572</v>
      </c>
      <c r="AD82">
        <v>0</v>
      </c>
      <c r="AE82">
        <v>786</v>
      </c>
      <c r="AF82">
        <v>159</v>
      </c>
      <c r="AG82">
        <v>234</v>
      </c>
      <c r="AH82">
        <v>73</v>
      </c>
      <c r="AI82">
        <v>0</v>
      </c>
      <c r="AJ82">
        <v>117027</v>
      </c>
      <c r="AK82">
        <v>112388</v>
      </c>
      <c r="AL82">
        <v>1235</v>
      </c>
      <c r="AM82">
        <v>2025</v>
      </c>
      <c r="AN82">
        <v>589</v>
      </c>
      <c r="AO82">
        <v>681</v>
      </c>
      <c r="AP82">
        <v>114</v>
      </c>
      <c r="AQ82">
        <v>0</v>
      </c>
      <c r="AR82">
        <v>0</v>
      </c>
      <c r="AS82">
        <v>85894</v>
      </c>
      <c r="AT82">
        <v>83271</v>
      </c>
      <c r="AU82">
        <v>688</v>
      </c>
      <c r="AV82">
        <v>1145</v>
      </c>
      <c r="AW82">
        <v>229</v>
      </c>
      <c r="AX82">
        <v>531</v>
      </c>
      <c r="AY82">
        <v>0</v>
      </c>
      <c r="AZ82">
        <v>791</v>
      </c>
      <c r="BA82">
        <v>138</v>
      </c>
      <c r="BB82">
        <v>204</v>
      </c>
      <c r="BC82">
        <v>42</v>
      </c>
      <c r="BD82">
        <v>0</v>
      </c>
      <c r="BE82">
        <v>116916</v>
      </c>
      <c r="BF82">
        <v>112396</v>
      </c>
      <c r="BG82">
        <v>1189</v>
      </c>
      <c r="BH82">
        <v>2021</v>
      </c>
      <c r="BI82">
        <v>586</v>
      </c>
      <c r="BJ82">
        <v>644</v>
      </c>
      <c r="BK82">
        <v>87</v>
      </c>
      <c r="BL82">
        <v>911</v>
      </c>
      <c r="BM82">
        <v>343</v>
      </c>
      <c r="BN82">
        <v>179</v>
      </c>
      <c r="BO82">
        <v>244</v>
      </c>
      <c r="BP82">
        <v>1653</v>
      </c>
      <c r="BQ82">
        <v>116613</v>
      </c>
      <c r="BR82">
        <v>112837</v>
      </c>
      <c r="BS82">
        <v>930</v>
      </c>
      <c r="BT82">
        <v>1850</v>
      </c>
      <c r="BU82">
        <v>395</v>
      </c>
      <c r="BV82">
        <v>721</v>
      </c>
      <c r="BW82">
        <v>54</v>
      </c>
      <c r="BX82">
        <v>0</v>
      </c>
      <c r="BY82">
        <v>0</v>
      </c>
      <c r="BZ82">
        <v>84325</v>
      </c>
      <c r="CA82">
        <v>82082</v>
      </c>
      <c r="CB82">
        <v>520</v>
      </c>
      <c r="CC82">
        <v>978</v>
      </c>
      <c r="CD82">
        <v>256</v>
      </c>
      <c r="CE82">
        <v>524</v>
      </c>
      <c r="CF82">
        <v>33</v>
      </c>
      <c r="CG82">
        <v>0</v>
      </c>
      <c r="CH82">
        <v>0</v>
      </c>
      <c r="CI82">
        <v>86175</v>
      </c>
      <c r="CJ82">
        <v>82206</v>
      </c>
      <c r="CK82">
        <v>760</v>
      </c>
      <c r="CL82">
        <v>756</v>
      </c>
      <c r="CM82">
        <v>242</v>
      </c>
      <c r="CN82">
        <v>156</v>
      </c>
      <c r="CO82">
        <v>14</v>
      </c>
      <c r="CP82">
        <v>93</v>
      </c>
      <c r="CQ82">
        <v>1948</v>
      </c>
      <c r="CR82">
        <v>116454</v>
      </c>
      <c r="CS82">
        <v>110536</v>
      </c>
      <c r="CT82">
        <v>1268</v>
      </c>
      <c r="CU82">
        <v>2037</v>
      </c>
      <c r="CV82">
        <v>584</v>
      </c>
      <c r="CW82">
        <v>1762</v>
      </c>
      <c r="CX82">
        <v>96</v>
      </c>
      <c r="CY82">
        <v>86175</v>
      </c>
      <c r="CZ82">
        <v>82206</v>
      </c>
      <c r="DA82">
        <v>760</v>
      </c>
      <c r="DB82">
        <v>1194</v>
      </c>
      <c r="DC82">
        <v>382</v>
      </c>
      <c r="DD82">
        <v>1327</v>
      </c>
      <c r="DE82">
        <v>68</v>
      </c>
    </row>
    <row r="83" spans="1:109" x14ac:dyDescent="0.25">
      <c r="A83">
        <v>81</v>
      </c>
      <c r="B83">
        <v>81</v>
      </c>
      <c r="C83">
        <v>49343</v>
      </c>
      <c r="D83">
        <v>15636</v>
      </c>
      <c r="E83">
        <v>32549</v>
      </c>
      <c r="F83">
        <v>59147</v>
      </c>
      <c r="G83">
        <v>15663</v>
      </c>
      <c r="H83">
        <v>42733</v>
      </c>
      <c r="I83">
        <v>42156</v>
      </c>
      <c r="J83">
        <v>14870</v>
      </c>
      <c r="K83">
        <v>27286</v>
      </c>
      <c r="L83">
        <v>42860</v>
      </c>
      <c r="M83">
        <v>18237</v>
      </c>
      <c r="N83">
        <v>24623</v>
      </c>
      <c r="O83">
        <v>42926</v>
      </c>
      <c r="P83">
        <v>13876</v>
      </c>
      <c r="Q83">
        <v>27841</v>
      </c>
      <c r="R83">
        <v>53990</v>
      </c>
      <c r="S83">
        <v>17129</v>
      </c>
      <c r="T83">
        <v>34247</v>
      </c>
      <c r="U83">
        <v>55445</v>
      </c>
      <c r="V83">
        <v>14516</v>
      </c>
      <c r="W83">
        <v>38621</v>
      </c>
      <c r="X83">
        <v>92748</v>
      </c>
      <c r="Y83">
        <v>89123</v>
      </c>
      <c r="Z83">
        <v>535</v>
      </c>
      <c r="AA83">
        <v>2001</v>
      </c>
      <c r="AB83">
        <v>351</v>
      </c>
      <c r="AC83">
        <v>700</v>
      </c>
      <c r="AD83">
        <v>0</v>
      </c>
      <c r="AE83">
        <v>1676</v>
      </c>
      <c r="AF83">
        <v>213</v>
      </c>
      <c r="AG83">
        <v>252</v>
      </c>
      <c r="AH83">
        <v>83</v>
      </c>
      <c r="AI83">
        <v>0</v>
      </c>
      <c r="AJ83">
        <v>116591</v>
      </c>
      <c r="AK83">
        <v>111133</v>
      </c>
      <c r="AL83">
        <v>1075</v>
      </c>
      <c r="AM83">
        <v>2731</v>
      </c>
      <c r="AN83">
        <v>818</v>
      </c>
      <c r="AO83">
        <v>868</v>
      </c>
      <c r="AP83">
        <v>96</v>
      </c>
      <c r="AQ83">
        <v>0</v>
      </c>
      <c r="AR83">
        <v>0</v>
      </c>
      <c r="AS83">
        <v>93384</v>
      </c>
      <c r="AT83">
        <v>89784</v>
      </c>
      <c r="AU83">
        <v>558</v>
      </c>
      <c r="AV83">
        <v>1913</v>
      </c>
      <c r="AW83">
        <v>433</v>
      </c>
      <c r="AX83">
        <v>694</v>
      </c>
      <c r="AY83">
        <v>0</v>
      </c>
      <c r="AZ83">
        <v>1653</v>
      </c>
      <c r="BA83">
        <v>254</v>
      </c>
      <c r="BB83">
        <v>281</v>
      </c>
      <c r="BC83">
        <v>68</v>
      </c>
      <c r="BD83">
        <v>0</v>
      </c>
      <c r="BE83">
        <v>117394</v>
      </c>
      <c r="BF83">
        <v>111980</v>
      </c>
      <c r="BG83">
        <v>1032</v>
      </c>
      <c r="BH83">
        <v>2693</v>
      </c>
      <c r="BI83">
        <v>833</v>
      </c>
      <c r="BJ83">
        <v>856</v>
      </c>
      <c r="BK83">
        <v>84</v>
      </c>
      <c r="BL83">
        <v>1931</v>
      </c>
      <c r="BM83">
        <v>545</v>
      </c>
      <c r="BN83">
        <v>343</v>
      </c>
      <c r="BO83">
        <v>68</v>
      </c>
      <c r="BP83">
        <v>1485</v>
      </c>
      <c r="BQ83">
        <v>119959</v>
      </c>
      <c r="BR83">
        <v>115603</v>
      </c>
      <c r="BS83">
        <v>691</v>
      </c>
      <c r="BT83">
        <v>2135</v>
      </c>
      <c r="BU83">
        <v>662</v>
      </c>
      <c r="BV83">
        <v>967</v>
      </c>
      <c r="BW83">
        <v>59</v>
      </c>
      <c r="BX83">
        <v>0</v>
      </c>
      <c r="BY83">
        <v>0</v>
      </c>
      <c r="BZ83">
        <v>94987</v>
      </c>
      <c r="CA83">
        <v>91918</v>
      </c>
      <c r="CB83">
        <v>405</v>
      </c>
      <c r="CC83">
        <v>1474</v>
      </c>
      <c r="CD83">
        <v>486</v>
      </c>
      <c r="CE83">
        <v>727</v>
      </c>
      <c r="CF83">
        <v>37</v>
      </c>
      <c r="CG83">
        <v>0</v>
      </c>
      <c r="CH83">
        <v>0</v>
      </c>
      <c r="CI83">
        <v>91640</v>
      </c>
      <c r="CJ83">
        <v>86067</v>
      </c>
      <c r="CK83">
        <v>828</v>
      </c>
      <c r="CL83">
        <v>1535</v>
      </c>
      <c r="CM83">
        <v>321</v>
      </c>
      <c r="CN83">
        <v>167</v>
      </c>
      <c r="CO83">
        <v>11</v>
      </c>
      <c r="CP83">
        <v>173</v>
      </c>
      <c r="CQ83">
        <v>2538</v>
      </c>
      <c r="CR83">
        <v>114404</v>
      </c>
      <c r="CS83">
        <v>106817</v>
      </c>
      <c r="CT83">
        <v>1266</v>
      </c>
      <c r="CU83">
        <v>2819</v>
      </c>
      <c r="CV83">
        <v>769</v>
      </c>
      <c r="CW83">
        <v>2214</v>
      </c>
      <c r="CX83">
        <v>91</v>
      </c>
      <c r="CY83">
        <v>91640</v>
      </c>
      <c r="CZ83">
        <v>86067</v>
      </c>
      <c r="DA83">
        <v>828</v>
      </c>
      <c r="DB83">
        <v>2019</v>
      </c>
      <c r="DC83">
        <v>545</v>
      </c>
      <c r="DD83">
        <v>1696</v>
      </c>
      <c r="DE83">
        <v>63</v>
      </c>
    </row>
    <row r="84" spans="1:109" x14ac:dyDescent="0.25">
      <c r="A84">
        <v>82</v>
      </c>
      <c r="B84">
        <v>82</v>
      </c>
      <c r="C84">
        <v>43568</v>
      </c>
      <c r="D84">
        <v>13894</v>
      </c>
      <c r="E84">
        <v>28606</v>
      </c>
      <c r="F84">
        <v>52788</v>
      </c>
      <c r="G84">
        <v>15258</v>
      </c>
      <c r="H84">
        <v>36757</v>
      </c>
      <c r="I84">
        <v>37210</v>
      </c>
      <c r="J84">
        <v>12863</v>
      </c>
      <c r="K84">
        <v>24347</v>
      </c>
      <c r="L84">
        <v>37545</v>
      </c>
      <c r="M84">
        <v>16152</v>
      </c>
      <c r="N84">
        <v>21393</v>
      </c>
      <c r="O84">
        <v>37886</v>
      </c>
      <c r="P84">
        <v>12670</v>
      </c>
      <c r="Q84">
        <v>24082</v>
      </c>
      <c r="R84">
        <v>47763</v>
      </c>
      <c r="S84">
        <v>12121</v>
      </c>
      <c r="T84">
        <v>33403</v>
      </c>
      <c r="U84">
        <v>48362</v>
      </c>
      <c r="V84">
        <v>14493</v>
      </c>
      <c r="W84">
        <v>31618</v>
      </c>
      <c r="X84">
        <v>88127</v>
      </c>
      <c r="Y84">
        <v>82526</v>
      </c>
      <c r="Z84">
        <v>643</v>
      </c>
      <c r="AA84">
        <v>3752</v>
      </c>
      <c r="AB84">
        <v>372</v>
      </c>
      <c r="AC84">
        <v>615</v>
      </c>
      <c r="AD84">
        <v>90</v>
      </c>
      <c r="AE84">
        <v>2855</v>
      </c>
      <c r="AF84">
        <v>202</v>
      </c>
      <c r="AG84">
        <v>173</v>
      </c>
      <c r="AH84">
        <v>157</v>
      </c>
      <c r="AI84">
        <v>0</v>
      </c>
      <c r="AJ84">
        <v>114480</v>
      </c>
      <c r="AK84">
        <v>105437</v>
      </c>
      <c r="AL84">
        <v>1142</v>
      </c>
      <c r="AM84">
        <v>6259</v>
      </c>
      <c r="AN84">
        <v>791</v>
      </c>
      <c r="AO84">
        <v>1107</v>
      </c>
      <c r="AP84">
        <v>184</v>
      </c>
      <c r="AQ84">
        <v>0</v>
      </c>
      <c r="AR84">
        <v>0</v>
      </c>
      <c r="AS84">
        <v>88025</v>
      </c>
      <c r="AT84">
        <v>82584</v>
      </c>
      <c r="AU84">
        <v>603</v>
      </c>
      <c r="AV84">
        <v>3742</v>
      </c>
      <c r="AW84">
        <v>308</v>
      </c>
      <c r="AX84">
        <v>629</v>
      </c>
      <c r="AY84">
        <v>30</v>
      </c>
      <c r="AZ84">
        <v>2787</v>
      </c>
      <c r="BA84">
        <v>223</v>
      </c>
      <c r="BB84">
        <v>81</v>
      </c>
      <c r="BC84">
        <v>172</v>
      </c>
      <c r="BD84">
        <v>0</v>
      </c>
      <c r="BE84">
        <v>114654</v>
      </c>
      <c r="BF84">
        <v>105824</v>
      </c>
      <c r="BG84">
        <v>1043</v>
      </c>
      <c r="BH84">
        <v>6303</v>
      </c>
      <c r="BI84">
        <v>696</v>
      </c>
      <c r="BJ84">
        <v>1239</v>
      </c>
      <c r="BK84">
        <v>79</v>
      </c>
      <c r="BL84">
        <v>3382</v>
      </c>
      <c r="BM84">
        <v>335</v>
      </c>
      <c r="BN84">
        <v>152</v>
      </c>
      <c r="BO84">
        <v>230</v>
      </c>
      <c r="BP84">
        <v>3665</v>
      </c>
      <c r="BQ84">
        <v>114985</v>
      </c>
      <c r="BR84">
        <v>107161</v>
      </c>
      <c r="BS84">
        <v>821</v>
      </c>
      <c r="BT84">
        <v>5637</v>
      </c>
      <c r="BU84">
        <v>548</v>
      </c>
      <c r="BV84">
        <v>1181</v>
      </c>
      <c r="BW84">
        <v>78</v>
      </c>
      <c r="BX84">
        <v>0</v>
      </c>
      <c r="BY84">
        <v>0</v>
      </c>
      <c r="BZ84">
        <v>87068</v>
      </c>
      <c r="CA84">
        <v>82233</v>
      </c>
      <c r="CB84">
        <v>473</v>
      </c>
      <c r="CC84">
        <v>3421</v>
      </c>
      <c r="CD84">
        <v>334</v>
      </c>
      <c r="CE84">
        <v>856</v>
      </c>
      <c r="CF84">
        <v>45</v>
      </c>
      <c r="CG84">
        <v>0</v>
      </c>
      <c r="CH84">
        <v>0</v>
      </c>
      <c r="CI84">
        <v>87955</v>
      </c>
      <c r="CJ84">
        <v>80345</v>
      </c>
      <c r="CK84">
        <v>769</v>
      </c>
      <c r="CL84">
        <v>2699</v>
      </c>
      <c r="CM84">
        <v>336</v>
      </c>
      <c r="CN84">
        <v>172</v>
      </c>
      <c r="CO84">
        <v>9</v>
      </c>
      <c r="CP84">
        <v>268</v>
      </c>
      <c r="CQ84">
        <v>3357</v>
      </c>
      <c r="CR84">
        <v>113510</v>
      </c>
      <c r="CS84">
        <v>102068</v>
      </c>
      <c r="CT84">
        <v>1274</v>
      </c>
      <c r="CU84">
        <v>6357</v>
      </c>
      <c r="CV84">
        <v>727</v>
      </c>
      <c r="CW84">
        <v>2693</v>
      </c>
      <c r="CX84">
        <v>86</v>
      </c>
      <c r="CY84">
        <v>87955</v>
      </c>
      <c r="CZ84">
        <v>80345</v>
      </c>
      <c r="DA84">
        <v>769</v>
      </c>
      <c r="DB84">
        <v>3997</v>
      </c>
      <c r="DC84">
        <v>505</v>
      </c>
      <c r="DD84">
        <v>2000</v>
      </c>
      <c r="DE84">
        <v>52</v>
      </c>
    </row>
    <row r="85" spans="1:109" x14ac:dyDescent="0.25">
      <c r="A85">
        <v>83</v>
      </c>
      <c r="B85">
        <v>83</v>
      </c>
      <c r="C85">
        <v>46431</v>
      </c>
      <c r="D85">
        <v>23050</v>
      </c>
      <c r="E85">
        <v>22055</v>
      </c>
      <c r="F85">
        <v>51695</v>
      </c>
      <c r="G85">
        <v>23537</v>
      </c>
      <c r="H85">
        <v>27366</v>
      </c>
      <c r="I85">
        <v>40195</v>
      </c>
      <c r="J85">
        <v>21244</v>
      </c>
      <c r="K85">
        <v>18951</v>
      </c>
      <c r="L85">
        <v>41060</v>
      </c>
      <c r="M85">
        <v>24426</v>
      </c>
      <c r="N85">
        <v>16634</v>
      </c>
      <c r="O85">
        <v>41228</v>
      </c>
      <c r="P85">
        <v>21694</v>
      </c>
      <c r="Q85">
        <v>18118</v>
      </c>
      <c r="R85">
        <v>51415</v>
      </c>
      <c r="S85">
        <v>22848</v>
      </c>
      <c r="T85">
        <v>25818</v>
      </c>
      <c r="U85">
        <v>53196</v>
      </c>
      <c r="V85">
        <v>24783</v>
      </c>
      <c r="W85">
        <v>25654</v>
      </c>
      <c r="X85">
        <v>96212</v>
      </c>
      <c r="Y85">
        <v>89101</v>
      </c>
      <c r="Z85">
        <v>1188</v>
      </c>
      <c r="AA85">
        <v>3608</v>
      </c>
      <c r="AB85">
        <v>1345</v>
      </c>
      <c r="AC85">
        <v>943</v>
      </c>
      <c r="AD85">
        <v>24</v>
      </c>
      <c r="AE85">
        <v>2912</v>
      </c>
      <c r="AF85">
        <v>722</v>
      </c>
      <c r="AG85">
        <v>93</v>
      </c>
      <c r="AH85">
        <v>126</v>
      </c>
      <c r="AI85">
        <v>0</v>
      </c>
      <c r="AJ85">
        <v>119775</v>
      </c>
      <c r="AK85">
        <v>108810</v>
      </c>
      <c r="AL85">
        <v>1849</v>
      </c>
      <c r="AM85">
        <v>5147</v>
      </c>
      <c r="AN85">
        <v>2863</v>
      </c>
      <c r="AO85">
        <v>1440</v>
      </c>
      <c r="AP85">
        <v>106</v>
      </c>
      <c r="AQ85">
        <v>0</v>
      </c>
      <c r="AR85">
        <v>0</v>
      </c>
      <c r="AS85">
        <v>96069</v>
      </c>
      <c r="AT85">
        <v>89011</v>
      </c>
      <c r="AU85">
        <v>1204</v>
      </c>
      <c r="AV85">
        <v>3505</v>
      </c>
      <c r="AW85">
        <v>1189</v>
      </c>
      <c r="AX85">
        <v>1016</v>
      </c>
      <c r="AY85">
        <v>18</v>
      </c>
      <c r="AZ85">
        <v>2812</v>
      </c>
      <c r="BA85">
        <v>708</v>
      </c>
      <c r="BB85">
        <v>182</v>
      </c>
      <c r="BC85">
        <v>245</v>
      </c>
      <c r="BD85">
        <v>0</v>
      </c>
      <c r="BE85">
        <v>120249</v>
      </c>
      <c r="BF85">
        <v>108988</v>
      </c>
      <c r="BG85">
        <v>1863</v>
      </c>
      <c r="BH85">
        <v>5287</v>
      </c>
      <c r="BI85">
        <v>2943</v>
      </c>
      <c r="BJ85">
        <v>1719</v>
      </c>
      <c r="BK85">
        <v>168</v>
      </c>
      <c r="BL85">
        <v>3574</v>
      </c>
      <c r="BM85">
        <v>2024</v>
      </c>
      <c r="BN85">
        <v>188</v>
      </c>
      <c r="BO85">
        <v>214</v>
      </c>
      <c r="BP85">
        <v>3343</v>
      </c>
      <c r="BQ85">
        <v>120130</v>
      </c>
      <c r="BR85">
        <v>110367</v>
      </c>
      <c r="BS85">
        <v>1504</v>
      </c>
      <c r="BT85">
        <v>4814</v>
      </c>
      <c r="BU85">
        <v>2380</v>
      </c>
      <c r="BV85">
        <v>1367</v>
      </c>
      <c r="BW85">
        <v>99</v>
      </c>
      <c r="BX85">
        <v>0</v>
      </c>
      <c r="BY85">
        <v>0</v>
      </c>
      <c r="BZ85">
        <v>97131</v>
      </c>
      <c r="CA85">
        <v>89667</v>
      </c>
      <c r="CB85">
        <v>1073</v>
      </c>
      <c r="CC85">
        <v>3520</v>
      </c>
      <c r="CD85">
        <v>2014</v>
      </c>
      <c r="CE85">
        <v>1010</v>
      </c>
      <c r="CF85">
        <v>76</v>
      </c>
      <c r="CG85">
        <v>0</v>
      </c>
      <c r="CH85">
        <v>0</v>
      </c>
      <c r="CI85">
        <v>95024</v>
      </c>
      <c r="CJ85">
        <v>84488</v>
      </c>
      <c r="CK85">
        <v>1599</v>
      </c>
      <c r="CL85">
        <v>3775</v>
      </c>
      <c r="CM85">
        <v>1259</v>
      </c>
      <c r="CN85">
        <v>318</v>
      </c>
      <c r="CO85">
        <v>7</v>
      </c>
      <c r="CP85">
        <v>278</v>
      </c>
      <c r="CQ85">
        <v>3300</v>
      </c>
      <c r="CR85">
        <v>116415</v>
      </c>
      <c r="CS85">
        <v>102909</v>
      </c>
      <c r="CT85">
        <v>2097</v>
      </c>
      <c r="CU85">
        <v>6266</v>
      </c>
      <c r="CV85">
        <v>2120</v>
      </c>
      <c r="CW85">
        <v>2639</v>
      </c>
      <c r="CX85">
        <v>88</v>
      </c>
      <c r="CY85">
        <v>95024</v>
      </c>
      <c r="CZ85">
        <v>84488</v>
      </c>
      <c r="DA85">
        <v>1599</v>
      </c>
      <c r="DB85">
        <v>4880</v>
      </c>
      <c r="DC85">
        <v>1695</v>
      </c>
      <c r="DD85">
        <v>2008</v>
      </c>
      <c r="DE85">
        <v>78</v>
      </c>
    </row>
    <row r="86" spans="1:109" x14ac:dyDescent="0.25">
      <c r="A86">
        <v>84</v>
      </c>
      <c r="B86">
        <v>84</v>
      </c>
      <c r="C86">
        <v>42458</v>
      </c>
      <c r="D86">
        <v>11566</v>
      </c>
      <c r="E86">
        <v>29895</v>
      </c>
      <c r="F86">
        <v>52070</v>
      </c>
      <c r="G86">
        <v>12785</v>
      </c>
      <c r="H86">
        <v>38530</v>
      </c>
      <c r="I86">
        <v>36402</v>
      </c>
      <c r="J86">
        <v>10733</v>
      </c>
      <c r="K86">
        <v>25669</v>
      </c>
      <c r="L86">
        <v>36552</v>
      </c>
      <c r="M86">
        <v>13035</v>
      </c>
      <c r="N86">
        <v>23517</v>
      </c>
      <c r="O86">
        <v>36706</v>
      </c>
      <c r="P86">
        <v>10480</v>
      </c>
      <c r="Q86">
        <v>25081</v>
      </c>
      <c r="R86">
        <v>46106</v>
      </c>
      <c r="S86">
        <v>10636</v>
      </c>
      <c r="T86">
        <v>33477</v>
      </c>
      <c r="U86">
        <v>46817</v>
      </c>
      <c r="V86">
        <v>11982</v>
      </c>
      <c r="W86">
        <v>33029</v>
      </c>
      <c r="X86">
        <v>89495</v>
      </c>
      <c r="Y86">
        <v>83458</v>
      </c>
      <c r="Z86">
        <v>865</v>
      </c>
      <c r="AA86">
        <v>4079</v>
      </c>
      <c r="AB86">
        <v>354</v>
      </c>
      <c r="AC86">
        <v>689</v>
      </c>
      <c r="AD86">
        <v>20</v>
      </c>
      <c r="AE86">
        <v>3583</v>
      </c>
      <c r="AF86">
        <v>257</v>
      </c>
      <c r="AG86">
        <v>17</v>
      </c>
      <c r="AH86">
        <v>79</v>
      </c>
      <c r="AI86">
        <v>0</v>
      </c>
      <c r="AJ86">
        <v>116668</v>
      </c>
      <c r="AK86">
        <v>107072</v>
      </c>
      <c r="AL86">
        <v>1780</v>
      </c>
      <c r="AM86">
        <v>5767</v>
      </c>
      <c r="AN86">
        <v>1072</v>
      </c>
      <c r="AO86">
        <v>1172</v>
      </c>
      <c r="AP86">
        <v>62</v>
      </c>
      <c r="AQ86">
        <v>0</v>
      </c>
      <c r="AR86">
        <v>0</v>
      </c>
      <c r="AS86">
        <v>89081</v>
      </c>
      <c r="AT86">
        <v>83346</v>
      </c>
      <c r="AU86">
        <v>736</v>
      </c>
      <c r="AV86">
        <v>3920</v>
      </c>
      <c r="AW86">
        <v>345</v>
      </c>
      <c r="AX86">
        <v>686</v>
      </c>
      <c r="AY86">
        <v>10</v>
      </c>
      <c r="AZ86">
        <v>3501</v>
      </c>
      <c r="BA86">
        <v>262</v>
      </c>
      <c r="BB86">
        <v>37</v>
      </c>
      <c r="BC86">
        <v>98</v>
      </c>
      <c r="BD86">
        <v>0</v>
      </c>
      <c r="BE86">
        <v>116103</v>
      </c>
      <c r="BF86">
        <v>106910</v>
      </c>
      <c r="BG86">
        <v>1659</v>
      </c>
      <c r="BH86">
        <v>5494</v>
      </c>
      <c r="BI86">
        <v>991</v>
      </c>
      <c r="BJ86">
        <v>1167</v>
      </c>
      <c r="BK86">
        <v>46</v>
      </c>
      <c r="BL86">
        <v>3869</v>
      </c>
      <c r="BM86">
        <v>712</v>
      </c>
      <c r="BN86">
        <v>41</v>
      </c>
      <c r="BO86">
        <v>170</v>
      </c>
      <c r="BP86">
        <v>2714</v>
      </c>
      <c r="BQ86">
        <v>117424</v>
      </c>
      <c r="BR86">
        <v>108670</v>
      </c>
      <c r="BS86">
        <v>1374</v>
      </c>
      <c r="BT86">
        <v>5746</v>
      </c>
      <c r="BU86">
        <v>770</v>
      </c>
      <c r="BV86">
        <v>1013</v>
      </c>
      <c r="BW86">
        <v>66</v>
      </c>
      <c r="BX86">
        <v>0</v>
      </c>
      <c r="BY86">
        <v>0</v>
      </c>
      <c r="BZ86">
        <v>89644</v>
      </c>
      <c r="CA86">
        <v>83298</v>
      </c>
      <c r="CB86">
        <v>811</v>
      </c>
      <c r="CC86">
        <v>4346</v>
      </c>
      <c r="CD86">
        <v>505</v>
      </c>
      <c r="CE86">
        <v>765</v>
      </c>
      <c r="CF86">
        <v>42</v>
      </c>
      <c r="CG86">
        <v>0</v>
      </c>
      <c r="CH86">
        <v>0</v>
      </c>
      <c r="CI86">
        <v>91026</v>
      </c>
      <c r="CJ86">
        <v>82579</v>
      </c>
      <c r="CK86">
        <v>1174</v>
      </c>
      <c r="CL86">
        <v>3531</v>
      </c>
      <c r="CM86">
        <v>418</v>
      </c>
      <c r="CN86">
        <v>210</v>
      </c>
      <c r="CO86">
        <v>20</v>
      </c>
      <c r="CP86">
        <v>198</v>
      </c>
      <c r="CQ86">
        <v>2896</v>
      </c>
      <c r="CR86">
        <v>116595</v>
      </c>
      <c r="CS86">
        <v>104915</v>
      </c>
      <c r="CT86">
        <v>1884</v>
      </c>
      <c r="CU86">
        <v>5694</v>
      </c>
      <c r="CV86">
        <v>962</v>
      </c>
      <c r="CW86">
        <v>2593</v>
      </c>
      <c r="CX86">
        <v>122</v>
      </c>
      <c r="CY86">
        <v>91026</v>
      </c>
      <c r="CZ86">
        <v>82579</v>
      </c>
      <c r="DA86">
        <v>1174</v>
      </c>
      <c r="DB86">
        <v>4245</v>
      </c>
      <c r="DC86">
        <v>637</v>
      </c>
      <c r="DD86">
        <v>1965</v>
      </c>
      <c r="DE86">
        <v>84</v>
      </c>
    </row>
    <row r="87" spans="1:109" x14ac:dyDescent="0.25">
      <c r="A87">
        <v>85</v>
      </c>
      <c r="B87">
        <v>85</v>
      </c>
      <c r="C87">
        <v>47374</v>
      </c>
      <c r="D87">
        <v>13188</v>
      </c>
      <c r="E87">
        <v>33055</v>
      </c>
      <c r="F87">
        <v>58291</v>
      </c>
      <c r="G87">
        <v>14574</v>
      </c>
      <c r="H87">
        <v>42950</v>
      </c>
      <c r="I87">
        <v>40853</v>
      </c>
      <c r="J87">
        <v>11876</v>
      </c>
      <c r="K87">
        <v>28977</v>
      </c>
      <c r="L87">
        <v>41314</v>
      </c>
      <c r="M87">
        <v>15253</v>
      </c>
      <c r="N87">
        <v>26061</v>
      </c>
      <c r="O87">
        <v>41716</v>
      </c>
      <c r="P87">
        <v>12554</v>
      </c>
      <c r="Q87">
        <v>27936</v>
      </c>
      <c r="R87">
        <v>50717</v>
      </c>
      <c r="S87">
        <v>12117</v>
      </c>
      <c r="T87">
        <v>36216</v>
      </c>
      <c r="U87">
        <v>51264</v>
      </c>
      <c r="V87">
        <v>13141</v>
      </c>
      <c r="W87">
        <v>35969</v>
      </c>
      <c r="X87">
        <v>88900</v>
      </c>
      <c r="Y87">
        <v>83947</v>
      </c>
      <c r="Z87">
        <v>631</v>
      </c>
      <c r="AA87">
        <v>2922</v>
      </c>
      <c r="AB87">
        <v>356</v>
      </c>
      <c r="AC87">
        <v>968</v>
      </c>
      <c r="AD87">
        <v>14</v>
      </c>
      <c r="AE87">
        <v>2497</v>
      </c>
      <c r="AF87">
        <v>275</v>
      </c>
      <c r="AG87">
        <v>231</v>
      </c>
      <c r="AH87">
        <v>196</v>
      </c>
      <c r="AI87">
        <v>0</v>
      </c>
      <c r="AJ87">
        <v>115195</v>
      </c>
      <c r="AK87">
        <v>108112</v>
      </c>
      <c r="AL87">
        <v>1263</v>
      </c>
      <c r="AM87">
        <v>4281</v>
      </c>
      <c r="AN87">
        <v>683</v>
      </c>
      <c r="AO87">
        <v>1394</v>
      </c>
      <c r="AP87">
        <v>30</v>
      </c>
      <c r="AQ87">
        <v>0</v>
      </c>
      <c r="AR87">
        <v>0</v>
      </c>
      <c r="AS87">
        <v>87687</v>
      </c>
      <c r="AT87">
        <v>82787</v>
      </c>
      <c r="AU87">
        <v>740</v>
      </c>
      <c r="AV87">
        <v>2899</v>
      </c>
      <c r="AW87">
        <v>333</v>
      </c>
      <c r="AX87">
        <v>928</v>
      </c>
      <c r="AY87">
        <v>14</v>
      </c>
      <c r="AZ87">
        <v>2473</v>
      </c>
      <c r="BA87">
        <v>264</v>
      </c>
      <c r="BB87">
        <v>213</v>
      </c>
      <c r="BC87">
        <v>156</v>
      </c>
      <c r="BD87">
        <v>0</v>
      </c>
      <c r="BE87">
        <v>114101</v>
      </c>
      <c r="BF87">
        <v>107146</v>
      </c>
      <c r="BG87">
        <v>1315</v>
      </c>
      <c r="BH87">
        <v>4095</v>
      </c>
      <c r="BI87">
        <v>718</v>
      </c>
      <c r="BJ87">
        <v>1322</v>
      </c>
      <c r="BK87">
        <v>38</v>
      </c>
      <c r="BL87">
        <v>2782</v>
      </c>
      <c r="BM87">
        <v>461</v>
      </c>
      <c r="BN87">
        <v>248</v>
      </c>
      <c r="BO87">
        <v>16</v>
      </c>
      <c r="BP87">
        <v>2110</v>
      </c>
      <c r="BQ87">
        <v>111183</v>
      </c>
      <c r="BR87">
        <v>105492</v>
      </c>
      <c r="BS87">
        <v>981</v>
      </c>
      <c r="BT87">
        <v>3284</v>
      </c>
      <c r="BU87">
        <v>504</v>
      </c>
      <c r="BV87">
        <v>990</v>
      </c>
      <c r="BW87">
        <v>57</v>
      </c>
      <c r="BX87">
        <v>0</v>
      </c>
      <c r="BY87">
        <v>0</v>
      </c>
      <c r="BZ87">
        <v>84157</v>
      </c>
      <c r="CA87">
        <v>79949</v>
      </c>
      <c r="CB87">
        <v>594</v>
      </c>
      <c r="CC87">
        <v>2652</v>
      </c>
      <c r="CD87">
        <v>276</v>
      </c>
      <c r="CE87">
        <v>682</v>
      </c>
      <c r="CF87">
        <v>29</v>
      </c>
      <c r="CG87">
        <v>0</v>
      </c>
      <c r="CH87">
        <v>0</v>
      </c>
      <c r="CI87">
        <v>89468</v>
      </c>
      <c r="CJ87">
        <v>82034</v>
      </c>
      <c r="CK87">
        <v>936</v>
      </c>
      <c r="CL87">
        <v>2807</v>
      </c>
      <c r="CM87">
        <v>336</v>
      </c>
      <c r="CN87">
        <v>207</v>
      </c>
      <c r="CO87">
        <v>14</v>
      </c>
      <c r="CP87">
        <v>170</v>
      </c>
      <c r="CQ87">
        <v>2964</v>
      </c>
      <c r="CR87">
        <v>116100</v>
      </c>
      <c r="CS87">
        <v>105660</v>
      </c>
      <c r="CT87">
        <v>1510</v>
      </c>
      <c r="CU87">
        <v>4299</v>
      </c>
      <c r="CV87">
        <v>945</v>
      </c>
      <c r="CW87">
        <v>2943</v>
      </c>
      <c r="CX87">
        <v>81</v>
      </c>
      <c r="CY87">
        <v>89468</v>
      </c>
      <c r="CZ87">
        <v>82034</v>
      </c>
      <c r="DA87">
        <v>936</v>
      </c>
      <c r="DB87">
        <v>3233</v>
      </c>
      <c r="DC87">
        <v>570</v>
      </c>
      <c r="DD87">
        <v>2116</v>
      </c>
      <c r="DE87">
        <v>41</v>
      </c>
    </row>
    <row r="88" spans="1:109" x14ac:dyDescent="0.25">
      <c r="A88">
        <v>86</v>
      </c>
      <c r="B88">
        <v>86</v>
      </c>
      <c r="C88">
        <v>42360</v>
      </c>
      <c r="D88">
        <v>13552</v>
      </c>
      <c r="E88">
        <v>27894</v>
      </c>
      <c r="F88">
        <v>50735</v>
      </c>
      <c r="G88">
        <v>13220</v>
      </c>
      <c r="H88">
        <v>36951</v>
      </c>
      <c r="I88">
        <v>35488</v>
      </c>
      <c r="J88">
        <v>12137</v>
      </c>
      <c r="K88">
        <v>23351</v>
      </c>
      <c r="L88">
        <v>36112</v>
      </c>
      <c r="M88">
        <v>15459</v>
      </c>
      <c r="N88">
        <v>20653</v>
      </c>
      <c r="O88">
        <v>36417</v>
      </c>
      <c r="P88">
        <v>12677</v>
      </c>
      <c r="Q88">
        <v>22834</v>
      </c>
      <c r="R88">
        <v>47494</v>
      </c>
      <c r="S88">
        <v>14771</v>
      </c>
      <c r="T88">
        <v>30806</v>
      </c>
      <c r="U88">
        <v>48093</v>
      </c>
      <c r="V88">
        <v>13497</v>
      </c>
      <c r="W88">
        <v>32779</v>
      </c>
      <c r="X88">
        <v>90150</v>
      </c>
      <c r="Y88">
        <v>86302</v>
      </c>
      <c r="Z88">
        <v>382</v>
      </c>
      <c r="AA88">
        <v>1955</v>
      </c>
      <c r="AB88">
        <v>267</v>
      </c>
      <c r="AC88">
        <v>1155</v>
      </c>
      <c r="AD88">
        <v>24</v>
      </c>
      <c r="AE88">
        <v>1456</v>
      </c>
      <c r="AF88">
        <v>208</v>
      </c>
      <c r="AG88">
        <v>328</v>
      </c>
      <c r="AH88">
        <v>60</v>
      </c>
      <c r="AI88">
        <v>0</v>
      </c>
      <c r="AJ88">
        <v>117580</v>
      </c>
      <c r="AK88">
        <v>111251</v>
      </c>
      <c r="AL88">
        <v>967</v>
      </c>
      <c r="AM88">
        <v>3349</v>
      </c>
      <c r="AN88">
        <v>479</v>
      </c>
      <c r="AO88">
        <v>1539</v>
      </c>
      <c r="AP88">
        <v>49</v>
      </c>
      <c r="AQ88">
        <v>0</v>
      </c>
      <c r="AR88">
        <v>0</v>
      </c>
      <c r="AS88">
        <v>90237</v>
      </c>
      <c r="AT88">
        <v>86407</v>
      </c>
      <c r="AU88">
        <v>449</v>
      </c>
      <c r="AV88">
        <v>1799</v>
      </c>
      <c r="AW88">
        <v>319</v>
      </c>
      <c r="AX88">
        <v>1189</v>
      </c>
      <c r="AY88">
        <v>30</v>
      </c>
      <c r="AZ88">
        <v>1316</v>
      </c>
      <c r="BA88">
        <v>246</v>
      </c>
      <c r="BB88">
        <v>287</v>
      </c>
      <c r="BC88">
        <v>64</v>
      </c>
      <c r="BD88">
        <v>0</v>
      </c>
      <c r="BE88">
        <v>117664</v>
      </c>
      <c r="BF88">
        <v>111452</v>
      </c>
      <c r="BG88">
        <v>1088</v>
      </c>
      <c r="BH88">
        <v>3083</v>
      </c>
      <c r="BI88">
        <v>505</v>
      </c>
      <c r="BJ88">
        <v>1492</v>
      </c>
      <c r="BK88">
        <v>44</v>
      </c>
      <c r="BL88">
        <v>1839</v>
      </c>
      <c r="BM88">
        <v>390</v>
      </c>
      <c r="BN88">
        <v>318</v>
      </c>
      <c r="BO88">
        <v>166</v>
      </c>
      <c r="BP88">
        <v>2378</v>
      </c>
      <c r="BQ88">
        <v>120376</v>
      </c>
      <c r="BR88">
        <v>114680</v>
      </c>
      <c r="BS88">
        <v>1168</v>
      </c>
      <c r="BT88">
        <v>2567</v>
      </c>
      <c r="BU88">
        <v>547</v>
      </c>
      <c r="BV88">
        <v>1539</v>
      </c>
      <c r="BW88">
        <v>85</v>
      </c>
      <c r="BX88">
        <v>0</v>
      </c>
      <c r="BY88">
        <v>0</v>
      </c>
      <c r="BZ88">
        <v>91544</v>
      </c>
      <c r="CA88">
        <v>87849</v>
      </c>
      <c r="CB88">
        <v>694</v>
      </c>
      <c r="CC88">
        <v>1513</v>
      </c>
      <c r="CD88">
        <v>370</v>
      </c>
      <c r="CE88">
        <v>1187</v>
      </c>
      <c r="CF88">
        <v>53</v>
      </c>
      <c r="CG88">
        <v>0</v>
      </c>
      <c r="CH88">
        <v>0</v>
      </c>
      <c r="CI88">
        <v>88263</v>
      </c>
      <c r="CJ88">
        <v>82753</v>
      </c>
      <c r="CK88">
        <v>778</v>
      </c>
      <c r="CL88">
        <v>1255</v>
      </c>
      <c r="CM88">
        <v>316</v>
      </c>
      <c r="CN88">
        <v>316</v>
      </c>
      <c r="CO88">
        <v>11</v>
      </c>
      <c r="CP88">
        <v>139</v>
      </c>
      <c r="CQ88">
        <v>2695</v>
      </c>
      <c r="CR88">
        <v>114369</v>
      </c>
      <c r="CS88">
        <v>106267</v>
      </c>
      <c r="CT88">
        <v>1361</v>
      </c>
      <c r="CU88">
        <v>2831</v>
      </c>
      <c r="CV88">
        <v>659</v>
      </c>
      <c r="CW88">
        <v>2806</v>
      </c>
      <c r="CX88">
        <v>119</v>
      </c>
      <c r="CY88">
        <v>88263</v>
      </c>
      <c r="CZ88">
        <v>82753</v>
      </c>
      <c r="DA88">
        <v>778</v>
      </c>
      <c r="DB88">
        <v>1766</v>
      </c>
      <c r="DC88">
        <v>457</v>
      </c>
      <c r="DD88">
        <v>2085</v>
      </c>
      <c r="DE88">
        <v>72</v>
      </c>
    </row>
    <row r="89" spans="1:109" x14ac:dyDescent="0.25">
      <c r="A89">
        <v>87</v>
      </c>
      <c r="B89">
        <v>87</v>
      </c>
      <c r="C89">
        <v>45281</v>
      </c>
      <c r="D89">
        <v>13120</v>
      </c>
      <c r="E89">
        <v>31217</v>
      </c>
      <c r="F89">
        <v>54644</v>
      </c>
      <c r="G89">
        <v>13409</v>
      </c>
      <c r="H89">
        <v>40587</v>
      </c>
      <c r="I89">
        <v>38554</v>
      </c>
      <c r="J89">
        <v>11461</v>
      </c>
      <c r="K89">
        <v>27093</v>
      </c>
      <c r="L89">
        <v>39047</v>
      </c>
      <c r="M89">
        <v>14840</v>
      </c>
      <c r="N89">
        <v>24207</v>
      </c>
      <c r="O89">
        <v>39349</v>
      </c>
      <c r="P89">
        <v>12002</v>
      </c>
      <c r="Q89">
        <v>26438</v>
      </c>
      <c r="R89">
        <v>49616</v>
      </c>
      <c r="S89">
        <v>15060</v>
      </c>
      <c r="T89">
        <v>32366</v>
      </c>
      <c r="U89">
        <v>51072</v>
      </c>
      <c r="V89">
        <v>12323</v>
      </c>
      <c r="W89">
        <v>36914</v>
      </c>
      <c r="X89">
        <v>90739</v>
      </c>
      <c r="Y89">
        <v>86938</v>
      </c>
      <c r="Z89">
        <v>614</v>
      </c>
      <c r="AA89">
        <v>2138</v>
      </c>
      <c r="AB89">
        <v>343</v>
      </c>
      <c r="AC89">
        <v>624</v>
      </c>
      <c r="AD89">
        <v>15</v>
      </c>
      <c r="AE89">
        <v>1693</v>
      </c>
      <c r="AF89">
        <v>315</v>
      </c>
      <c r="AG89">
        <v>108</v>
      </c>
      <c r="AH89">
        <v>75</v>
      </c>
      <c r="AI89">
        <v>0</v>
      </c>
      <c r="AJ89">
        <v>117187</v>
      </c>
      <c r="AK89">
        <v>111065</v>
      </c>
      <c r="AL89">
        <v>1216</v>
      </c>
      <c r="AM89">
        <v>3384</v>
      </c>
      <c r="AN89">
        <v>667</v>
      </c>
      <c r="AO89">
        <v>860</v>
      </c>
      <c r="AP89">
        <v>144</v>
      </c>
      <c r="AQ89">
        <v>0</v>
      </c>
      <c r="AR89">
        <v>0</v>
      </c>
      <c r="AS89">
        <v>91128</v>
      </c>
      <c r="AT89">
        <v>87412</v>
      </c>
      <c r="AU89">
        <v>602</v>
      </c>
      <c r="AV89">
        <v>2203</v>
      </c>
      <c r="AW89">
        <v>367</v>
      </c>
      <c r="AX89">
        <v>593</v>
      </c>
      <c r="AY89">
        <v>0</v>
      </c>
      <c r="AZ89">
        <v>1846</v>
      </c>
      <c r="BA89">
        <v>333</v>
      </c>
      <c r="BB89">
        <v>103</v>
      </c>
      <c r="BC89">
        <v>33</v>
      </c>
      <c r="BD89">
        <v>0</v>
      </c>
      <c r="BE89">
        <v>117935</v>
      </c>
      <c r="BF89">
        <v>111960</v>
      </c>
      <c r="BG89">
        <v>1127</v>
      </c>
      <c r="BH89">
        <v>3449</v>
      </c>
      <c r="BI89">
        <v>682</v>
      </c>
      <c r="BJ89">
        <v>894</v>
      </c>
      <c r="BK89">
        <v>77</v>
      </c>
      <c r="BL89">
        <v>2292</v>
      </c>
      <c r="BM89">
        <v>541</v>
      </c>
      <c r="BN89">
        <v>172</v>
      </c>
      <c r="BO89">
        <v>50</v>
      </c>
      <c r="BP89">
        <v>1761</v>
      </c>
      <c r="BQ89">
        <v>121208</v>
      </c>
      <c r="BR89">
        <v>115724</v>
      </c>
      <c r="BS89">
        <v>865</v>
      </c>
      <c r="BT89">
        <v>3205</v>
      </c>
      <c r="BU89">
        <v>606</v>
      </c>
      <c r="BV89">
        <v>993</v>
      </c>
      <c r="BW89">
        <v>26</v>
      </c>
      <c r="BX89">
        <v>0</v>
      </c>
      <c r="BY89">
        <v>0</v>
      </c>
      <c r="BZ89">
        <v>92849</v>
      </c>
      <c r="CA89">
        <v>89264</v>
      </c>
      <c r="CB89">
        <v>517</v>
      </c>
      <c r="CC89">
        <v>1995</v>
      </c>
      <c r="CD89">
        <v>380</v>
      </c>
      <c r="CE89">
        <v>788</v>
      </c>
      <c r="CF89">
        <v>17</v>
      </c>
      <c r="CG89">
        <v>0</v>
      </c>
      <c r="CH89">
        <v>0</v>
      </c>
      <c r="CI89">
        <v>88477</v>
      </c>
      <c r="CJ89">
        <v>83128</v>
      </c>
      <c r="CK89">
        <v>711</v>
      </c>
      <c r="CL89">
        <v>1491</v>
      </c>
      <c r="CM89">
        <v>310</v>
      </c>
      <c r="CN89">
        <v>206</v>
      </c>
      <c r="CO89">
        <v>4</v>
      </c>
      <c r="CP89">
        <v>174</v>
      </c>
      <c r="CQ89">
        <v>2453</v>
      </c>
      <c r="CR89">
        <v>113412</v>
      </c>
      <c r="CS89">
        <v>105721</v>
      </c>
      <c r="CT89">
        <v>1069</v>
      </c>
      <c r="CU89">
        <v>3134</v>
      </c>
      <c r="CV89">
        <v>604</v>
      </c>
      <c r="CW89">
        <v>2364</v>
      </c>
      <c r="CX89">
        <v>64</v>
      </c>
      <c r="CY89">
        <v>88477</v>
      </c>
      <c r="CZ89">
        <v>83128</v>
      </c>
      <c r="DA89">
        <v>711</v>
      </c>
      <c r="DB89">
        <v>1990</v>
      </c>
      <c r="DC89">
        <v>409</v>
      </c>
      <c r="DD89">
        <v>1788</v>
      </c>
      <c r="DE89">
        <v>40</v>
      </c>
    </row>
    <row r="90" spans="1:109" x14ac:dyDescent="0.25">
      <c r="A90">
        <v>88</v>
      </c>
      <c r="B90">
        <v>88</v>
      </c>
      <c r="C90">
        <v>42956</v>
      </c>
      <c r="D90">
        <v>10753</v>
      </c>
      <c r="E90">
        <v>31303</v>
      </c>
      <c r="F90">
        <v>51677</v>
      </c>
      <c r="G90">
        <v>10681</v>
      </c>
      <c r="H90">
        <v>40441</v>
      </c>
      <c r="I90">
        <v>36090</v>
      </c>
      <c r="J90">
        <v>10148</v>
      </c>
      <c r="K90">
        <v>25942</v>
      </c>
      <c r="L90">
        <v>36562</v>
      </c>
      <c r="M90">
        <v>12299</v>
      </c>
      <c r="N90">
        <v>24263</v>
      </c>
      <c r="O90">
        <v>36910</v>
      </c>
      <c r="P90">
        <v>10091</v>
      </c>
      <c r="Q90">
        <v>25704</v>
      </c>
      <c r="R90">
        <v>47848</v>
      </c>
      <c r="S90">
        <v>10901</v>
      </c>
      <c r="T90">
        <v>34983</v>
      </c>
      <c r="U90">
        <v>48484</v>
      </c>
      <c r="V90">
        <v>10960</v>
      </c>
      <c r="W90">
        <v>35877</v>
      </c>
      <c r="X90">
        <v>87076</v>
      </c>
      <c r="Y90">
        <v>83903</v>
      </c>
      <c r="Z90">
        <v>768</v>
      </c>
      <c r="AA90">
        <v>1601</v>
      </c>
      <c r="AB90">
        <v>111</v>
      </c>
      <c r="AC90">
        <v>670</v>
      </c>
      <c r="AD90">
        <v>0</v>
      </c>
      <c r="AE90">
        <v>1337</v>
      </c>
      <c r="AF90">
        <v>47</v>
      </c>
      <c r="AG90">
        <v>171</v>
      </c>
      <c r="AH90">
        <v>19</v>
      </c>
      <c r="AI90">
        <v>0</v>
      </c>
      <c r="AJ90">
        <v>113542</v>
      </c>
      <c r="AK90">
        <v>108750</v>
      </c>
      <c r="AL90">
        <v>1464</v>
      </c>
      <c r="AM90">
        <v>2279</v>
      </c>
      <c r="AN90">
        <v>319</v>
      </c>
      <c r="AO90">
        <v>789</v>
      </c>
      <c r="AP90">
        <v>0</v>
      </c>
      <c r="AQ90">
        <v>0</v>
      </c>
      <c r="AR90">
        <v>0</v>
      </c>
      <c r="AS90">
        <v>87042</v>
      </c>
      <c r="AT90">
        <v>83762</v>
      </c>
      <c r="AU90">
        <v>720</v>
      </c>
      <c r="AV90">
        <v>1597</v>
      </c>
      <c r="AW90">
        <v>94</v>
      </c>
      <c r="AX90">
        <v>835</v>
      </c>
      <c r="AY90">
        <v>0</v>
      </c>
      <c r="AZ90">
        <v>1338</v>
      </c>
      <c r="BA90">
        <v>41</v>
      </c>
      <c r="BB90">
        <v>288</v>
      </c>
      <c r="BC90">
        <v>24</v>
      </c>
      <c r="BD90">
        <v>0</v>
      </c>
      <c r="BE90">
        <v>114052</v>
      </c>
      <c r="BF90">
        <v>108874</v>
      </c>
      <c r="BG90">
        <v>1433</v>
      </c>
      <c r="BH90">
        <v>2428</v>
      </c>
      <c r="BI90">
        <v>321</v>
      </c>
      <c r="BJ90">
        <v>1124</v>
      </c>
      <c r="BK90">
        <v>8</v>
      </c>
      <c r="BL90">
        <v>1599</v>
      </c>
      <c r="BM90">
        <v>233</v>
      </c>
      <c r="BN90">
        <v>295</v>
      </c>
      <c r="BO90">
        <v>45</v>
      </c>
      <c r="BP90">
        <v>1574</v>
      </c>
      <c r="BQ90">
        <v>117507</v>
      </c>
      <c r="BR90">
        <v>112729</v>
      </c>
      <c r="BS90">
        <v>906</v>
      </c>
      <c r="BT90">
        <v>2303</v>
      </c>
      <c r="BU90">
        <v>340</v>
      </c>
      <c r="BV90">
        <v>1312</v>
      </c>
      <c r="BW90">
        <v>32</v>
      </c>
      <c r="BX90">
        <v>0</v>
      </c>
      <c r="BY90">
        <v>0</v>
      </c>
      <c r="BZ90">
        <v>88870</v>
      </c>
      <c r="CA90">
        <v>85516</v>
      </c>
      <c r="CB90">
        <v>520</v>
      </c>
      <c r="CC90">
        <v>1648</v>
      </c>
      <c r="CD90">
        <v>227</v>
      </c>
      <c r="CE90">
        <v>1013</v>
      </c>
      <c r="CF90">
        <v>24</v>
      </c>
      <c r="CG90">
        <v>0</v>
      </c>
      <c r="CH90">
        <v>0</v>
      </c>
      <c r="CI90">
        <v>87438</v>
      </c>
      <c r="CJ90">
        <v>82293</v>
      </c>
      <c r="CK90">
        <v>634</v>
      </c>
      <c r="CL90">
        <v>1393</v>
      </c>
      <c r="CM90">
        <v>203</v>
      </c>
      <c r="CN90">
        <v>253</v>
      </c>
      <c r="CO90">
        <v>12</v>
      </c>
      <c r="CP90">
        <v>158</v>
      </c>
      <c r="CQ90">
        <v>2492</v>
      </c>
      <c r="CR90">
        <v>113540</v>
      </c>
      <c r="CS90">
        <v>106380</v>
      </c>
      <c r="CT90">
        <v>1094</v>
      </c>
      <c r="CU90">
        <v>2468</v>
      </c>
      <c r="CV90">
        <v>475</v>
      </c>
      <c r="CW90">
        <v>2632</v>
      </c>
      <c r="CX90">
        <v>108</v>
      </c>
      <c r="CY90">
        <v>87438</v>
      </c>
      <c r="CZ90">
        <v>82293</v>
      </c>
      <c r="DA90">
        <v>634</v>
      </c>
      <c r="DB90">
        <v>1765</v>
      </c>
      <c r="DC90">
        <v>310</v>
      </c>
      <c r="DD90">
        <v>2017</v>
      </c>
      <c r="DE90">
        <v>53</v>
      </c>
    </row>
    <row r="91" spans="1:109" x14ac:dyDescent="0.25">
      <c r="A91">
        <v>89</v>
      </c>
      <c r="B91">
        <v>89</v>
      </c>
      <c r="C91">
        <v>56394</v>
      </c>
      <c r="D91">
        <v>10639</v>
      </c>
      <c r="E91">
        <v>44441</v>
      </c>
      <c r="F91">
        <v>67334</v>
      </c>
      <c r="G91">
        <v>11947</v>
      </c>
      <c r="H91">
        <v>54526</v>
      </c>
      <c r="I91">
        <v>48623</v>
      </c>
      <c r="J91">
        <v>10000</v>
      </c>
      <c r="K91">
        <v>38623</v>
      </c>
      <c r="L91">
        <v>48957</v>
      </c>
      <c r="M91">
        <v>13785</v>
      </c>
      <c r="N91">
        <v>35172</v>
      </c>
      <c r="O91">
        <v>49332</v>
      </c>
      <c r="P91">
        <v>9621</v>
      </c>
      <c r="Q91">
        <v>38109</v>
      </c>
      <c r="R91">
        <v>61547</v>
      </c>
      <c r="S91">
        <v>8665</v>
      </c>
      <c r="T91">
        <v>50512</v>
      </c>
      <c r="U91">
        <v>62272</v>
      </c>
      <c r="V91">
        <v>10741</v>
      </c>
      <c r="W91">
        <v>49249</v>
      </c>
      <c r="X91">
        <v>91155</v>
      </c>
      <c r="Y91">
        <v>88732</v>
      </c>
      <c r="Z91">
        <v>860</v>
      </c>
      <c r="AA91">
        <v>701</v>
      </c>
      <c r="AB91">
        <v>386</v>
      </c>
      <c r="AC91">
        <v>446</v>
      </c>
      <c r="AD91">
        <v>4</v>
      </c>
      <c r="AE91">
        <v>494</v>
      </c>
      <c r="AF91">
        <v>254</v>
      </c>
      <c r="AG91">
        <v>241</v>
      </c>
      <c r="AH91">
        <v>73</v>
      </c>
      <c r="AI91">
        <v>0</v>
      </c>
      <c r="AJ91">
        <v>121887</v>
      </c>
      <c r="AK91">
        <v>117095</v>
      </c>
      <c r="AL91">
        <v>1716</v>
      </c>
      <c r="AM91">
        <v>1275</v>
      </c>
      <c r="AN91">
        <v>1046</v>
      </c>
      <c r="AO91">
        <v>619</v>
      </c>
      <c r="AP91">
        <v>258</v>
      </c>
      <c r="AQ91">
        <v>0</v>
      </c>
      <c r="AR91">
        <v>0</v>
      </c>
      <c r="AS91">
        <v>91355</v>
      </c>
      <c r="AT91">
        <v>89043</v>
      </c>
      <c r="AU91">
        <v>829</v>
      </c>
      <c r="AV91">
        <v>538</v>
      </c>
      <c r="AW91">
        <v>367</v>
      </c>
      <c r="AX91">
        <v>478</v>
      </c>
      <c r="AY91">
        <v>4</v>
      </c>
      <c r="AZ91">
        <v>406</v>
      </c>
      <c r="BA91">
        <v>241</v>
      </c>
      <c r="BB91">
        <v>181</v>
      </c>
      <c r="BC91">
        <v>87</v>
      </c>
      <c r="BD91">
        <v>0</v>
      </c>
      <c r="BE91">
        <v>122160</v>
      </c>
      <c r="BF91">
        <v>117453</v>
      </c>
      <c r="BG91">
        <v>1769</v>
      </c>
      <c r="BH91">
        <v>1247</v>
      </c>
      <c r="BI91">
        <v>965</v>
      </c>
      <c r="BJ91">
        <v>671</v>
      </c>
      <c r="BK91">
        <v>203</v>
      </c>
      <c r="BL91">
        <v>715</v>
      </c>
      <c r="BM91">
        <v>571</v>
      </c>
      <c r="BN91">
        <v>185</v>
      </c>
      <c r="BO91">
        <v>99</v>
      </c>
      <c r="BP91">
        <v>1193</v>
      </c>
      <c r="BQ91">
        <v>124044</v>
      </c>
      <c r="BR91">
        <v>120257</v>
      </c>
      <c r="BS91">
        <v>1517</v>
      </c>
      <c r="BT91">
        <v>928</v>
      </c>
      <c r="BU91">
        <v>683</v>
      </c>
      <c r="BV91">
        <v>695</v>
      </c>
      <c r="BW91">
        <v>123</v>
      </c>
      <c r="BX91">
        <v>0</v>
      </c>
      <c r="BY91">
        <v>0</v>
      </c>
      <c r="BZ91">
        <v>92299</v>
      </c>
      <c r="CA91">
        <v>90165</v>
      </c>
      <c r="CB91">
        <v>826</v>
      </c>
      <c r="CC91">
        <v>391</v>
      </c>
      <c r="CD91">
        <v>432</v>
      </c>
      <c r="CE91">
        <v>512</v>
      </c>
      <c r="CF91">
        <v>66</v>
      </c>
      <c r="CG91">
        <v>0</v>
      </c>
      <c r="CH91">
        <v>0</v>
      </c>
      <c r="CI91">
        <v>94353</v>
      </c>
      <c r="CJ91">
        <v>89663</v>
      </c>
      <c r="CK91">
        <v>1368</v>
      </c>
      <c r="CL91">
        <v>418</v>
      </c>
      <c r="CM91">
        <v>433</v>
      </c>
      <c r="CN91">
        <v>157</v>
      </c>
      <c r="CO91">
        <v>338</v>
      </c>
      <c r="CP91">
        <v>152</v>
      </c>
      <c r="CQ91">
        <v>1824</v>
      </c>
      <c r="CR91">
        <v>124684</v>
      </c>
      <c r="CS91">
        <v>117315</v>
      </c>
      <c r="CT91">
        <v>2233</v>
      </c>
      <c r="CU91">
        <v>1435</v>
      </c>
      <c r="CV91">
        <v>898</v>
      </c>
      <c r="CW91">
        <v>1786</v>
      </c>
      <c r="CX91">
        <v>671</v>
      </c>
      <c r="CY91">
        <v>94353</v>
      </c>
      <c r="CZ91">
        <v>89663</v>
      </c>
      <c r="DA91">
        <v>1368</v>
      </c>
      <c r="DB91">
        <v>750</v>
      </c>
      <c r="DC91">
        <v>609</v>
      </c>
      <c r="DD91">
        <v>1307</v>
      </c>
      <c r="DE91">
        <v>371</v>
      </c>
    </row>
    <row r="92" spans="1:109" x14ac:dyDescent="0.25">
      <c r="A92">
        <v>90</v>
      </c>
      <c r="B92">
        <v>90</v>
      </c>
      <c r="C92">
        <v>45809</v>
      </c>
      <c r="D92">
        <v>13489</v>
      </c>
      <c r="E92">
        <v>31030</v>
      </c>
      <c r="F92">
        <v>57415</v>
      </c>
      <c r="G92">
        <v>17682</v>
      </c>
      <c r="H92">
        <v>38733</v>
      </c>
      <c r="I92">
        <v>40222</v>
      </c>
      <c r="J92">
        <v>12072</v>
      </c>
      <c r="K92">
        <v>28150</v>
      </c>
      <c r="L92">
        <v>40277</v>
      </c>
      <c r="M92">
        <v>14973</v>
      </c>
      <c r="N92">
        <v>25304</v>
      </c>
      <c r="O92">
        <v>40620</v>
      </c>
      <c r="P92">
        <v>12710</v>
      </c>
      <c r="Q92">
        <v>26634</v>
      </c>
      <c r="R92">
        <v>47947</v>
      </c>
      <c r="S92">
        <v>10640</v>
      </c>
      <c r="T92">
        <v>34997</v>
      </c>
      <c r="U92">
        <v>48245</v>
      </c>
      <c r="V92">
        <v>13313</v>
      </c>
      <c r="W92">
        <v>32538</v>
      </c>
      <c r="X92">
        <v>82506</v>
      </c>
      <c r="Y92">
        <v>75362</v>
      </c>
      <c r="Z92">
        <v>1170</v>
      </c>
      <c r="AA92">
        <v>4023</v>
      </c>
      <c r="AB92">
        <v>1380</v>
      </c>
      <c r="AC92">
        <v>587</v>
      </c>
      <c r="AD92">
        <v>48</v>
      </c>
      <c r="AE92">
        <v>3682</v>
      </c>
      <c r="AF92">
        <v>1104</v>
      </c>
      <c r="AG92">
        <v>217</v>
      </c>
      <c r="AH92">
        <v>16</v>
      </c>
      <c r="AI92">
        <v>0</v>
      </c>
      <c r="AJ92">
        <v>109207</v>
      </c>
      <c r="AK92">
        <v>97715</v>
      </c>
      <c r="AL92">
        <v>2078</v>
      </c>
      <c r="AM92">
        <v>5191</v>
      </c>
      <c r="AN92">
        <v>3397</v>
      </c>
      <c r="AO92">
        <v>726</v>
      </c>
      <c r="AP92">
        <v>80</v>
      </c>
      <c r="AQ92">
        <v>0</v>
      </c>
      <c r="AR92">
        <v>0</v>
      </c>
      <c r="AS92">
        <v>81546</v>
      </c>
      <c r="AT92">
        <v>74581</v>
      </c>
      <c r="AU92">
        <v>1103</v>
      </c>
      <c r="AV92">
        <v>3965</v>
      </c>
      <c r="AW92">
        <v>1332</v>
      </c>
      <c r="AX92">
        <v>579</v>
      </c>
      <c r="AY92">
        <v>33</v>
      </c>
      <c r="AZ92">
        <v>3587</v>
      </c>
      <c r="BA92">
        <v>1136</v>
      </c>
      <c r="BB92">
        <v>233</v>
      </c>
      <c r="BC92">
        <v>16</v>
      </c>
      <c r="BD92">
        <v>0</v>
      </c>
      <c r="BE92">
        <v>108239</v>
      </c>
      <c r="BF92">
        <v>97057</v>
      </c>
      <c r="BG92">
        <v>2013</v>
      </c>
      <c r="BH92">
        <v>5182</v>
      </c>
      <c r="BI92">
        <v>3136</v>
      </c>
      <c r="BJ92">
        <v>701</v>
      </c>
      <c r="BK92">
        <v>72</v>
      </c>
      <c r="BL92">
        <v>4119</v>
      </c>
      <c r="BM92">
        <v>2598</v>
      </c>
      <c r="BN92">
        <v>276</v>
      </c>
      <c r="BO92">
        <v>261</v>
      </c>
      <c r="BP92">
        <v>1858</v>
      </c>
      <c r="BQ92">
        <v>104240</v>
      </c>
      <c r="BR92">
        <v>95222</v>
      </c>
      <c r="BS92">
        <v>1457</v>
      </c>
      <c r="BT92">
        <v>4882</v>
      </c>
      <c r="BU92">
        <v>2024</v>
      </c>
      <c r="BV92">
        <v>722</v>
      </c>
      <c r="BW92">
        <v>77</v>
      </c>
      <c r="BX92">
        <v>0</v>
      </c>
      <c r="BY92">
        <v>0</v>
      </c>
      <c r="BZ92">
        <v>77992</v>
      </c>
      <c r="CA92">
        <v>71419</v>
      </c>
      <c r="CB92">
        <v>861</v>
      </c>
      <c r="CC92">
        <v>3964</v>
      </c>
      <c r="CD92">
        <v>1286</v>
      </c>
      <c r="CE92">
        <v>499</v>
      </c>
      <c r="CF92">
        <v>43</v>
      </c>
      <c r="CG92">
        <v>0</v>
      </c>
      <c r="CH92">
        <v>0</v>
      </c>
      <c r="CI92">
        <v>87680</v>
      </c>
      <c r="CJ92">
        <v>76226</v>
      </c>
      <c r="CK92">
        <v>1888</v>
      </c>
      <c r="CL92">
        <v>3629</v>
      </c>
      <c r="CM92">
        <v>2969</v>
      </c>
      <c r="CN92">
        <v>134</v>
      </c>
      <c r="CO92">
        <v>11</v>
      </c>
      <c r="CP92">
        <v>234</v>
      </c>
      <c r="CQ92">
        <v>2589</v>
      </c>
      <c r="CR92">
        <v>115035</v>
      </c>
      <c r="CS92">
        <v>98694</v>
      </c>
      <c r="CT92">
        <v>3024</v>
      </c>
      <c r="CU92">
        <v>5414</v>
      </c>
      <c r="CV92">
        <v>5121</v>
      </c>
      <c r="CW92">
        <v>2321</v>
      </c>
      <c r="CX92">
        <v>100</v>
      </c>
      <c r="CY92">
        <v>87680</v>
      </c>
      <c r="CZ92">
        <v>76226</v>
      </c>
      <c r="DA92">
        <v>1888</v>
      </c>
      <c r="DB92">
        <v>4205</v>
      </c>
      <c r="DC92">
        <v>3310</v>
      </c>
      <c r="DD92">
        <v>1645</v>
      </c>
      <c r="DE92">
        <v>69</v>
      </c>
    </row>
    <row r="93" spans="1:109" x14ac:dyDescent="0.25">
      <c r="A93">
        <v>91</v>
      </c>
      <c r="B93">
        <v>91</v>
      </c>
      <c r="C93">
        <v>49922</v>
      </c>
      <c r="D93">
        <v>12833</v>
      </c>
      <c r="E93">
        <v>35869</v>
      </c>
      <c r="F93">
        <v>60504</v>
      </c>
      <c r="G93">
        <v>15975</v>
      </c>
      <c r="H93">
        <v>43583</v>
      </c>
      <c r="I93">
        <v>42584</v>
      </c>
      <c r="J93">
        <v>11702</v>
      </c>
      <c r="K93">
        <v>30882</v>
      </c>
      <c r="L93">
        <v>43323</v>
      </c>
      <c r="M93">
        <v>15043</v>
      </c>
      <c r="N93">
        <v>28280</v>
      </c>
      <c r="O93">
        <v>43692</v>
      </c>
      <c r="P93">
        <v>11625</v>
      </c>
      <c r="Q93">
        <v>30520</v>
      </c>
      <c r="R93">
        <v>54458</v>
      </c>
      <c r="S93">
        <v>9449</v>
      </c>
      <c r="T93">
        <v>42769</v>
      </c>
      <c r="U93">
        <v>54914</v>
      </c>
      <c r="V93">
        <v>13413</v>
      </c>
      <c r="W93">
        <v>39042</v>
      </c>
      <c r="X93">
        <v>83192</v>
      </c>
      <c r="Y93">
        <v>78603</v>
      </c>
      <c r="Z93">
        <v>993</v>
      </c>
      <c r="AA93">
        <v>2208</v>
      </c>
      <c r="AB93">
        <v>869</v>
      </c>
      <c r="AC93">
        <v>402</v>
      </c>
      <c r="AD93">
        <v>4</v>
      </c>
      <c r="AE93">
        <v>1576</v>
      </c>
      <c r="AF93">
        <v>624</v>
      </c>
      <c r="AG93">
        <v>115</v>
      </c>
      <c r="AH93">
        <v>85</v>
      </c>
      <c r="AI93">
        <v>0</v>
      </c>
      <c r="AJ93">
        <v>109514</v>
      </c>
      <c r="AK93">
        <v>101215</v>
      </c>
      <c r="AL93">
        <v>1791</v>
      </c>
      <c r="AM93">
        <v>3767</v>
      </c>
      <c r="AN93">
        <v>2077</v>
      </c>
      <c r="AO93">
        <v>721</v>
      </c>
      <c r="AP93">
        <v>157</v>
      </c>
      <c r="AQ93">
        <v>0</v>
      </c>
      <c r="AR93">
        <v>0</v>
      </c>
      <c r="AS93">
        <v>82682</v>
      </c>
      <c r="AT93">
        <v>78395</v>
      </c>
      <c r="AU93">
        <v>1012</v>
      </c>
      <c r="AV93">
        <v>2076</v>
      </c>
      <c r="AW93">
        <v>684</v>
      </c>
      <c r="AX93">
        <v>400</v>
      </c>
      <c r="AY93">
        <v>20</v>
      </c>
      <c r="AZ93">
        <v>1602</v>
      </c>
      <c r="BA93">
        <v>534</v>
      </c>
      <c r="BB93">
        <v>124</v>
      </c>
      <c r="BC93">
        <v>60</v>
      </c>
      <c r="BD93">
        <v>0</v>
      </c>
      <c r="BE93">
        <v>108902</v>
      </c>
      <c r="BF93">
        <v>100917</v>
      </c>
      <c r="BG93">
        <v>1730</v>
      </c>
      <c r="BH93">
        <v>3656</v>
      </c>
      <c r="BI93">
        <v>2011</v>
      </c>
      <c r="BJ93">
        <v>673</v>
      </c>
      <c r="BK93">
        <v>126</v>
      </c>
      <c r="BL93">
        <v>2166</v>
      </c>
      <c r="BM93">
        <v>1438</v>
      </c>
      <c r="BN93">
        <v>128</v>
      </c>
      <c r="BO93">
        <v>28</v>
      </c>
      <c r="BP93">
        <v>2473</v>
      </c>
      <c r="BQ93">
        <v>106939</v>
      </c>
      <c r="BR93">
        <v>100240</v>
      </c>
      <c r="BS93">
        <v>1357</v>
      </c>
      <c r="BT93">
        <v>3187</v>
      </c>
      <c r="BU93">
        <v>1505</v>
      </c>
      <c r="BV93">
        <v>681</v>
      </c>
      <c r="BW93">
        <v>48</v>
      </c>
      <c r="BX93">
        <v>0</v>
      </c>
      <c r="BY93">
        <v>0</v>
      </c>
      <c r="BZ93">
        <v>80876</v>
      </c>
      <c r="CA93">
        <v>76895</v>
      </c>
      <c r="CB93">
        <v>772</v>
      </c>
      <c r="CC93">
        <v>1744</v>
      </c>
      <c r="CD93">
        <v>998</v>
      </c>
      <c r="CE93">
        <v>475</v>
      </c>
      <c r="CF93">
        <v>29</v>
      </c>
      <c r="CG93">
        <v>0</v>
      </c>
      <c r="CH93">
        <v>0</v>
      </c>
      <c r="CI93">
        <v>86797</v>
      </c>
      <c r="CJ93">
        <v>79058</v>
      </c>
      <c r="CK93">
        <v>1354</v>
      </c>
      <c r="CL93">
        <v>1929</v>
      </c>
      <c r="CM93">
        <v>1229</v>
      </c>
      <c r="CN93">
        <v>128</v>
      </c>
      <c r="CO93">
        <v>20</v>
      </c>
      <c r="CP93">
        <v>308</v>
      </c>
      <c r="CQ93">
        <v>2771</v>
      </c>
      <c r="CR93">
        <v>113323</v>
      </c>
      <c r="CS93">
        <v>101276</v>
      </c>
      <c r="CT93">
        <v>2239</v>
      </c>
      <c r="CU93">
        <v>4489</v>
      </c>
      <c r="CV93">
        <v>2300</v>
      </c>
      <c r="CW93">
        <v>2198</v>
      </c>
      <c r="CX93">
        <v>126</v>
      </c>
      <c r="CY93">
        <v>86797</v>
      </c>
      <c r="CZ93">
        <v>79058</v>
      </c>
      <c r="DA93">
        <v>1354</v>
      </c>
      <c r="DB93">
        <v>2652</v>
      </c>
      <c r="DC93">
        <v>1552</v>
      </c>
      <c r="DD93">
        <v>1590</v>
      </c>
      <c r="DE93">
        <v>81</v>
      </c>
    </row>
    <row r="94" spans="1:109" x14ac:dyDescent="0.25">
      <c r="A94">
        <v>92</v>
      </c>
      <c r="B94">
        <v>92</v>
      </c>
      <c r="C94">
        <v>49723</v>
      </c>
      <c r="D94">
        <v>10128</v>
      </c>
      <c r="E94">
        <v>38297</v>
      </c>
      <c r="F94">
        <v>59467</v>
      </c>
      <c r="G94">
        <v>11517</v>
      </c>
      <c r="H94">
        <v>47110</v>
      </c>
      <c r="I94">
        <v>42786</v>
      </c>
      <c r="J94">
        <v>9300</v>
      </c>
      <c r="K94">
        <v>33486</v>
      </c>
      <c r="L94">
        <v>43022</v>
      </c>
      <c r="M94">
        <v>12801</v>
      </c>
      <c r="N94">
        <v>30221</v>
      </c>
      <c r="O94">
        <v>42957</v>
      </c>
      <c r="P94">
        <v>9405</v>
      </c>
      <c r="Q94">
        <v>32024</v>
      </c>
      <c r="R94">
        <v>54750</v>
      </c>
      <c r="S94">
        <v>7900</v>
      </c>
      <c r="T94">
        <v>44408</v>
      </c>
      <c r="U94">
        <v>55175</v>
      </c>
      <c r="V94">
        <v>10534</v>
      </c>
      <c r="W94">
        <v>42460</v>
      </c>
      <c r="X94">
        <v>85975</v>
      </c>
      <c r="Y94">
        <v>81929</v>
      </c>
      <c r="Z94">
        <v>1159</v>
      </c>
      <c r="AA94">
        <v>1957</v>
      </c>
      <c r="AB94">
        <v>345</v>
      </c>
      <c r="AC94">
        <v>480</v>
      </c>
      <c r="AD94">
        <v>28</v>
      </c>
      <c r="AE94">
        <v>1523</v>
      </c>
      <c r="AF94">
        <v>299</v>
      </c>
      <c r="AG94">
        <v>188</v>
      </c>
      <c r="AH94">
        <v>67</v>
      </c>
      <c r="AI94">
        <v>0</v>
      </c>
      <c r="AJ94">
        <v>113966</v>
      </c>
      <c r="AK94">
        <v>106514</v>
      </c>
      <c r="AL94">
        <v>2165</v>
      </c>
      <c r="AM94">
        <v>3668</v>
      </c>
      <c r="AN94">
        <v>1140</v>
      </c>
      <c r="AO94">
        <v>654</v>
      </c>
      <c r="AP94">
        <v>49</v>
      </c>
      <c r="AQ94">
        <v>0</v>
      </c>
      <c r="AR94">
        <v>0</v>
      </c>
      <c r="AS94">
        <v>85512</v>
      </c>
      <c r="AT94">
        <v>81664</v>
      </c>
      <c r="AU94">
        <v>1003</v>
      </c>
      <c r="AV94">
        <v>1873</v>
      </c>
      <c r="AW94">
        <v>417</v>
      </c>
      <c r="AX94">
        <v>463</v>
      </c>
      <c r="AY94">
        <v>43</v>
      </c>
      <c r="AZ94">
        <v>1484</v>
      </c>
      <c r="BA94">
        <v>325</v>
      </c>
      <c r="BB94">
        <v>210</v>
      </c>
      <c r="BC94">
        <v>77</v>
      </c>
      <c r="BD94">
        <v>0</v>
      </c>
      <c r="BE94">
        <v>114084</v>
      </c>
      <c r="BF94">
        <v>106774</v>
      </c>
      <c r="BG94">
        <v>2043</v>
      </c>
      <c r="BH94">
        <v>3502</v>
      </c>
      <c r="BI94">
        <v>1208</v>
      </c>
      <c r="BJ94">
        <v>671</v>
      </c>
      <c r="BK94">
        <v>72</v>
      </c>
      <c r="BL94">
        <v>2153</v>
      </c>
      <c r="BM94">
        <v>764</v>
      </c>
      <c r="BN94">
        <v>209</v>
      </c>
      <c r="BO94">
        <v>74</v>
      </c>
      <c r="BP94">
        <v>2024</v>
      </c>
      <c r="BQ94">
        <v>114961</v>
      </c>
      <c r="BR94">
        <v>108903</v>
      </c>
      <c r="BS94">
        <v>1493</v>
      </c>
      <c r="BT94">
        <v>2856</v>
      </c>
      <c r="BU94">
        <v>1007</v>
      </c>
      <c r="BV94">
        <v>747</v>
      </c>
      <c r="BW94">
        <v>131</v>
      </c>
      <c r="BX94">
        <v>0</v>
      </c>
      <c r="BY94">
        <v>0</v>
      </c>
      <c r="BZ94">
        <v>85198</v>
      </c>
      <c r="CA94">
        <v>81748</v>
      </c>
      <c r="CB94">
        <v>830</v>
      </c>
      <c r="CC94">
        <v>1479</v>
      </c>
      <c r="CD94">
        <v>638</v>
      </c>
      <c r="CE94">
        <v>511</v>
      </c>
      <c r="CF94">
        <v>69</v>
      </c>
      <c r="CG94">
        <v>0</v>
      </c>
      <c r="CH94">
        <v>0</v>
      </c>
      <c r="CI94">
        <v>87178</v>
      </c>
      <c r="CJ94">
        <v>80888</v>
      </c>
      <c r="CK94">
        <v>1368</v>
      </c>
      <c r="CL94">
        <v>1213</v>
      </c>
      <c r="CM94">
        <v>668</v>
      </c>
      <c r="CN94">
        <v>169</v>
      </c>
      <c r="CO94">
        <v>44</v>
      </c>
      <c r="CP94">
        <v>214</v>
      </c>
      <c r="CQ94">
        <v>2614</v>
      </c>
      <c r="CR94">
        <v>113840</v>
      </c>
      <c r="CS94">
        <v>104088</v>
      </c>
      <c r="CT94">
        <v>2156</v>
      </c>
      <c r="CU94">
        <v>3350</v>
      </c>
      <c r="CV94">
        <v>1340</v>
      </c>
      <c r="CW94">
        <v>2252</v>
      </c>
      <c r="CX94">
        <v>201</v>
      </c>
      <c r="CY94">
        <v>87178</v>
      </c>
      <c r="CZ94">
        <v>80888</v>
      </c>
      <c r="DA94">
        <v>1368</v>
      </c>
      <c r="DB94">
        <v>1874</v>
      </c>
      <c r="DC94">
        <v>909</v>
      </c>
      <c r="DD94">
        <v>1644</v>
      </c>
      <c r="DE94">
        <v>138</v>
      </c>
    </row>
    <row r="95" spans="1:109" x14ac:dyDescent="0.25">
      <c r="A95">
        <v>93</v>
      </c>
      <c r="B95">
        <v>93</v>
      </c>
      <c r="C95">
        <v>45650</v>
      </c>
      <c r="D95">
        <v>13355</v>
      </c>
      <c r="E95">
        <v>30921</v>
      </c>
      <c r="F95">
        <v>54587</v>
      </c>
      <c r="G95">
        <v>14372</v>
      </c>
      <c r="H95">
        <v>39258</v>
      </c>
      <c r="I95">
        <v>38877</v>
      </c>
      <c r="J95">
        <v>12335</v>
      </c>
      <c r="K95">
        <v>26542</v>
      </c>
      <c r="L95">
        <v>39474</v>
      </c>
      <c r="M95">
        <v>15374</v>
      </c>
      <c r="N95">
        <v>24100</v>
      </c>
      <c r="O95">
        <v>39586</v>
      </c>
      <c r="P95">
        <v>12479</v>
      </c>
      <c r="Q95">
        <v>25659</v>
      </c>
      <c r="R95">
        <v>50232</v>
      </c>
      <c r="S95">
        <v>12281</v>
      </c>
      <c r="T95">
        <v>34848</v>
      </c>
      <c r="U95">
        <v>50951</v>
      </c>
      <c r="V95">
        <v>13693</v>
      </c>
      <c r="W95">
        <v>34714</v>
      </c>
      <c r="X95">
        <v>92972</v>
      </c>
      <c r="Y95">
        <v>86380</v>
      </c>
      <c r="Z95">
        <v>1268</v>
      </c>
      <c r="AA95">
        <v>4059</v>
      </c>
      <c r="AB95">
        <v>388</v>
      </c>
      <c r="AC95">
        <v>772</v>
      </c>
      <c r="AD95">
        <v>25</v>
      </c>
      <c r="AE95">
        <v>3534</v>
      </c>
      <c r="AF95">
        <v>269</v>
      </c>
      <c r="AG95">
        <v>151</v>
      </c>
      <c r="AH95">
        <v>298</v>
      </c>
      <c r="AI95">
        <v>0</v>
      </c>
      <c r="AJ95">
        <v>119302</v>
      </c>
      <c r="AK95">
        <v>109416</v>
      </c>
      <c r="AL95">
        <v>2496</v>
      </c>
      <c r="AM95">
        <v>6056</v>
      </c>
      <c r="AN95">
        <v>898</v>
      </c>
      <c r="AO95">
        <v>1372</v>
      </c>
      <c r="AP95">
        <v>116</v>
      </c>
      <c r="AQ95">
        <v>0</v>
      </c>
      <c r="AR95">
        <v>0</v>
      </c>
      <c r="AS95">
        <v>93082</v>
      </c>
      <c r="AT95">
        <v>86629</v>
      </c>
      <c r="AU95">
        <v>1260</v>
      </c>
      <c r="AV95">
        <v>4070</v>
      </c>
      <c r="AW95">
        <v>364</v>
      </c>
      <c r="AX95">
        <v>673</v>
      </c>
      <c r="AY95">
        <v>19</v>
      </c>
      <c r="AZ95">
        <v>3570</v>
      </c>
      <c r="BA95">
        <v>273</v>
      </c>
      <c r="BB95">
        <v>128</v>
      </c>
      <c r="BC95">
        <v>265</v>
      </c>
      <c r="BD95">
        <v>0</v>
      </c>
      <c r="BE95">
        <v>119380</v>
      </c>
      <c r="BF95">
        <v>109693</v>
      </c>
      <c r="BG95">
        <v>2443</v>
      </c>
      <c r="BH95">
        <v>5937</v>
      </c>
      <c r="BI95">
        <v>827</v>
      </c>
      <c r="BJ95">
        <v>1192</v>
      </c>
      <c r="BK95">
        <v>109</v>
      </c>
      <c r="BL95">
        <v>4059</v>
      </c>
      <c r="BM95">
        <v>626</v>
      </c>
      <c r="BN95">
        <v>118</v>
      </c>
      <c r="BO95">
        <v>20</v>
      </c>
      <c r="BP95">
        <v>2390</v>
      </c>
      <c r="BQ95">
        <v>121804</v>
      </c>
      <c r="BR95">
        <v>113162</v>
      </c>
      <c r="BS95">
        <v>2132</v>
      </c>
      <c r="BT95">
        <v>5156</v>
      </c>
      <c r="BU95">
        <v>721</v>
      </c>
      <c r="BV95">
        <v>793</v>
      </c>
      <c r="BW95">
        <v>84</v>
      </c>
      <c r="BX95">
        <v>0</v>
      </c>
      <c r="BY95">
        <v>0</v>
      </c>
      <c r="BZ95">
        <v>93921</v>
      </c>
      <c r="CA95">
        <v>87904</v>
      </c>
      <c r="CB95">
        <v>1254</v>
      </c>
      <c r="CC95">
        <v>3773</v>
      </c>
      <c r="CD95">
        <v>490</v>
      </c>
      <c r="CE95">
        <v>555</v>
      </c>
      <c r="CF95">
        <v>45</v>
      </c>
      <c r="CG95">
        <v>0</v>
      </c>
      <c r="CH95">
        <v>0</v>
      </c>
      <c r="CI95">
        <v>93674</v>
      </c>
      <c r="CJ95">
        <v>84834</v>
      </c>
      <c r="CK95">
        <v>1674</v>
      </c>
      <c r="CL95">
        <v>3864</v>
      </c>
      <c r="CM95">
        <v>426</v>
      </c>
      <c r="CN95">
        <v>164</v>
      </c>
      <c r="CO95">
        <v>21</v>
      </c>
      <c r="CP95">
        <v>162</v>
      </c>
      <c r="CQ95">
        <v>2529</v>
      </c>
      <c r="CR95">
        <v>119073</v>
      </c>
      <c r="CS95">
        <v>106571</v>
      </c>
      <c r="CT95">
        <v>2737</v>
      </c>
      <c r="CU95">
        <v>6039</v>
      </c>
      <c r="CV95">
        <v>866</v>
      </c>
      <c r="CW95">
        <v>2336</v>
      </c>
      <c r="CX95">
        <v>109</v>
      </c>
      <c r="CY95">
        <v>93674</v>
      </c>
      <c r="CZ95">
        <v>84834</v>
      </c>
      <c r="DA95">
        <v>1674</v>
      </c>
      <c r="DB95">
        <v>4404</v>
      </c>
      <c r="DC95">
        <v>595</v>
      </c>
      <c r="DD95">
        <v>1676</v>
      </c>
      <c r="DE95">
        <v>71</v>
      </c>
    </row>
    <row r="96" spans="1:109" x14ac:dyDescent="0.25">
      <c r="A96">
        <v>94</v>
      </c>
      <c r="B96">
        <v>94</v>
      </c>
      <c r="C96">
        <v>43628</v>
      </c>
      <c r="D96">
        <v>14304</v>
      </c>
      <c r="E96">
        <v>27766</v>
      </c>
      <c r="F96">
        <v>52988</v>
      </c>
      <c r="G96">
        <v>16025</v>
      </c>
      <c r="H96">
        <v>36042</v>
      </c>
      <c r="I96">
        <v>36900</v>
      </c>
      <c r="J96">
        <v>13445</v>
      </c>
      <c r="K96">
        <v>23455</v>
      </c>
      <c r="L96">
        <v>37482</v>
      </c>
      <c r="M96">
        <v>17015</v>
      </c>
      <c r="N96">
        <v>20467</v>
      </c>
      <c r="O96">
        <v>37680</v>
      </c>
      <c r="P96">
        <v>12974</v>
      </c>
      <c r="Q96">
        <v>23057</v>
      </c>
      <c r="R96">
        <v>47833</v>
      </c>
      <c r="S96">
        <v>12248</v>
      </c>
      <c r="T96">
        <v>32590</v>
      </c>
      <c r="U96">
        <v>48737</v>
      </c>
      <c r="V96">
        <v>14596</v>
      </c>
      <c r="W96">
        <v>31051</v>
      </c>
      <c r="X96">
        <v>86200</v>
      </c>
      <c r="Y96">
        <v>79785</v>
      </c>
      <c r="Z96">
        <v>3597</v>
      </c>
      <c r="AA96">
        <v>1926</v>
      </c>
      <c r="AB96">
        <v>343</v>
      </c>
      <c r="AC96">
        <v>462</v>
      </c>
      <c r="AD96">
        <v>4</v>
      </c>
      <c r="AE96">
        <v>1708</v>
      </c>
      <c r="AF96">
        <v>231</v>
      </c>
      <c r="AG96">
        <v>99</v>
      </c>
      <c r="AH96">
        <v>83</v>
      </c>
      <c r="AI96">
        <v>0</v>
      </c>
      <c r="AJ96">
        <v>113700</v>
      </c>
      <c r="AK96">
        <v>102294</v>
      </c>
      <c r="AL96">
        <v>6662</v>
      </c>
      <c r="AM96">
        <v>3568</v>
      </c>
      <c r="AN96">
        <v>783</v>
      </c>
      <c r="AO96">
        <v>877</v>
      </c>
      <c r="AP96">
        <v>58</v>
      </c>
      <c r="AQ96">
        <v>0</v>
      </c>
      <c r="AR96">
        <v>0</v>
      </c>
      <c r="AS96">
        <v>85970</v>
      </c>
      <c r="AT96">
        <v>79875</v>
      </c>
      <c r="AU96">
        <v>3239</v>
      </c>
      <c r="AV96">
        <v>1924</v>
      </c>
      <c r="AW96">
        <v>310</v>
      </c>
      <c r="AX96">
        <v>574</v>
      </c>
      <c r="AY96">
        <v>4</v>
      </c>
      <c r="AZ96">
        <v>1706</v>
      </c>
      <c r="BA96">
        <v>192</v>
      </c>
      <c r="BB96">
        <v>208</v>
      </c>
      <c r="BC96">
        <v>38</v>
      </c>
      <c r="BD96">
        <v>0</v>
      </c>
      <c r="BE96">
        <v>113932</v>
      </c>
      <c r="BF96">
        <v>102665</v>
      </c>
      <c r="BG96">
        <v>6558</v>
      </c>
      <c r="BH96">
        <v>3580</v>
      </c>
      <c r="BI96">
        <v>766</v>
      </c>
      <c r="BJ96">
        <v>752</v>
      </c>
      <c r="BK96">
        <v>45</v>
      </c>
      <c r="BL96">
        <v>2116</v>
      </c>
      <c r="BM96">
        <v>439</v>
      </c>
      <c r="BN96">
        <v>234</v>
      </c>
      <c r="BO96">
        <v>113</v>
      </c>
      <c r="BP96">
        <v>1804</v>
      </c>
      <c r="BQ96">
        <v>116371</v>
      </c>
      <c r="BR96">
        <v>106388</v>
      </c>
      <c r="BS96">
        <v>5857</v>
      </c>
      <c r="BT96">
        <v>2983</v>
      </c>
      <c r="BU96">
        <v>692</v>
      </c>
      <c r="BV96">
        <v>782</v>
      </c>
      <c r="BW96">
        <v>82</v>
      </c>
      <c r="BX96">
        <v>0</v>
      </c>
      <c r="BY96">
        <v>0</v>
      </c>
      <c r="BZ96">
        <v>87336</v>
      </c>
      <c r="CA96">
        <v>81373</v>
      </c>
      <c r="CB96">
        <v>3362</v>
      </c>
      <c r="CC96">
        <v>1684</v>
      </c>
      <c r="CD96">
        <v>466</v>
      </c>
      <c r="CE96">
        <v>566</v>
      </c>
      <c r="CF96">
        <v>51</v>
      </c>
      <c r="CG96">
        <v>0</v>
      </c>
      <c r="CH96">
        <v>0</v>
      </c>
      <c r="CI96">
        <v>87811</v>
      </c>
      <c r="CJ96">
        <v>78709</v>
      </c>
      <c r="CK96">
        <v>4236</v>
      </c>
      <c r="CL96">
        <v>1476</v>
      </c>
      <c r="CM96">
        <v>465</v>
      </c>
      <c r="CN96">
        <v>173</v>
      </c>
      <c r="CO96">
        <v>41</v>
      </c>
      <c r="CP96">
        <v>167</v>
      </c>
      <c r="CQ96">
        <v>2544</v>
      </c>
      <c r="CR96">
        <v>113634</v>
      </c>
      <c r="CS96">
        <v>99455</v>
      </c>
      <c r="CT96">
        <v>6983</v>
      </c>
      <c r="CU96">
        <v>3612</v>
      </c>
      <c r="CV96">
        <v>1002</v>
      </c>
      <c r="CW96">
        <v>2392</v>
      </c>
      <c r="CX96">
        <v>129</v>
      </c>
      <c r="CY96">
        <v>87811</v>
      </c>
      <c r="CZ96">
        <v>78709</v>
      </c>
      <c r="DA96">
        <v>4236</v>
      </c>
      <c r="DB96">
        <v>2156</v>
      </c>
      <c r="DC96">
        <v>680</v>
      </c>
      <c r="DD96">
        <v>1728</v>
      </c>
      <c r="DE96">
        <v>97</v>
      </c>
    </row>
    <row r="97" spans="1:109" x14ac:dyDescent="0.25">
      <c r="A97">
        <v>95</v>
      </c>
      <c r="B97">
        <v>95</v>
      </c>
      <c r="C97">
        <v>48450</v>
      </c>
      <c r="D97">
        <v>13645</v>
      </c>
      <c r="E97">
        <v>33324</v>
      </c>
      <c r="F97">
        <v>58143</v>
      </c>
      <c r="G97">
        <v>16296</v>
      </c>
      <c r="H97">
        <v>40830</v>
      </c>
      <c r="I97">
        <v>41396</v>
      </c>
      <c r="J97">
        <v>12593</v>
      </c>
      <c r="K97">
        <v>28803</v>
      </c>
      <c r="L97">
        <v>41787</v>
      </c>
      <c r="M97">
        <v>16085</v>
      </c>
      <c r="N97">
        <v>25702</v>
      </c>
      <c r="O97">
        <v>42222</v>
      </c>
      <c r="P97">
        <v>12351</v>
      </c>
      <c r="Q97">
        <v>28420</v>
      </c>
      <c r="R97">
        <v>52969</v>
      </c>
      <c r="S97">
        <v>11380</v>
      </c>
      <c r="T97">
        <v>39023</v>
      </c>
      <c r="U97">
        <v>53821</v>
      </c>
      <c r="V97">
        <v>13853</v>
      </c>
      <c r="W97">
        <v>36921</v>
      </c>
      <c r="X97">
        <v>88342</v>
      </c>
      <c r="Y97">
        <v>83372</v>
      </c>
      <c r="Z97">
        <v>2689</v>
      </c>
      <c r="AA97">
        <v>1163</v>
      </c>
      <c r="AB97">
        <v>571</v>
      </c>
      <c r="AC97">
        <v>526</v>
      </c>
      <c r="AD97">
        <v>0</v>
      </c>
      <c r="AE97">
        <v>859</v>
      </c>
      <c r="AF97">
        <v>507</v>
      </c>
      <c r="AG97">
        <v>63</v>
      </c>
      <c r="AH97">
        <v>127</v>
      </c>
      <c r="AI97">
        <v>0</v>
      </c>
      <c r="AJ97">
        <v>117103</v>
      </c>
      <c r="AK97">
        <v>107048</v>
      </c>
      <c r="AL97">
        <v>5007</v>
      </c>
      <c r="AM97">
        <v>2780</v>
      </c>
      <c r="AN97">
        <v>1965</v>
      </c>
      <c r="AO97">
        <v>942</v>
      </c>
      <c r="AP97">
        <v>69</v>
      </c>
      <c r="AQ97">
        <v>0</v>
      </c>
      <c r="AR97">
        <v>0</v>
      </c>
      <c r="AS97">
        <v>88257</v>
      </c>
      <c r="AT97">
        <v>83192</v>
      </c>
      <c r="AU97">
        <v>2649</v>
      </c>
      <c r="AV97">
        <v>1145</v>
      </c>
      <c r="AW97">
        <v>697</v>
      </c>
      <c r="AX97">
        <v>494</v>
      </c>
      <c r="AY97">
        <v>0</v>
      </c>
      <c r="AZ97">
        <v>853</v>
      </c>
      <c r="BA97">
        <v>631</v>
      </c>
      <c r="BB97">
        <v>23</v>
      </c>
      <c r="BC97">
        <v>122</v>
      </c>
      <c r="BD97">
        <v>0</v>
      </c>
      <c r="BE97">
        <v>116983</v>
      </c>
      <c r="BF97">
        <v>107157</v>
      </c>
      <c r="BG97">
        <v>4839</v>
      </c>
      <c r="BH97">
        <v>2599</v>
      </c>
      <c r="BI97">
        <v>2010</v>
      </c>
      <c r="BJ97">
        <v>905</v>
      </c>
      <c r="BK97">
        <v>99</v>
      </c>
      <c r="BL97">
        <v>1203</v>
      </c>
      <c r="BM97">
        <v>1733</v>
      </c>
      <c r="BN97">
        <v>16</v>
      </c>
      <c r="BO97">
        <v>148</v>
      </c>
      <c r="BP97">
        <v>1889</v>
      </c>
      <c r="BQ97">
        <v>116498</v>
      </c>
      <c r="BR97">
        <v>108050</v>
      </c>
      <c r="BS97">
        <v>4137</v>
      </c>
      <c r="BT97">
        <v>2116</v>
      </c>
      <c r="BU97">
        <v>1758</v>
      </c>
      <c r="BV97">
        <v>695</v>
      </c>
      <c r="BW97">
        <v>54</v>
      </c>
      <c r="BX97">
        <v>0</v>
      </c>
      <c r="BY97">
        <v>0</v>
      </c>
      <c r="BZ97">
        <v>88344</v>
      </c>
      <c r="CA97">
        <v>83132</v>
      </c>
      <c r="CB97">
        <v>2458</v>
      </c>
      <c r="CC97">
        <v>1133</v>
      </c>
      <c r="CD97">
        <v>1226</v>
      </c>
      <c r="CE97">
        <v>505</v>
      </c>
      <c r="CF97">
        <v>40</v>
      </c>
      <c r="CG97">
        <v>0</v>
      </c>
      <c r="CH97">
        <v>0</v>
      </c>
      <c r="CI97">
        <v>89260</v>
      </c>
      <c r="CJ97">
        <v>81088</v>
      </c>
      <c r="CK97">
        <v>3352</v>
      </c>
      <c r="CL97">
        <v>1138</v>
      </c>
      <c r="CM97">
        <v>1161</v>
      </c>
      <c r="CN97">
        <v>106</v>
      </c>
      <c r="CO97">
        <v>29</v>
      </c>
      <c r="CP97">
        <v>183</v>
      </c>
      <c r="CQ97">
        <v>2203</v>
      </c>
      <c r="CR97">
        <v>115410</v>
      </c>
      <c r="CS97">
        <v>102928</v>
      </c>
      <c r="CT97">
        <v>5236</v>
      </c>
      <c r="CU97">
        <v>2892</v>
      </c>
      <c r="CV97">
        <v>2077</v>
      </c>
      <c r="CW97">
        <v>1985</v>
      </c>
      <c r="CX97">
        <v>111</v>
      </c>
      <c r="CY97">
        <v>89260</v>
      </c>
      <c r="CZ97">
        <v>81088</v>
      </c>
      <c r="DA97">
        <v>3352</v>
      </c>
      <c r="DB97">
        <v>1667</v>
      </c>
      <c r="DC97">
        <v>1402</v>
      </c>
      <c r="DD97">
        <v>1415</v>
      </c>
      <c r="DE97">
        <v>74</v>
      </c>
    </row>
    <row r="98" spans="1:109" x14ac:dyDescent="0.25">
      <c r="A98">
        <v>96</v>
      </c>
      <c r="B98">
        <v>96</v>
      </c>
      <c r="C98">
        <v>45427</v>
      </c>
      <c r="D98">
        <v>13585</v>
      </c>
      <c r="E98">
        <v>30733</v>
      </c>
      <c r="F98">
        <v>53242</v>
      </c>
      <c r="G98">
        <v>15405</v>
      </c>
      <c r="H98">
        <v>37007</v>
      </c>
      <c r="I98">
        <v>39447</v>
      </c>
      <c r="J98">
        <v>12350</v>
      </c>
      <c r="K98">
        <v>27097</v>
      </c>
      <c r="L98">
        <v>39695</v>
      </c>
      <c r="M98">
        <v>15832</v>
      </c>
      <c r="N98">
        <v>23863</v>
      </c>
      <c r="O98">
        <v>39737</v>
      </c>
      <c r="P98">
        <v>11901</v>
      </c>
      <c r="Q98">
        <v>26766</v>
      </c>
      <c r="R98">
        <v>49823</v>
      </c>
      <c r="S98">
        <v>11910</v>
      </c>
      <c r="T98">
        <v>35577</v>
      </c>
      <c r="U98">
        <v>50686</v>
      </c>
      <c r="V98">
        <v>14485</v>
      </c>
      <c r="W98">
        <v>33934</v>
      </c>
      <c r="X98">
        <v>87903</v>
      </c>
      <c r="Y98">
        <v>74818</v>
      </c>
      <c r="Z98">
        <v>1955</v>
      </c>
      <c r="AA98">
        <v>10023</v>
      </c>
      <c r="AB98">
        <v>599</v>
      </c>
      <c r="AC98">
        <v>617</v>
      </c>
      <c r="AD98">
        <v>0</v>
      </c>
      <c r="AE98">
        <v>9032</v>
      </c>
      <c r="AF98">
        <v>454</v>
      </c>
      <c r="AG98">
        <v>164</v>
      </c>
      <c r="AH98">
        <v>87</v>
      </c>
      <c r="AI98">
        <v>0</v>
      </c>
      <c r="AJ98">
        <v>115339</v>
      </c>
      <c r="AK98">
        <v>94457</v>
      </c>
      <c r="AL98">
        <v>3565</v>
      </c>
      <c r="AM98">
        <v>15264</v>
      </c>
      <c r="AN98">
        <v>1500</v>
      </c>
      <c r="AO98">
        <v>928</v>
      </c>
      <c r="AP98">
        <v>12</v>
      </c>
      <c r="AQ98">
        <v>0</v>
      </c>
      <c r="AR98">
        <v>0</v>
      </c>
      <c r="AS98">
        <v>88458</v>
      </c>
      <c r="AT98">
        <v>75423</v>
      </c>
      <c r="AU98">
        <v>1890</v>
      </c>
      <c r="AV98">
        <v>9908</v>
      </c>
      <c r="AW98">
        <v>704</v>
      </c>
      <c r="AX98">
        <v>610</v>
      </c>
      <c r="AY98">
        <v>0</v>
      </c>
      <c r="AZ98">
        <v>8990</v>
      </c>
      <c r="BA98">
        <v>528</v>
      </c>
      <c r="BB98">
        <v>198</v>
      </c>
      <c r="BC98">
        <v>87</v>
      </c>
      <c r="BD98">
        <v>0</v>
      </c>
      <c r="BE98">
        <v>115998</v>
      </c>
      <c r="BF98">
        <v>95427</v>
      </c>
      <c r="BG98">
        <v>3389</v>
      </c>
      <c r="BH98">
        <v>15164</v>
      </c>
      <c r="BI98">
        <v>1444</v>
      </c>
      <c r="BJ98">
        <v>904</v>
      </c>
      <c r="BK98">
        <v>3</v>
      </c>
      <c r="BL98">
        <v>12341</v>
      </c>
      <c r="BM98">
        <v>987</v>
      </c>
      <c r="BN98">
        <v>222</v>
      </c>
      <c r="BO98">
        <v>177</v>
      </c>
      <c r="BP98">
        <v>3453</v>
      </c>
      <c r="BQ98">
        <v>119288</v>
      </c>
      <c r="BR98">
        <v>100047</v>
      </c>
      <c r="BS98">
        <v>2650</v>
      </c>
      <c r="BT98">
        <v>14838</v>
      </c>
      <c r="BU98">
        <v>1220</v>
      </c>
      <c r="BV98">
        <v>887</v>
      </c>
      <c r="BW98">
        <v>77</v>
      </c>
      <c r="BX98">
        <v>0</v>
      </c>
      <c r="BY98">
        <v>0</v>
      </c>
      <c r="BZ98">
        <v>91308</v>
      </c>
      <c r="CA98">
        <v>78751</v>
      </c>
      <c r="CB98">
        <v>1641</v>
      </c>
      <c r="CC98">
        <v>9612</v>
      </c>
      <c r="CD98">
        <v>858</v>
      </c>
      <c r="CE98">
        <v>615</v>
      </c>
      <c r="CF98">
        <v>59</v>
      </c>
      <c r="CG98">
        <v>0</v>
      </c>
      <c r="CH98">
        <v>0</v>
      </c>
      <c r="CI98">
        <v>88198</v>
      </c>
      <c r="CJ98">
        <v>72456</v>
      </c>
      <c r="CK98">
        <v>2248</v>
      </c>
      <c r="CL98">
        <v>9315</v>
      </c>
      <c r="CM98">
        <v>768</v>
      </c>
      <c r="CN98">
        <v>206</v>
      </c>
      <c r="CO98">
        <v>30</v>
      </c>
      <c r="CP98">
        <v>317</v>
      </c>
      <c r="CQ98">
        <v>2858</v>
      </c>
      <c r="CR98">
        <v>114312</v>
      </c>
      <c r="CS98">
        <v>90779</v>
      </c>
      <c r="CT98">
        <v>3572</v>
      </c>
      <c r="CU98">
        <v>15917</v>
      </c>
      <c r="CV98">
        <v>1445</v>
      </c>
      <c r="CW98">
        <v>2224</v>
      </c>
      <c r="CX98">
        <v>138</v>
      </c>
      <c r="CY98">
        <v>88198</v>
      </c>
      <c r="CZ98">
        <v>72456</v>
      </c>
      <c r="DA98">
        <v>2248</v>
      </c>
      <c r="DB98">
        <v>10507</v>
      </c>
      <c r="DC98">
        <v>1028</v>
      </c>
      <c r="DD98">
        <v>1557</v>
      </c>
      <c r="DE98">
        <v>77</v>
      </c>
    </row>
    <row r="99" spans="1:109" x14ac:dyDescent="0.25">
      <c r="A99">
        <v>97</v>
      </c>
      <c r="B99">
        <v>97</v>
      </c>
      <c r="C99">
        <v>51860</v>
      </c>
      <c r="D99">
        <v>11990</v>
      </c>
      <c r="E99">
        <v>38294</v>
      </c>
      <c r="F99">
        <v>61738</v>
      </c>
      <c r="G99">
        <v>13216</v>
      </c>
      <c r="H99">
        <v>47555</v>
      </c>
      <c r="I99">
        <v>44399</v>
      </c>
      <c r="J99">
        <v>10809</v>
      </c>
      <c r="K99">
        <v>33590</v>
      </c>
      <c r="L99">
        <v>44974</v>
      </c>
      <c r="M99">
        <v>14899</v>
      </c>
      <c r="N99">
        <v>30075</v>
      </c>
      <c r="O99">
        <v>45228</v>
      </c>
      <c r="P99">
        <v>10606</v>
      </c>
      <c r="Q99">
        <v>33311</v>
      </c>
      <c r="R99">
        <v>57069</v>
      </c>
      <c r="S99">
        <v>11519</v>
      </c>
      <c r="T99">
        <v>42649</v>
      </c>
      <c r="U99">
        <v>57984</v>
      </c>
      <c r="V99">
        <v>12105</v>
      </c>
      <c r="W99">
        <v>43012</v>
      </c>
      <c r="X99">
        <v>84366</v>
      </c>
      <c r="Y99">
        <v>79426</v>
      </c>
      <c r="Z99">
        <v>3547</v>
      </c>
      <c r="AA99">
        <v>740</v>
      </c>
      <c r="AB99">
        <v>233</v>
      </c>
      <c r="AC99">
        <v>365</v>
      </c>
      <c r="AD99">
        <v>8</v>
      </c>
      <c r="AE99">
        <v>657</v>
      </c>
      <c r="AF99">
        <v>141</v>
      </c>
      <c r="AG99">
        <v>79</v>
      </c>
      <c r="AH99">
        <v>38</v>
      </c>
      <c r="AI99">
        <v>0</v>
      </c>
      <c r="AJ99">
        <v>111852</v>
      </c>
      <c r="AK99">
        <v>102895</v>
      </c>
      <c r="AL99">
        <v>6328</v>
      </c>
      <c r="AM99">
        <v>1546</v>
      </c>
      <c r="AN99">
        <v>573</v>
      </c>
      <c r="AO99">
        <v>683</v>
      </c>
      <c r="AP99">
        <v>41</v>
      </c>
      <c r="AQ99">
        <v>0</v>
      </c>
      <c r="AR99">
        <v>0</v>
      </c>
      <c r="AS99">
        <v>84549</v>
      </c>
      <c r="AT99">
        <v>79556</v>
      </c>
      <c r="AU99">
        <v>3512</v>
      </c>
      <c r="AV99">
        <v>746</v>
      </c>
      <c r="AW99">
        <v>252</v>
      </c>
      <c r="AX99">
        <v>417</v>
      </c>
      <c r="AY99">
        <v>12</v>
      </c>
      <c r="AZ99">
        <v>670</v>
      </c>
      <c r="BA99">
        <v>164</v>
      </c>
      <c r="BB99">
        <v>111</v>
      </c>
      <c r="BC99">
        <v>32</v>
      </c>
      <c r="BD99">
        <v>0</v>
      </c>
      <c r="BE99">
        <v>112194</v>
      </c>
      <c r="BF99">
        <v>103192</v>
      </c>
      <c r="BG99">
        <v>6306</v>
      </c>
      <c r="BH99">
        <v>1522</v>
      </c>
      <c r="BI99">
        <v>568</v>
      </c>
      <c r="BJ99">
        <v>697</v>
      </c>
      <c r="BK99">
        <v>68</v>
      </c>
      <c r="BL99">
        <v>852</v>
      </c>
      <c r="BM99">
        <v>307</v>
      </c>
      <c r="BN99">
        <v>118</v>
      </c>
      <c r="BO99">
        <v>269</v>
      </c>
      <c r="BP99">
        <v>1126</v>
      </c>
      <c r="BQ99">
        <v>115486</v>
      </c>
      <c r="BR99">
        <v>107938</v>
      </c>
      <c r="BS99">
        <v>5531</v>
      </c>
      <c r="BT99">
        <v>1162</v>
      </c>
      <c r="BU99">
        <v>449</v>
      </c>
      <c r="BV99">
        <v>678</v>
      </c>
      <c r="BW99">
        <v>33</v>
      </c>
      <c r="BX99">
        <v>0</v>
      </c>
      <c r="BY99">
        <v>0</v>
      </c>
      <c r="BZ99">
        <v>86045</v>
      </c>
      <c r="CA99">
        <v>81685</v>
      </c>
      <c r="CB99">
        <v>3223</v>
      </c>
      <c r="CC99">
        <v>538</v>
      </c>
      <c r="CD99">
        <v>250</v>
      </c>
      <c r="CE99">
        <v>476</v>
      </c>
      <c r="CF99">
        <v>19</v>
      </c>
      <c r="CG99">
        <v>0</v>
      </c>
      <c r="CH99">
        <v>0</v>
      </c>
      <c r="CI99">
        <v>86673</v>
      </c>
      <c r="CJ99">
        <v>79694</v>
      </c>
      <c r="CK99">
        <v>4215</v>
      </c>
      <c r="CL99">
        <v>488</v>
      </c>
      <c r="CM99">
        <v>247</v>
      </c>
      <c r="CN99">
        <v>136</v>
      </c>
      <c r="CO99">
        <v>13</v>
      </c>
      <c r="CP99">
        <v>172</v>
      </c>
      <c r="CQ99">
        <v>1708</v>
      </c>
      <c r="CR99">
        <v>114270</v>
      </c>
      <c r="CS99">
        <v>103301</v>
      </c>
      <c r="CT99">
        <v>6799</v>
      </c>
      <c r="CU99">
        <v>1566</v>
      </c>
      <c r="CV99">
        <v>632</v>
      </c>
      <c r="CW99">
        <v>1922</v>
      </c>
      <c r="CX99">
        <v>125</v>
      </c>
      <c r="CY99">
        <v>86673</v>
      </c>
      <c r="CZ99">
        <v>79694</v>
      </c>
      <c r="DA99">
        <v>4215</v>
      </c>
      <c r="DB99">
        <v>824</v>
      </c>
      <c r="DC99">
        <v>412</v>
      </c>
      <c r="DD99">
        <v>1364</v>
      </c>
      <c r="DE99">
        <v>84</v>
      </c>
    </row>
    <row r="100" spans="1:109" x14ac:dyDescent="0.25">
      <c r="A100">
        <v>98</v>
      </c>
      <c r="B100">
        <v>98</v>
      </c>
      <c r="C100">
        <v>48165</v>
      </c>
      <c r="D100">
        <v>14645</v>
      </c>
      <c r="E100">
        <v>31974</v>
      </c>
      <c r="F100">
        <v>58141</v>
      </c>
      <c r="G100">
        <v>16808</v>
      </c>
      <c r="H100">
        <v>40293</v>
      </c>
      <c r="I100">
        <v>40996</v>
      </c>
      <c r="J100">
        <v>13355</v>
      </c>
      <c r="K100">
        <v>27641</v>
      </c>
      <c r="L100">
        <v>41184</v>
      </c>
      <c r="M100">
        <v>16981</v>
      </c>
      <c r="N100">
        <v>24203</v>
      </c>
      <c r="O100">
        <v>41656</v>
      </c>
      <c r="P100">
        <v>12943</v>
      </c>
      <c r="Q100">
        <v>27260</v>
      </c>
      <c r="R100">
        <v>53054</v>
      </c>
      <c r="S100">
        <v>13242</v>
      </c>
      <c r="T100">
        <v>36906</v>
      </c>
      <c r="U100">
        <v>53939</v>
      </c>
      <c r="V100">
        <v>15158</v>
      </c>
      <c r="W100">
        <v>35555</v>
      </c>
      <c r="X100">
        <v>86164</v>
      </c>
      <c r="Y100">
        <v>78839</v>
      </c>
      <c r="Z100">
        <v>5179</v>
      </c>
      <c r="AA100">
        <v>1112</v>
      </c>
      <c r="AB100">
        <v>348</v>
      </c>
      <c r="AC100">
        <v>509</v>
      </c>
      <c r="AD100">
        <v>42</v>
      </c>
      <c r="AE100">
        <v>898</v>
      </c>
      <c r="AF100">
        <v>266</v>
      </c>
      <c r="AG100">
        <v>305</v>
      </c>
      <c r="AH100">
        <v>119</v>
      </c>
      <c r="AI100">
        <v>0</v>
      </c>
      <c r="AJ100">
        <v>113571</v>
      </c>
      <c r="AK100">
        <v>101353</v>
      </c>
      <c r="AL100">
        <v>8874</v>
      </c>
      <c r="AM100">
        <v>2614</v>
      </c>
      <c r="AN100">
        <v>915</v>
      </c>
      <c r="AO100">
        <v>1021</v>
      </c>
      <c r="AP100">
        <v>87</v>
      </c>
      <c r="AQ100">
        <v>0</v>
      </c>
      <c r="AR100">
        <v>0</v>
      </c>
      <c r="AS100">
        <v>86361</v>
      </c>
      <c r="AT100">
        <v>79179</v>
      </c>
      <c r="AU100">
        <v>5135</v>
      </c>
      <c r="AV100">
        <v>1085</v>
      </c>
      <c r="AW100">
        <v>352</v>
      </c>
      <c r="AX100">
        <v>463</v>
      </c>
      <c r="AY100">
        <v>33</v>
      </c>
      <c r="AZ100">
        <v>877</v>
      </c>
      <c r="BA100">
        <v>257</v>
      </c>
      <c r="BB100">
        <v>294</v>
      </c>
      <c r="BC100">
        <v>84</v>
      </c>
      <c r="BD100">
        <v>0</v>
      </c>
      <c r="BE100">
        <v>113764</v>
      </c>
      <c r="BF100">
        <v>101871</v>
      </c>
      <c r="BG100">
        <v>8635</v>
      </c>
      <c r="BH100">
        <v>2468</v>
      </c>
      <c r="BI100">
        <v>904</v>
      </c>
      <c r="BJ100">
        <v>870</v>
      </c>
      <c r="BK100">
        <v>68</v>
      </c>
      <c r="BL100">
        <v>1110</v>
      </c>
      <c r="BM100">
        <v>489</v>
      </c>
      <c r="BN100">
        <v>357</v>
      </c>
      <c r="BO100">
        <v>46</v>
      </c>
      <c r="BP100">
        <v>1223</v>
      </c>
      <c r="BQ100">
        <v>114963</v>
      </c>
      <c r="BR100">
        <v>104065</v>
      </c>
      <c r="BS100">
        <v>7937</v>
      </c>
      <c r="BT100">
        <v>1767</v>
      </c>
      <c r="BU100">
        <v>715</v>
      </c>
      <c r="BV100">
        <v>820</v>
      </c>
      <c r="BW100">
        <v>67</v>
      </c>
      <c r="BX100">
        <v>0</v>
      </c>
      <c r="BY100">
        <v>0</v>
      </c>
      <c r="BZ100">
        <v>86477</v>
      </c>
      <c r="CA100">
        <v>79968</v>
      </c>
      <c r="CB100">
        <v>4645</v>
      </c>
      <c r="CC100">
        <v>981</v>
      </c>
      <c r="CD100">
        <v>431</v>
      </c>
      <c r="CE100">
        <v>577</v>
      </c>
      <c r="CF100">
        <v>41</v>
      </c>
      <c r="CG100">
        <v>0</v>
      </c>
      <c r="CH100">
        <v>0</v>
      </c>
      <c r="CI100">
        <v>87510</v>
      </c>
      <c r="CJ100">
        <v>77715</v>
      </c>
      <c r="CK100">
        <v>5956</v>
      </c>
      <c r="CL100">
        <v>868</v>
      </c>
      <c r="CM100">
        <v>345</v>
      </c>
      <c r="CN100">
        <v>151</v>
      </c>
      <c r="CO100">
        <v>20</v>
      </c>
      <c r="CP100">
        <v>217</v>
      </c>
      <c r="CQ100">
        <v>2238</v>
      </c>
      <c r="CR100">
        <v>113681</v>
      </c>
      <c r="CS100">
        <v>98755</v>
      </c>
      <c r="CT100">
        <v>9327</v>
      </c>
      <c r="CU100">
        <v>2181</v>
      </c>
      <c r="CV100">
        <v>826</v>
      </c>
      <c r="CW100">
        <v>2291</v>
      </c>
      <c r="CX100">
        <v>121</v>
      </c>
      <c r="CY100">
        <v>87510</v>
      </c>
      <c r="CZ100">
        <v>77715</v>
      </c>
      <c r="DA100">
        <v>5956</v>
      </c>
      <c r="DB100">
        <v>1311</v>
      </c>
      <c r="DC100">
        <v>528</v>
      </c>
      <c r="DD100">
        <v>1668</v>
      </c>
      <c r="DE100">
        <v>85</v>
      </c>
    </row>
    <row r="101" spans="1:109" x14ac:dyDescent="0.25">
      <c r="A101">
        <v>99</v>
      </c>
      <c r="B101">
        <v>99</v>
      </c>
      <c r="C101">
        <v>47754</v>
      </c>
      <c r="D101">
        <v>17818</v>
      </c>
      <c r="E101">
        <v>28537</v>
      </c>
      <c r="F101">
        <v>57050</v>
      </c>
      <c r="G101">
        <v>19883</v>
      </c>
      <c r="H101">
        <v>36296</v>
      </c>
      <c r="I101">
        <v>41243</v>
      </c>
      <c r="J101">
        <v>16561</v>
      </c>
      <c r="K101">
        <v>24682</v>
      </c>
      <c r="L101">
        <v>42032</v>
      </c>
      <c r="M101">
        <v>19793</v>
      </c>
      <c r="N101">
        <v>22239</v>
      </c>
      <c r="O101">
        <v>42006</v>
      </c>
      <c r="P101">
        <v>16248</v>
      </c>
      <c r="Q101">
        <v>24063</v>
      </c>
      <c r="R101">
        <v>51881</v>
      </c>
      <c r="S101">
        <v>16237</v>
      </c>
      <c r="T101">
        <v>32178</v>
      </c>
      <c r="U101">
        <v>52380</v>
      </c>
      <c r="V101">
        <v>18401</v>
      </c>
      <c r="W101">
        <v>31540</v>
      </c>
      <c r="X101">
        <v>95481</v>
      </c>
      <c r="Y101">
        <v>88485</v>
      </c>
      <c r="Z101">
        <v>2383</v>
      </c>
      <c r="AA101">
        <v>3387</v>
      </c>
      <c r="AB101">
        <v>452</v>
      </c>
      <c r="AC101">
        <v>651</v>
      </c>
      <c r="AD101">
        <v>14</v>
      </c>
      <c r="AE101">
        <v>3028</v>
      </c>
      <c r="AF101">
        <v>388</v>
      </c>
      <c r="AG101">
        <v>147</v>
      </c>
      <c r="AH101">
        <v>195</v>
      </c>
      <c r="AI101">
        <v>0</v>
      </c>
      <c r="AJ101">
        <v>125244</v>
      </c>
      <c r="AK101">
        <v>114127</v>
      </c>
      <c r="AL101">
        <v>4304</v>
      </c>
      <c r="AM101">
        <v>5461</v>
      </c>
      <c r="AN101">
        <v>1010</v>
      </c>
      <c r="AO101">
        <v>838</v>
      </c>
      <c r="AP101">
        <v>162</v>
      </c>
      <c r="AQ101">
        <v>0</v>
      </c>
      <c r="AR101">
        <v>0</v>
      </c>
      <c r="AS101">
        <v>95429</v>
      </c>
      <c r="AT101">
        <v>88244</v>
      </c>
      <c r="AU101">
        <v>2401</v>
      </c>
      <c r="AV101">
        <v>3426</v>
      </c>
      <c r="AW101">
        <v>512</v>
      </c>
      <c r="AX101">
        <v>642</v>
      </c>
      <c r="AY101">
        <v>8</v>
      </c>
      <c r="AZ101">
        <v>3023</v>
      </c>
      <c r="BA101">
        <v>451</v>
      </c>
      <c r="BB101">
        <v>162</v>
      </c>
      <c r="BC101">
        <v>139</v>
      </c>
      <c r="BD101">
        <v>0</v>
      </c>
      <c r="BE101">
        <v>125720</v>
      </c>
      <c r="BF101">
        <v>114269</v>
      </c>
      <c r="BG101">
        <v>4475</v>
      </c>
      <c r="BH101">
        <v>5455</v>
      </c>
      <c r="BI101">
        <v>955</v>
      </c>
      <c r="BJ101">
        <v>937</v>
      </c>
      <c r="BK101">
        <v>183</v>
      </c>
      <c r="BL101">
        <v>3682</v>
      </c>
      <c r="BM101">
        <v>638</v>
      </c>
      <c r="BN101">
        <v>294</v>
      </c>
      <c r="BO101">
        <v>112</v>
      </c>
      <c r="BP101">
        <v>2196</v>
      </c>
      <c r="BQ101">
        <v>128012</v>
      </c>
      <c r="BR101">
        <v>118318</v>
      </c>
      <c r="BS101">
        <v>3312</v>
      </c>
      <c r="BT101">
        <v>4989</v>
      </c>
      <c r="BU101">
        <v>746</v>
      </c>
      <c r="BV101">
        <v>968</v>
      </c>
      <c r="BW101">
        <v>83</v>
      </c>
      <c r="BX101">
        <v>0</v>
      </c>
      <c r="BY101">
        <v>0</v>
      </c>
      <c r="BZ101">
        <v>95673</v>
      </c>
      <c r="CA101">
        <v>89538</v>
      </c>
      <c r="CB101">
        <v>1846</v>
      </c>
      <c r="CC101">
        <v>3274</v>
      </c>
      <c r="CD101">
        <v>486</v>
      </c>
      <c r="CE101">
        <v>666</v>
      </c>
      <c r="CF101">
        <v>55</v>
      </c>
      <c r="CG101">
        <v>0</v>
      </c>
      <c r="CH101">
        <v>0</v>
      </c>
      <c r="CI101">
        <v>95543</v>
      </c>
      <c r="CJ101">
        <v>85873</v>
      </c>
      <c r="CK101">
        <v>2694</v>
      </c>
      <c r="CL101">
        <v>2994</v>
      </c>
      <c r="CM101">
        <v>380</v>
      </c>
      <c r="CN101">
        <v>135</v>
      </c>
      <c r="CO101">
        <v>12</v>
      </c>
      <c r="CP101">
        <v>196</v>
      </c>
      <c r="CQ101">
        <v>3259</v>
      </c>
      <c r="CR101">
        <v>124023</v>
      </c>
      <c r="CS101">
        <v>109773</v>
      </c>
      <c r="CT101">
        <v>4452</v>
      </c>
      <c r="CU101">
        <v>5439</v>
      </c>
      <c r="CV101">
        <v>887</v>
      </c>
      <c r="CW101">
        <v>2452</v>
      </c>
      <c r="CX101">
        <v>128</v>
      </c>
      <c r="CY101">
        <v>95543</v>
      </c>
      <c r="CZ101">
        <v>85873</v>
      </c>
      <c r="DA101">
        <v>2694</v>
      </c>
      <c r="DB101">
        <v>3710</v>
      </c>
      <c r="DC101">
        <v>644</v>
      </c>
      <c r="DD101">
        <v>1835</v>
      </c>
      <c r="DE101"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/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district-data'!C1</f>
        <v>Total_2016-2020_Comp</v>
      </c>
      <c r="D1" t="str">
        <f>'HD district-data'!D1</f>
        <v>Dem_2016-2020_Comp</v>
      </c>
      <c r="E1" t="str">
        <f>'HD district-data'!E1</f>
        <v>Rep_2016-2020_Comp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4997796</v>
      </c>
      <c r="D2">
        <f>SUM(D3:D3101)</f>
        <v>2261349</v>
      </c>
      <c r="E2">
        <f>SUM(E3:E3101)</f>
        <v>2614419</v>
      </c>
      <c r="F2" s="1">
        <f>D2/$C2</f>
        <v>0.45246924844471442</v>
      </c>
      <c r="G2" s="1">
        <f>E2/$C2</f>
        <v>0.52311438882259298</v>
      </c>
      <c r="H2" s="3">
        <f>SUM(H3:H101)</f>
        <v>45</v>
      </c>
      <c r="I2" s="3">
        <f>SUM(I3:I101)</f>
        <v>54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district-data'!C3</f>
        <v>45271</v>
      </c>
      <c r="D3">
        <f>'HD district-data'!D3</f>
        <v>27208</v>
      </c>
      <c r="E3">
        <f>'HD district-data'!E3</f>
        <v>17038</v>
      </c>
      <c r="F3" s="1">
        <f t="shared" ref="F3:F9" si="0">D3/$C3</f>
        <v>0.60100284950630645</v>
      </c>
      <c r="G3" s="1">
        <f t="shared" ref="G3:G9" si="1">E3/$C3</f>
        <v>0.37635572441518855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district-data'!C4</f>
        <v>41717</v>
      </c>
      <c r="D4">
        <f>'HD district-data'!D4</f>
        <v>31531</v>
      </c>
      <c r="E4">
        <f>'HD district-data'!E4</f>
        <v>9283</v>
      </c>
      <c r="F4" s="1">
        <f t="shared" si="0"/>
        <v>0.75583095620490448</v>
      </c>
      <c r="G4" s="1">
        <f t="shared" si="1"/>
        <v>0.22252319198408324</v>
      </c>
      <c r="H4" s="3">
        <f t="shared" ref="H4:H17" si="2">IF(F4&gt;G4,1,0)</f>
        <v>1</v>
      </c>
      <c r="I4" s="3">
        <f t="shared" ref="I4:I17" si="3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district-data'!C5</f>
        <v>46745</v>
      </c>
      <c r="D5">
        <f>'HD district-data'!D5</f>
        <v>25234</v>
      </c>
      <c r="E5">
        <f>'HD district-data'!E5</f>
        <v>20384</v>
      </c>
      <c r="F5" s="1">
        <f t="shared" si="0"/>
        <v>0.53982244090277032</v>
      </c>
      <c r="G5" s="1">
        <f t="shared" si="1"/>
        <v>0.43606802866616751</v>
      </c>
      <c r="H5" s="3">
        <f t="shared" si="2"/>
        <v>1</v>
      </c>
      <c r="I5" s="3">
        <f t="shared" si="3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district-data'!C6</f>
        <v>34840</v>
      </c>
      <c r="D6">
        <f>'HD district-data'!D6</f>
        <v>18949</v>
      </c>
      <c r="E6">
        <f>'HD district-data'!E6</f>
        <v>14946</v>
      </c>
      <c r="F6" s="1">
        <f t="shared" si="0"/>
        <v>0.54388633754305393</v>
      </c>
      <c r="G6" s="1">
        <f t="shared" si="1"/>
        <v>0.42898966704936853</v>
      </c>
      <c r="H6" s="3">
        <f t="shared" si="2"/>
        <v>1</v>
      </c>
      <c r="I6" s="3">
        <f t="shared" si="3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district-data'!C7</f>
        <v>59981</v>
      </c>
      <c r="D7">
        <f>'HD district-data'!D7</f>
        <v>33611</v>
      </c>
      <c r="E7">
        <f>'HD district-data'!E7</f>
        <v>25054</v>
      </c>
      <c r="F7" s="1">
        <f t="shared" si="0"/>
        <v>0.56036078091395614</v>
      </c>
      <c r="G7" s="1">
        <f t="shared" si="1"/>
        <v>0.41769893799703239</v>
      </c>
      <c r="H7" s="3">
        <f t="shared" si="2"/>
        <v>1</v>
      </c>
      <c r="I7" s="3">
        <f t="shared" si="3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district-data'!C8</f>
        <v>55614</v>
      </c>
      <c r="D8">
        <f>'HD district-data'!D8</f>
        <v>28970</v>
      </c>
      <c r="E8">
        <f>'HD district-data'!E8</f>
        <v>25469</v>
      </c>
      <c r="F8" s="1">
        <f t="shared" si="0"/>
        <v>0.52091200057539466</v>
      </c>
      <c r="G8" s="1">
        <f t="shared" si="1"/>
        <v>0.4579602258424138</v>
      </c>
      <c r="H8" s="3">
        <f t="shared" si="2"/>
        <v>1</v>
      </c>
      <c r="I8" s="3">
        <f t="shared" si="3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district-data'!C9</f>
        <v>52522</v>
      </c>
      <c r="D9">
        <f>'HD district-data'!D9</f>
        <v>32064</v>
      </c>
      <c r="E9">
        <f>'HD district-data'!E9</f>
        <v>19285</v>
      </c>
      <c r="F9" s="1">
        <f t="shared" si="0"/>
        <v>0.61048703400479798</v>
      </c>
      <c r="G9" s="1">
        <f t="shared" si="1"/>
        <v>0.36717946765165071</v>
      </c>
      <c r="H9" s="3">
        <f t="shared" si="2"/>
        <v>1</v>
      </c>
      <c r="I9" s="3">
        <f t="shared" si="3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district-data'!C10</f>
        <v>51794</v>
      </c>
      <c r="D10">
        <f>'HD district-data'!D10</f>
        <v>37380</v>
      </c>
      <c r="E10">
        <f>'HD district-data'!E10</f>
        <v>13031</v>
      </c>
      <c r="F10" s="1">
        <f t="shared" ref="F10:F73" si="4">D10/$C10</f>
        <v>0.72170521682048117</v>
      </c>
      <c r="G10" s="1">
        <f t="shared" ref="G10:G73" si="5">E10/$C10</f>
        <v>0.25159284859250108</v>
      </c>
      <c r="H10" s="3">
        <f t="shared" si="2"/>
        <v>1</v>
      </c>
      <c r="I10" s="3">
        <f t="shared" si="3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district-data'!C11</f>
        <v>56450</v>
      </c>
      <c r="D11">
        <f>'HD district-data'!D11</f>
        <v>31672</v>
      </c>
      <c r="E11">
        <f>'HD district-data'!E11</f>
        <v>23543</v>
      </c>
      <c r="F11" s="1">
        <f t="shared" si="4"/>
        <v>0.5610628875110717</v>
      </c>
      <c r="G11" s="1">
        <f t="shared" si="5"/>
        <v>0.41705934455270149</v>
      </c>
      <c r="H11" s="3">
        <f t="shared" si="2"/>
        <v>1</v>
      </c>
      <c r="I11" s="3">
        <f t="shared" si="3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district-data'!C12</f>
        <v>55212</v>
      </c>
      <c r="D12">
        <f>'HD district-data'!D12</f>
        <v>34188</v>
      </c>
      <c r="E12">
        <f>'HD district-data'!E12</f>
        <v>19844</v>
      </c>
      <c r="F12" s="1">
        <f t="shared" si="4"/>
        <v>0.61921321451858291</v>
      </c>
      <c r="G12" s="1">
        <f t="shared" si="5"/>
        <v>0.35941462001014274</v>
      </c>
      <c r="H12" s="3">
        <f t="shared" si="2"/>
        <v>1</v>
      </c>
      <c r="I12" s="3">
        <f t="shared" si="3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district-data'!C13</f>
        <v>38126</v>
      </c>
      <c r="D13">
        <f>'HD district-data'!D13</f>
        <v>31626</v>
      </c>
      <c r="E13">
        <f>'HD district-data'!E13</f>
        <v>5655</v>
      </c>
      <c r="F13" s="1">
        <f t="shared" si="4"/>
        <v>0.82951266852016992</v>
      </c>
      <c r="G13" s="1">
        <f t="shared" si="5"/>
        <v>0.14832397838745212</v>
      </c>
      <c r="H13" s="3">
        <f t="shared" si="2"/>
        <v>1</v>
      </c>
      <c r="I13" s="3">
        <f t="shared" si="3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district-data'!C14</f>
        <v>61772</v>
      </c>
      <c r="D14">
        <f>'HD district-data'!D14</f>
        <v>26385</v>
      </c>
      <c r="E14">
        <f>'HD district-data'!E14</f>
        <v>34175</v>
      </c>
      <c r="F14" s="1">
        <f t="shared" si="4"/>
        <v>0.42713527164411058</v>
      </c>
      <c r="G14" s="1">
        <f t="shared" si="5"/>
        <v>0.55324418830538102</v>
      </c>
      <c r="H14" s="3">
        <f t="shared" si="2"/>
        <v>0</v>
      </c>
      <c r="I14" s="3">
        <f t="shared" si="3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district-data'!C15</f>
        <v>62884</v>
      </c>
      <c r="D15">
        <f>'HD district-data'!D15</f>
        <v>37353</v>
      </c>
      <c r="E15">
        <f>'HD district-data'!E15</f>
        <v>24185</v>
      </c>
      <c r="F15" s="1">
        <f t="shared" si="4"/>
        <v>0.59399847337955602</v>
      </c>
      <c r="G15" s="1">
        <f t="shared" si="5"/>
        <v>0.38459703581197124</v>
      </c>
      <c r="H15" s="3">
        <f t="shared" si="2"/>
        <v>1</v>
      </c>
      <c r="I15" s="3">
        <f t="shared" si="3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district-data'!C16</f>
        <v>58665</v>
      </c>
      <c r="D16">
        <f>'HD district-data'!D16</f>
        <v>31479</v>
      </c>
      <c r="E16">
        <f>'HD district-data'!E16</f>
        <v>25749</v>
      </c>
      <c r="F16" s="1">
        <f t="shared" si="4"/>
        <v>0.53658910764510359</v>
      </c>
      <c r="G16" s="1">
        <f t="shared" si="5"/>
        <v>0.43891587829199691</v>
      </c>
      <c r="H16" s="3">
        <f t="shared" si="2"/>
        <v>1</v>
      </c>
      <c r="I16" s="3">
        <f t="shared" si="3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district-data'!C17</f>
        <v>40732</v>
      </c>
      <c r="D17">
        <f>'HD district-data'!D17</f>
        <v>25183</v>
      </c>
      <c r="E17">
        <f>'HD district-data'!E17</f>
        <v>14370</v>
      </c>
      <c r="F17" s="1">
        <f t="shared" si="4"/>
        <v>0.61826082686830997</v>
      </c>
      <c r="G17" s="1">
        <f t="shared" si="5"/>
        <v>0.35279387213984092</v>
      </c>
      <c r="H17" s="3">
        <f t="shared" si="2"/>
        <v>1</v>
      </c>
      <c r="I17" s="3">
        <f t="shared" si="3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district-data'!C18</f>
        <v>45054</v>
      </c>
      <c r="D18">
        <f>'HD district-data'!D18</f>
        <v>23620</v>
      </c>
      <c r="E18">
        <f>'HD district-data'!E18</f>
        <v>20098</v>
      </c>
      <c r="F18" s="1">
        <f t="shared" si="4"/>
        <v>0.52425977715630134</v>
      </c>
      <c r="G18" s="1">
        <f t="shared" si="5"/>
        <v>0.44608691792071736</v>
      </c>
      <c r="H18" s="3">
        <f t="shared" ref="H18:H81" si="6">IF(F18&gt;G18,1,0)</f>
        <v>1</v>
      </c>
      <c r="I18" s="3">
        <f t="shared" ref="I18:I81" si="7">IF(G18&gt;F18,1,0)</f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district-data'!C19</f>
        <v>54731</v>
      </c>
      <c r="D19">
        <f>'HD district-data'!D19</f>
        <v>38230</v>
      </c>
      <c r="E19">
        <f>'HD district-data'!E19</f>
        <v>15531</v>
      </c>
      <c r="F19" s="1">
        <f t="shared" si="4"/>
        <v>0.69850724452321356</v>
      </c>
      <c r="G19" s="1">
        <f t="shared" si="5"/>
        <v>0.28376971003635965</v>
      </c>
      <c r="H19" s="3">
        <f t="shared" si="6"/>
        <v>1</v>
      </c>
      <c r="I19" s="3">
        <f t="shared" si="7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district-data'!C20</f>
        <v>57685</v>
      </c>
      <c r="D20">
        <f>'HD district-data'!D20</f>
        <v>39899</v>
      </c>
      <c r="E20">
        <f>'HD district-data'!E20</f>
        <v>16842</v>
      </c>
      <c r="F20" s="1">
        <f t="shared" si="4"/>
        <v>0.69167027823524319</v>
      </c>
      <c r="G20" s="1">
        <f t="shared" si="5"/>
        <v>0.29196498223108258</v>
      </c>
      <c r="H20" s="3">
        <f t="shared" si="6"/>
        <v>1</v>
      </c>
      <c r="I20" s="3">
        <f t="shared" si="7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district-data'!C21</f>
        <v>62620</v>
      </c>
      <c r="D21">
        <f>'HD district-data'!D21</f>
        <v>52335</v>
      </c>
      <c r="E21">
        <f>'HD district-data'!E21</f>
        <v>9320</v>
      </c>
      <c r="F21" s="1">
        <f t="shared" si="4"/>
        <v>0.83575534972852128</v>
      </c>
      <c r="G21" s="1">
        <f t="shared" si="5"/>
        <v>0.14883423826253592</v>
      </c>
      <c r="H21" s="3">
        <f t="shared" si="6"/>
        <v>1</v>
      </c>
      <c r="I21" s="3">
        <f t="shared" si="7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district-data'!C22</f>
        <v>43742</v>
      </c>
      <c r="D22">
        <f>'HD district-data'!D22</f>
        <v>39543</v>
      </c>
      <c r="E22">
        <f>'HD district-data'!E22</f>
        <v>3386</v>
      </c>
      <c r="F22" s="1">
        <f t="shared" si="4"/>
        <v>0.90400530382698552</v>
      </c>
      <c r="G22" s="1">
        <f t="shared" si="5"/>
        <v>7.7408440400530382E-2</v>
      </c>
      <c r="H22" s="3">
        <f t="shared" si="6"/>
        <v>1</v>
      </c>
      <c r="I22" s="3">
        <f t="shared" si="7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district-data'!C23</f>
        <v>37869</v>
      </c>
      <c r="D23">
        <f>'HD district-data'!D23</f>
        <v>32962</v>
      </c>
      <c r="E23">
        <f>'HD district-data'!E23</f>
        <v>4069</v>
      </c>
      <c r="F23" s="1">
        <f t="shared" si="4"/>
        <v>0.87042171697166548</v>
      </c>
      <c r="G23" s="1">
        <f t="shared" si="5"/>
        <v>0.10744936491589427</v>
      </c>
      <c r="H23" s="3">
        <f t="shared" si="6"/>
        <v>1</v>
      </c>
      <c r="I23" s="3">
        <f t="shared" si="7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district-data'!C24</f>
        <v>64895</v>
      </c>
      <c r="D24">
        <f>'HD district-data'!D24</f>
        <v>33511</v>
      </c>
      <c r="E24">
        <f>'HD district-data'!E24</f>
        <v>30233</v>
      </c>
      <c r="F24" s="1">
        <f t="shared" si="4"/>
        <v>0.5163880114030357</v>
      </c>
      <c r="G24" s="1">
        <f t="shared" si="5"/>
        <v>0.46587564527313352</v>
      </c>
      <c r="H24" s="3">
        <f t="shared" si="6"/>
        <v>1</v>
      </c>
      <c r="I24" s="3">
        <f t="shared" si="7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district-data'!C25</f>
        <v>61842</v>
      </c>
      <c r="D25">
        <f>'HD district-data'!D25</f>
        <v>16089</v>
      </c>
      <c r="E25">
        <f>'HD district-data'!E25</f>
        <v>44381</v>
      </c>
      <c r="F25" s="1">
        <f t="shared" si="4"/>
        <v>0.2601629960221209</v>
      </c>
      <c r="G25" s="1">
        <f t="shared" si="5"/>
        <v>0.71765143430031375</v>
      </c>
      <c r="H25" s="3">
        <f t="shared" si="6"/>
        <v>0</v>
      </c>
      <c r="I25" s="3">
        <f t="shared" si="7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district-data'!C26</f>
        <v>51510</v>
      </c>
      <c r="D26">
        <f>'HD district-data'!D26</f>
        <v>26329</v>
      </c>
      <c r="E26">
        <f>'HD district-data'!E26</f>
        <v>24119</v>
      </c>
      <c r="F26" s="1">
        <f t="shared" si="4"/>
        <v>0.51114346728790527</v>
      </c>
      <c r="G26" s="1">
        <f t="shared" si="5"/>
        <v>0.46823917685886235</v>
      </c>
      <c r="H26" s="3">
        <f t="shared" si="6"/>
        <v>1</v>
      </c>
      <c r="I26" s="3">
        <f t="shared" si="7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district-data'!C27</f>
        <v>60511</v>
      </c>
      <c r="D27">
        <f>'HD district-data'!D27</f>
        <v>33264</v>
      </c>
      <c r="E27">
        <f>'HD district-data'!E27</f>
        <v>25863</v>
      </c>
      <c r="F27" s="1">
        <f t="shared" si="4"/>
        <v>0.54971823304853662</v>
      </c>
      <c r="G27" s="1">
        <f t="shared" si="5"/>
        <v>0.42740989241625488</v>
      </c>
      <c r="H27" s="3">
        <f t="shared" si="6"/>
        <v>1</v>
      </c>
      <c r="I27" s="3">
        <f t="shared" si="7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district-data'!C28</f>
        <v>36035</v>
      </c>
      <c r="D28">
        <f>'HD district-data'!D28</f>
        <v>24539</v>
      </c>
      <c r="E28">
        <f>'HD district-data'!E28</f>
        <v>10533</v>
      </c>
      <c r="F28" s="1">
        <f t="shared" si="4"/>
        <v>0.68097682808380744</v>
      </c>
      <c r="G28" s="1">
        <f t="shared" si="5"/>
        <v>0.292299153600666</v>
      </c>
      <c r="H28" s="3">
        <f t="shared" si="6"/>
        <v>1</v>
      </c>
      <c r="I28" s="3">
        <f t="shared" si="7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district-data'!C29</f>
        <v>45944</v>
      </c>
      <c r="D29">
        <f>'HD district-data'!D29</f>
        <v>35020</v>
      </c>
      <c r="E29">
        <f>'HD district-data'!E29</f>
        <v>9874</v>
      </c>
      <c r="F29" s="1">
        <f t="shared" si="4"/>
        <v>0.76223228277903532</v>
      </c>
      <c r="G29" s="1">
        <f t="shared" si="5"/>
        <v>0.214913808114226</v>
      </c>
      <c r="H29" s="3">
        <f t="shared" si="6"/>
        <v>1</v>
      </c>
      <c r="I29" s="3">
        <f t="shared" si="7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district-data'!C30</f>
        <v>60185</v>
      </c>
      <c r="D30">
        <f>'HD district-data'!D30</f>
        <v>32917</v>
      </c>
      <c r="E30">
        <f>'HD district-data'!E30</f>
        <v>25988</v>
      </c>
      <c r="F30" s="1">
        <f t="shared" si="4"/>
        <v>0.54693029824707151</v>
      </c>
      <c r="G30" s="1">
        <f t="shared" si="5"/>
        <v>0.43180194400598154</v>
      </c>
      <c r="H30" s="3">
        <f t="shared" si="6"/>
        <v>1</v>
      </c>
      <c r="I30" s="3">
        <f t="shared" si="7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district-data'!C31</f>
        <v>59618</v>
      </c>
      <c r="D31">
        <f>'HD district-data'!D31</f>
        <v>32277</v>
      </c>
      <c r="E31">
        <f>'HD district-data'!E31</f>
        <v>26059</v>
      </c>
      <c r="F31" s="1">
        <f t="shared" si="4"/>
        <v>0.54139689355563758</v>
      </c>
      <c r="G31" s="1">
        <f t="shared" si="5"/>
        <v>0.43709953369787646</v>
      </c>
      <c r="H31" s="3">
        <f t="shared" si="6"/>
        <v>1</v>
      </c>
      <c r="I31" s="3">
        <f t="shared" si="7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district-data'!C32</f>
        <v>59593</v>
      </c>
      <c r="D32">
        <f>'HD district-data'!D32</f>
        <v>30304</v>
      </c>
      <c r="E32">
        <f>'HD district-data'!E32</f>
        <v>27854</v>
      </c>
      <c r="F32" s="1">
        <f t="shared" si="4"/>
        <v>0.50851610088433208</v>
      </c>
      <c r="G32" s="1">
        <f t="shared" si="5"/>
        <v>0.46740388971859109</v>
      </c>
      <c r="H32" s="3">
        <f t="shared" si="6"/>
        <v>1</v>
      </c>
      <c r="I32" s="3">
        <f t="shared" si="7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district-data'!C33</f>
        <v>58156</v>
      </c>
      <c r="D33">
        <f>'HD district-data'!D33</f>
        <v>32946</v>
      </c>
      <c r="E33">
        <f>'HD district-data'!E33</f>
        <v>23891</v>
      </c>
      <c r="F33" s="1">
        <f t="shared" si="4"/>
        <v>0.56651076415159229</v>
      </c>
      <c r="G33" s="1">
        <f t="shared" si="5"/>
        <v>0.41080885893115071</v>
      </c>
      <c r="H33" s="3">
        <f t="shared" si="6"/>
        <v>1</v>
      </c>
      <c r="I33" s="3">
        <f t="shared" si="7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district-data'!C34</f>
        <v>47709</v>
      </c>
      <c r="D34">
        <f>'HD district-data'!D34</f>
        <v>26979</v>
      </c>
      <c r="E34">
        <f>'HD district-data'!E34</f>
        <v>19503</v>
      </c>
      <c r="F34" s="1">
        <f t="shared" si="4"/>
        <v>0.56549078790165375</v>
      </c>
      <c r="G34" s="1">
        <f t="shared" si="5"/>
        <v>0.40879079418977554</v>
      </c>
      <c r="H34" s="3">
        <f t="shared" si="6"/>
        <v>1</v>
      </c>
      <c r="I34" s="3">
        <f t="shared" si="7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district-data'!C35</f>
        <v>51357</v>
      </c>
      <c r="D35">
        <f>'HD district-data'!D35</f>
        <v>26414</v>
      </c>
      <c r="E35">
        <f>'HD district-data'!E35</f>
        <v>23591</v>
      </c>
      <c r="F35" s="1">
        <f t="shared" si="4"/>
        <v>0.514321319391709</v>
      </c>
      <c r="G35" s="1">
        <f t="shared" si="5"/>
        <v>0.45935315536343635</v>
      </c>
      <c r="H35" s="3">
        <f t="shared" si="6"/>
        <v>1</v>
      </c>
      <c r="I35" s="3">
        <f t="shared" si="7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district-data'!C36</f>
        <v>52703</v>
      </c>
      <c r="D36">
        <f>'HD district-data'!D36</f>
        <v>29206</v>
      </c>
      <c r="E36">
        <f>'HD district-data'!E36</f>
        <v>22409</v>
      </c>
      <c r="F36" s="1">
        <f t="shared" si="4"/>
        <v>0.55416200216306477</v>
      </c>
      <c r="G36" s="1">
        <f t="shared" si="5"/>
        <v>0.42519401172608767</v>
      </c>
      <c r="H36" s="3">
        <f t="shared" si="6"/>
        <v>1</v>
      </c>
      <c r="I36" s="3">
        <f t="shared" si="7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district-data'!C37</f>
        <v>44220</v>
      </c>
      <c r="D37">
        <f>'HD district-data'!D37</f>
        <v>24014</v>
      </c>
      <c r="E37">
        <f>'HD district-data'!E37</f>
        <v>19021</v>
      </c>
      <c r="F37" s="1">
        <f t="shared" si="4"/>
        <v>0.54305744007236545</v>
      </c>
      <c r="G37" s="1">
        <f t="shared" si="5"/>
        <v>0.43014473089099953</v>
      </c>
      <c r="H37" s="3">
        <f t="shared" si="6"/>
        <v>1</v>
      </c>
      <c r="I37" s="3">
        <f t="shared" si="7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district-data'!C38</f>
        <v>46351</v>
      </c>
      <c r="D38">
        <f>'HD district-data'!D38</f>
        <v>24893</v>
      </c>
      <c r="E38">
        <f>'HD district-data'!E38</f>
        <v>20164</v>
      </c>
      <c r="F38" s="1">
        <f t="shared" si="4"/>
        <v>0.53705421673750298</v>
      </c>
      <c r="G38" s="1">
        <f t="shared" si="5"/>
        <v>0.43502837047744386</v>
      </c>
      <c r="H38" s="3">
        <f t="shared" si="6"/>
        <v>1</v>
      </c>
      <c r="I38" s="3">
        <f t="shared" si="7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district-data'!C39</f>
        <v>62110</v>
      </c>
      <c r="D39">
        <f>'HD district-data'!D39</f>
        <v>25600</v>
      </c>
      <c r="E39">
        <f>'HD district-data'!E39</f>
        <v>35068</v>
      </c>
      <c r="F39" s="1">
        <f t="shared" si="4"/>
        <v>0.41217195298663661</v>
      </c>
      <c r="G39" s="1">
        <f t="shared" si="5"/>
        <v>0.56461117372403802</v>
      </c>
      <c r="H39" s="3">
        <f t="shared" si="6"/>
        <v>0</v>
      </c>
      <c r="I39" s="3">
        <f t="shared" si="7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district-data'!C40</f>
        <v>51942</v>
      </c>
      <c r="D40">
        <f>'HD district-data'!D40</f>
        <v>16447</v>
      </c>
      <c r="E40">
        <f>'HD district-data'!E40</f>
        <v>34225</v>
      </c>
      <c r="F40" s="1">
        <f t="shared" si="4"/>
        <v>0.3166416387509145</v>
      </c>
      <c r="G40" s="1">
        <f t="shared" si="5"/>
        <v>0.65890801278348932</v>
      </c>
      <c r="H40" s="3">
        <f t="shared" si="6"/>
        <v>0</v>
      </c>
      <c r="I40" s="3">
        <f t="shared" si="7"/>
        <v>1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district-data'!C41</f>
        <v>37251</v>
      </c>
      <c r="D41">
        <f>'HD district-data'!D41</f>
        <v>22988</v>
      </c>
      <c r="E41">
        <f>'HD district-data'!E41</f>
        <v>13094</v>
      </c>
      <c r="F41" s="1">
        <f t="shared" si="4"/>
        <v>0.61711095004160965</v>
      </c>
      <c r="G41" s="1">
        <f t="shared" si="5"/>
        <v>0.35150734208477624</v>
      </c>
      <c r="H41" s="3">
        <f t="shared" si="6"/>
        <v>1</v>
      </c>
      <c r="I41" s="3">
        <f t="shared" si="7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district-data'!C42</f>
        <v>44724</v>
      </c>
      <c r="D42">
        <f>'HD district-data'!D42</f>
        <v>29160</v>
      </c>
      <c r="E42">
        <f>'HD district-data'!E42</f>
        <v>14314</v>
      </c>
      <c r="F42" s="1">
        <f t="shared" si="4"/>
        <v>0.65199892675073789</v>
      </c>
      <c r="G42" s="1">
        <f t="shared" si="5"/>
        <v>0.3200518737143368</v>
      </c>
      <c r="H42" s="3">
        <f t="shared" si="6"/>
        <v>1</v>
      </c>
      <c r="I42" s="3">
        <f t="shared" si="7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district-data'!C43</f>
        <v>50974</v>
      </c>
      <c r="D43">
        <f>'HD district-data'!D43</f>
        <v>26767</v>
      </c>
      <c r="E43">
        <f>'HD district-data'!E43</f>
        <v>22909</v>
      </c>
      <c r="F43" s="1">
        <f t="shared" si="4"/>
        <v>0.52511084082081061</v>
      </c>
      <c r="G43" s="1">
        <f t="shared" si="5"/>
        <v>0.44942519715933615</v>
      </c>
      <c r="H43" s="3">
        <f t="shared" si="6"/>
        <v>1</v>
      </c>
      <c r="I43" s="3">
        <f t="shared" si="7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district-data'!C44</f>
        <v>51872</v>
      </c>
      <c r="D44">
        <f>'HD district-data'!D44</f>
        <v>26600</v>
      </c>
      <c r="E44">
        <f>'HD district-data'!E44</f>
        <v>23971</v>
      </c>
      <c r="F44" s="1">
        <f t="shared" si="4"/>
        <v>0.51280074028377542</v>
      </c>
      <c r="G44" s="1">
        <f t="shared" si="5"/>
        <v>0.46211829117828501</v>
      </c>
      <c r="H44" s="3">
        <f t="shared" si="6"/>
        <v>1</v>
      </c>
      <c r="I44" s="3">
        <f t="shared" si="7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district-data'!C45</f>
        <v>56824</v>
      </c>
      <c r="D45">
        <f>'HD district-data'!D45</f>
        <v>20420</v>
      </c>
      <c r="E45">
        <f>'HD district-data'!E45</f>
        <v>35191</v>
      </c>
      <c r="F45" s="1">
        <f t="shared" si="4"/>
        <v>0.35935520202731241</v>
      </c>
      <c r="G45" s="1">
        <f t="shared" si="5"/>
        <v>0.61929818386597213</v>
      </c>
      <c r="H45" s="3">
        <f t="shared" si="6"/>
        <v>0</v>
      </c>
      <c r="I45" s="3">
        <f t="shared" si="7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district-data'!C46</f>
        <v>44645</v>
      </c>
      <c r="D46">
        <f>'HD district-data'!D46</f>
        <v>13611</v>
      </c>
      <c r="E46">
        <f>'HD district-data'!E46</f>
        <v>30031</v>
      </c>
      <c r="F46" s="1">
        <f t="shared" si="4"/>
        <v>0.30487176615522454</v>
      </c>
      <c r="G46" s="1">
        <f t="shared" si="5"/>
        <v>0.67266211221861349</v>
      </c>
      <c r="H46" s="3">
        <f t="shared" si="6"/>
        <v>0</v>
      </c>
      <c r="I46" s="3">
        <f t="shared" si="7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district-data'!C47</f>
        <v>42604</v>
      </c>
      <c r="D47">
        <f>'HD district-data'!D47</f>
        <v>15374</v>
      </c>
      <c r="E47">
        <f>'HD district-data'!E47</f>
        <v>26203</v>
      </c>
      <c r="F47" s="1">
        <f t="shared" si="4"/>
        <v>0.3608581353863487</v>
      </c>
      <c r="G47" s="1">
        <f t="shared" si="5"/>
        <v>0.6150361468406722</v>
      </c>
      <c r="H47" s="3">
        <f t="shared" si="6"/>
        <v>0</v>
      </c>
      <c r="I47" s="3">
        <f t="shared" si="7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district-data'!C48</f>
        <v>47347</v>
      </c>
      <c r="D48">
        <f>'HD district-data'!D48</f>
        <v>24263</v>
      </c>
      <c r="E48">
        <f>'HD district-data'!E48</f>
        <v>21660</v>
      </c>
      <c r="F48" s="1">
        <f t="shared" si="4"/>
        <v>0.51245063045177097</v>
      </c>
      <c r="G48" s="1">
        <f t="shared" si="5"/>
        <v>0.45747354637041415</v>
      </c>
      <c r="H48" s="3">
        <f t="shared" si="6"/>
        <v>1</v>
      </c>
      <c r="I48" s="3">
        <f t="shared" si="7"/>
        <v>0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district-data'!C49</f>
        <v>56369</v>
      </c>
      <c r="D49">
        <f>'HD district-data'!D49</f>
        <v>22230</v>
      </c>
      <c r="E49">
        <f>'HD district-data'!E49</f>
        <v>32658</v>
      </c>
      <c r="F49" s="1">
        <f t="shared" si="4"/>
        <v>0.39436569745782257</v>
      </c>
      <c r="G49" s="1">
        <f t="shared" si="5"/>
        <v>0.57936099629228832</v>
      </c>
      <c r="H49" s="3">
        <f t="shared" si="6"/>
        <v>0</v>
      </c>
      <c r="I49" s="3">
        <f t="shared" si="7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district-data'!C50</f>
        <v>55206</v>
      </c>
      <c r="D50">
        <f>'HD district-data'!D50</f>
        <v>18844</v>
      </c>
      <c r="E50">
        <f>'HD district-data'!E50</f>
        <v>34927</v>
      </c>
      <c r="F50" s="1">
        <f t="shared" si="4"/>
        <v>0.3413397094518712</v>
      </c>
      <c r="G50" s="1">
        <f t="shared" si="5"/>
        <v>0.63266673912255911</v>
      </c>
      <c r="H50" s="3">
        <f t="shared" si="6"/>
        <v>0</v>
      </c>
      <c r="I50" s="3">
        <f t="shared" si="7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district-data'!C51</f>
        <v>45815</v>
      </c>
      <c r="D51">
        <f>'HD district-data'!D51</f>
        <v>25265</v>
      </c>
      <c r="E51">
        <f>'HD district-data'!E51</f>
        <v>19230</v>
      </c>
      <c r="F51" s="1">
        <f t="shared" si="4"/>
        <v>0.55145694641492959</v>
      </c>
      <c r="G51" s="1">
        <f t="shared" si="5"/>
        <v>0.41973152897522648</v>
      </c>
      <c r="H51" s="3">
        <f t="shared" si="6"/>
        <v>1</v>
      </c>
      <c r="I51" s="3">
        <f t="shared" si="7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district-data'!C52</f>
        <v>49847</v>
      </c>
      <c r="D52">
        <f>'HD district-data'!D52</f>
        <v>26606</v>
      </c>
      <c r="E52">
        <f>'HD district-data'!E52</f>
        <v>21920</v>
      </c>
      <c r="F52" s="1">
        <f t="shared" si="4"/>
        <v>0.53375328505225994</v>
      </c>
      <c r="G52" s="1">
        <f t="shared" si="5"/>
        <v>0.43974562160210245</v>
      </c>
      <c r="H52" s="3">
        <f t="shared" si="6"/>
        <v>1</v>
      </c>
      <c r="I52" s="3">
        <f t="shared" si="7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district-data'!C53</f>
        <v>55760</v>
      </c>
      <c r="D53">
        <f>'HD district-data'!D53</f>
        <v>22830</v>
      </c>
      <c r="E53">
        <f>'HD district-data'!E53</f>
        <v>31560</v>
      </c>
      <c r="F53" s="1">
        <f t="shared" si="4"/>
        <v>0.40943328550932567</v>
      </c>
      <c r="G53" s="1">
        <f t="shared" si="5"/>
        <v>0.56599713055954093</v>
      </c>
      <c r="H53" s="3">
        <f t="shared" si="6"/>
        <v>0</v>
      </c>
      <c r="I53" s="3">
        <f t="shared" si="7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district-data'!C54</f>
        <v>55241</v>
      </c>
      <c r="D54">
        <f>'HD district-data'!D54</f>
        <v>13590</v>
      </c>
      <c r="E54">
        <f>'HD district-data'!E54</f>
        <v>40388</v>
      </c>
      <c r="F54" s="1">
        <f t="shared" si="4"/>
        <v>0.24601292518238266</v>
      </c>
      <c r="G54" s="1">
        <f t="shared" si="5"/>
        <v>0.73112362194746661</v>
      </c>
      <c r="H54" s="3">
        <f t="shared" si="6"/>
        <v>0</v>
      </c>
      <c r="I54" s="3">
        <f t="shared" si="7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district-data'!C55</f>
        <v>55403</v>
      </c>
      <c r="D55">
        <f>'HD district-data'!D55</f>
        <v>19945</v>
      </c>
      <c r="E55">
        <f>'HD district-data'!E55</f>
        <v>34188</v>
      </c>
      <c r="F55" s="1">
        <f t="shared" si="4"/>
        <v>0.35999855603487174</v>
      </c>
      <c r="G55" s="1">
        <f t="shared" si="5"/>
        <v>0.61707849755428401</v>
      </c>
      <c r="H55" s="3">
        <f t="shared" si="6"/>
        <v>0</v>
      </c>
      <c r="I55" s="3">
        <f t="shared" si="7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district-data'!C56</f>
        <v>59298</v>
      </c>
      <c r="D56">
        <f>'HD district-data'!D56</f>
        <v>26504</v>
      </c>
      <c r="E56">
        <f>'HD district-data'!E56</f>
        <v>31380</v>
      </c>
      <c r="F56" s="1">
        <f t="shared" si="4"/>
        <v>0.44696279807076122</v>
      </c>
      <c r="G56" s="1">
        <f t="shared" si="5"/>
        <v>0.52919154103005162</v>
      </c>
      <c r="H56" s="3">
        <f t="shared" si="6"/>
        <v>0</v>
      </c>
      <c r="I56" s="3">
        <f t="shared" si="7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district-data'!C57</f>
        <v>55106</v>
      </c>
      <c r="D57">
        <f>'HD district-data'!D57</f>
        <v>21874</v>
      </c>
      <c r="E57">
        <f>'HD district-data'!E57</f>
        <v>31763</v>
      </c>
      <c r="F57" s="1">
        <f t="shared" si="4"/>
        <v>0.39694407142597904</v>
      </c>
      <c r="G57" s="1">
        <f t="shared" si="5"/>
        <v>0.57639821435052441</v>
      </c>
      <c r="H57" s="3">
        <f t="shared" si="6"/>
        <v>0</v>
      </c>
      <c r="I57" s="3">
        <f t="shared" si="7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district-data'!C58</f>
        <v>44615</v>
      </c>
      <c r="D58">
        <f>'HD district-data'!D58</f>
        <v>28679</v>
      </c>
      <c r="E58">
        <f>'HD district-data'!E58</f>
        <v>14902</v>
      </c>
      <c r="F58" s="1">
        <f t="shared" si="4"/>
        <v>0.64281071388546451</v>
      </c>
      <c r="G58" s="1">
        <f t="shared" si="5"/>
        <v>0.33401322425193319</v>
      </c>
      <c r="H58" s="3">
        <f t="shared" si="6"/>
        <v>1</v>
      </c>
      <c r="I58" s="3">
        <f t="shared" si="7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district-data'!C59</f>
        <v>58078</v>
      </c>
      <c r="D59">
        <f>'HD district-data'!D59</f>
        <v>24248</v>
      </c>
      <c r="E59">
        <f>'HD district-data'!E59</f>
        <v>32616</v>
      </c>
      <c r="F59" s="1">
        <f t="shared" si="4"/>
        <v>0.4175074899273391</v>
      </c>
      <c r="G59" s="1">
        <f t="shared" si="5"/>
        <v>0.56158958641826506</v>
      </c>
      <c r="H59" s="3">
        <f t="shared" si="6"/>
        <v>0</v>
      </c>
      <c r="I59" s="3">
        <f t="shared" si="7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district-data'!C60</f>
        <v>59925</v>
      </c>
      <c r="D60">
        <f>'HD district-data'!D60</f>
        <v>25833</v>
      </c>
      <c r="E60">
        <f>'HD district-data'!E60</f>
        <v>33077</v>
      </c>
      <c r="F60" s="1">
        <f t="shared" si="4"/>
        <v>0.43108886107634542</v>
      </c>
      <c r="G60" s="1">
        <f t="shared" si="5"/>
        <v>0.55197329995828115</v>
      </c>
      <c r="H60" s="3">
        <f t="shared" si="6"/>
        <v>0</v>
      </c>
      <c r="I60" s="3">
        <f t="shared" si="7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district-data'!C61</f>
        <v>52809</v>
      </c>
      <c r="D61">
        <f>'HD district-data'!D61</f>
        <v>18373</v>
      </c>
      <c r="E61">
        <f>'HD district-data'!E61</f>
        <v>33104</v>
      </c>
      <c r="F61" s="1">
        <f t="shared" si="4"/>
        <v>0.34791418129485502</v>
      </c>
      <c r="G61" s="1">
        <f t="shared" si="5"/>
        <v>0.62686284534833081</v>
      </c>
      <c r="H61" s="3">
        <f t="shared" si="6"/>
        <v>0</v>
      </c>
      <c r="I61" s="3">
        <f t="shared" si="7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district-data'!C62</f>
        <v>57078</v>
      </c>
      <c r="D62">
        <f>'HD district-data'!D62</f>
        <v>18049</v>
      </c>
      <c r="E62">
        <f>'HD district-data'!E62</f>
        <v>37561</v>
      </c>
      <c r="F62" s="1">
        <f t="shared" si="4"/>
        <v>0.31621640562037912</v>
      </c>
      <c r="G62" s="1">
        <f t="shared" si="5"/>
        <v>0.65806440309751568</v>
      </c>
      <c r="H62" s="3">
        <f t="shared" si="6"/>
        <v>0</v>
      </c>
      <c r="I62" s="3">
        <f t="shared" si="7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district-data'!C63</f>
        <v>45487</v>
      </c>
      <c r="D63">
        <f>'HD district-data'!D63</f>
        <v>10603</v>
      </c>
      <c r="E63">
        <f>'HD district-data'!E63</f>
        <v>33812</v>
      </c>
      <c r="F63" s="1">
        <f t="shared" si="4"/>
        <v>0.23309956690922681</v>
      </c>
      <c r="G63" s="1">
        <f t="shared" si="5"/>
        <v>0.74333326005232259</v>
      </c>
      <c r="H63" s="3">
        <f t="shared" si="6"/>
        <v>0</v>
      </c>
      <c r="I63" s="3">
        <f t="shared" si="7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district-data'!C64</f>
        <v>51671</v>
      </c>
      <c r="D64">
        <f>'HD district-data'!D64</f>
        <v>27890</v>
      </c>
      <c r="E64">
        <f>'HD district-data'!E64</f>
        <v>22617</v>
      </c>
      <c r="F64" s="1">
        <f t="shared" si="4"/>
        <v>0.5397611813202764</v>
      </c>
      <c r="G64" s="1">
        <f t="shared" si="5"/>
        <v>0.43771167579493331</v>
      </c>
      <c r="H64" s="3">
        <f t="shared" si="6"/>
        <v>1</v>
      </c>
      <c r="I64" s="3">
        <f t="shared" si="7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district-data'!C65</f>
        <v>55451</v>
      </c>
      <c r="D65">
        <f>'HD district-data'!D65</f>
        <v>20381</v>
      </c>
      <c r="E65">
        <f>'HD district-data'!E65</f>
        <v>33566</v>
      </c>
      <c r="F65" s="1">
        <f t="shared" si="4"/>
        <v>0.36754972858920487</v>
      </c>
      <c r="G65" s="1">
        <f t="shared" si="5"/>
        <v>0.60532722583902909</v>
      </c>
      <c r="H65" s="3">
        <f t="shared" si="6"/>
        <v>0</v>
      </c>
      <c r="I65" s="3">
        <f t="shared" si="7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district-data'!C66</f>
        <v>58200</v>
      </c>
      <c r="D66">
        <f>'HD district-data'!D66</f>
        <v>22355</v>
      </c>
      <c r="E66">
        <f>'HD district-data'!E66</f>
        <v>34509</v>
      </c>
      <c r="F66" s="1">
        <f t="shared" si="4"/>
        <v>0.38410652920962202</v>
      </c>
      <c r="G66" s="1">
        <f t="shared" si="5"/>
        <v>0.59293814432989689</v>
      </c>
      <c r="H66" s="3">
        <f t="shared" si="6"/>
        <v>0</v>
      </c>
      <c r="I66" s="3">
        <f t="shared" si="7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district-data'!C67</f>
        <v>49678</v>
      </c>
      <c r="D67">
        <f>'HD district-data'!D67</f>
        <v>15623</v>
      </c>
      <c r="E67">
        <f>'HD district-data'!E67</f>
        <v>32676</v>
      </c>
      <c r="F67" s="1">
        <f t="shared" si="4"/>
        <v>0.31448528523692582</v>
      </c>
      <c r="G67" s="1">
        <f t="shared" si="5"/>
        <v>0.65775594830709772</v>
      </c>
      <c r="H67" s="3">
        <f t="shared" si="6"/>
        <v>0</v>
      </c>
      <c r="I67" s="3">
        <f t="shared" si="7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district-data'!C68</f>
        <v>51102</v>
      </c>
      <c r="D68">
        <f>'HD district-data'!D68</f>
        <v>20139</v>
      </c>
      <c r="E68">
        <f>'HD district-data'!E68</f>
        <v>29706</v>
      </c>
      <c r="F68" s="1">
        <f t="shared" si="4"/>
        <v>0.39409416461195257</v>
      </c>
      <c r="G68" s="1">
        <f t="shared" si="5"/>
        <v>0.58130797229071274</v>
      </c>
      <c r="H68" s="3">
        <f t="shared" si="6"/>
        <v>0</v>
      </c>
      <c r="I68" s="3">
        <f t="shared" si="7"/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district-data'!C69</f>
        <v>52170</v>
      </c>
      <c r="D69">
        <f>'HD district-data'!D69</f>
        <v>14612</v>
      </c>
      <c r="E69">
        <f>'HD district-data'!E69</f>
        <v>36180</v>
      </c>
      <c r="F69" s="1">
        <f t="shared" si="4"/>
        <v>0.28008433965880775</v>
      </c>
      <c r="G69" s="1">
        <f t="shared" si="5"/>
        <v>0.6935020126509488</v>
      </c>
      <c r="H69" s="3">
        <f t="shared" si="6"/>
        <v>0</v>
      </c>
      <c r="I69" s="3">
        <f t="shared" si="7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district-data'!C70</f>
        <v>49080</v>
      </c>
      <c r="D70">
        <f>'HD district-data'!D70</f>
        <v>19810</v>
      </c>
      <c r="E70">
        <f>'HD district-data'!E70</f>
        <v>27955</v>
      </c>
      <c r="F70" s="1">
        <f t="shared" si="4"/>
        <v>0.40362673186634068</v>
      </c>
      <c r="G70" s="1">
        <f t="shared" si="5"/>
        <v>0.56958027709861447</v>
      </c>
      <c r="H70" s="3">
        <f t="shared" si="6"/>
        <v>0</v>
      </c>
      <c r="I70" s="3">
        <f t="shared" si="7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district-data'!C71</f>
        <v>54521</v>
      </c>
      <c r="D71">
        <f>'HD district-data'!D71</f>
        <v>15717</v>
      </c>
      <c r="E71">
        <f>'HD district-data'!E71</f>
        <v>37451</v>
      </c>
      <c r="F71" s="1">
        <f t="shared" si="4"/>
        <v>0.28827424295225695</v>
      </c>
      <c r="G71" s="1">
        <f t="shared" si="5"/>
        <v>0.68690963115129955</v>
      </c>
      <c r="H71" s="3">
        <f t="shared" si="6"/>
        <v>0</v>
      </c>
      <c r="I71" s="3">
        <f t="shared" si="7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district-data'!C72</f>
        <v>47457</v>
      </c>
      <c r="D72">
        <f>'HD district-data'!D72</f>
        <v>23674</v>
      </c>
      <c r="E72">
        <f>'HD district-data'!E72</f>
        <v>22426</v>
      </c>
      <c r="F72" s="1">
        <f t="shared" si="4"/>
        <v>0.49885159196746526</v>
      </c>
      <c r="G72" s="1">
        <f t="shared" si="5"/>
        <v>0.47255410160777123</v>
      </c>
      <c r="H72" s="3">
        <f t="shared" si="6"/>
        <v>1</v>
      </c>
      <c r="I72" s="3">
        <f t="shared" si="7"/>
        <v>0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district-data'!C73</f>
        <v>52002</v>
      </c>
      <c r="D73">
        <f>'HD district-data'!D73</f>
        <v>20486</v>
      </c>
      <c r="E73">
        <f>'HD district-data'!E73</f>
        <v>30309</v>
      </c>
      <c r="F73" s="1">
        <f t="shared" si="4"/>
        <v>0.39394638667743548</v>
      </c>
      <c r="G73" s="1">
        <f t="shared" si="5"/>
        <v>0.58284296757817011</v>
      </c>
      <c r="H73" s="3">
        <f t="shared" si="6"/>
        <v>0</v>
      </c>
      <c r="I73" s="3">
        <f t="shared" si="7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district-data'!C74</f>
        <v>44265</v>
      </c>
      <c r="D74">
        <f>'HD district-data'!D74</f>
        <v>17852</v>
      </c>
      <c r="E74">
        <f>'HD district-data'!E74</f>
        <v>25264</v>
      </c>
      <c r="F74" s="1">
        <f t="shared" ref="F74:F101" si="8">D74/$C74</f>
        <v>0.40329831695470464</v>
      </c>
      <c r="G74" s="1">
        <f t="shared" ref="G74:G101" si="9">E74/$C74</f>
        <v>0.57074438043601039</v>
      </c>
      <c r="H74" s="3">
        <f t="shared" si="6"/>
        <v>0</v>
      </c>
      <c r="I74" s="3">
        <f t="shared" si="7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district-data'!C75</f>
        <v>50252</v>
      </c>
      <c r="D75">
        <f>'HD district-data'!D75</f>
        <v>22452</v>
      </c>
      <c r="E75">
        <f>'HD district-data'!E75</f>
        <v>26234</v>
      </c>
      <c r="F75" s="1">
        <f t="shared" si="8"/>
        <v>0.44678818753482447</v>
      </c>
      <c r="G75" s="1">
        <f t="shared" si="9"/>
        <v>0.52204887367666963</v>
      </c>
      <c r="H75" s="3">
        <f t="shared" si="6"/>
        <v>0</v>
      </c>
      <c r="I75" s="3">
        <f t="shared" si="7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district-data'!C76</f>
        <v>50447</v>
      </c>
      <c r="D76">
        <f>'HD district-data'!D76</f>
        <v>16041</v>
      </c>
      <c r="E76">
        <f>'HD district-data'!E76</f>
        <v>33034</v>
      </c>
      <c r="F76" s="1">
        <f t="shared" si="8"/>
        <v>0.31797728308918272</v>
      </c>
      <c r="G76" s="1">
        <f t="shared" si="9"/>
        <v>0.65482585683985173</v>
      </c>
      <c r="H76" s="3">
        <f t="shared" si="6"/>
        <v>0</v>
      </c>
      <c r="I76" s="3">
        <f t="shared" si="7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district-data'!C77</f>
        <v>45326</v>
      </c>
      <c r="D77">
        <f>'HD district-data'!D77</f>
        <v>14447</v>
      </c>
      <c r="E77">
        <f>'HD district-data'!E77</f>
        <v>29681</v>
      </c>
      <c r="F77" s="1">
        <f t="shared" si="8"/>
        <v>0.31873538366500465</v>
      </c>
      <c r="G77" s="1">
        <f t="shared" si="9"/>
        <v>0.65483387018488282</v>
      </c>
      <c r="H77" s="3">
        <f t="shared" si="6"/>
        <v>0</v>
      </c>
      <c r="I77" s="3">
        <f t="shared" si="7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district-data'!C78</f>
        <v>53447</v>
      </c>
      <c r="D78">
        <f>'HD district-data'!D78</f>
        <v>20667</v>
      </c>
      <c r="E78">
        <f>'HD district-data'!E78</f>
        <v>31227</v>
      </c>
      <c r="F78" s="1">
        <f t="shared" si="8"/>
        <v>0.38668213370254645</v>
      </c>
      <c r="G78" s="1">
        <f t="shared" si="9"/>
        <v>0.5842610436507194</v>
      </c>
      <c r="H78" s="3">
        <f t="shared" si="6"/>
        <v>0</v>
      </c>
      <c r="I78" s="3">
        <f t="shared" si="7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district-data'!C79</f>
        <v>45977</v>
      </c>
      <c r="D79">
        <f>'HD district-data'!D79</f>
        <v>13789</v>
      </c>
      <c r="E79">
        <f>'HD district-data'!E79</f>
        <v>31003</v>
      </c>
      <c r="F79" s="1">
        <f t="shared" si="8"/>
        <v>0.29991082497770627</v>
      </c>
      <c r="G79" s="1">
        <f t="shared" si="9"/>
        <v>0.67431541857885469</v>
      </c>
      <c r="H79" s="3">
        <f t="shared" si="6"/>
        <v>0</v>
      </c>
      <c r="I79" s="3">
        <f t="shared" si="7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district-data'!C80</f>
        <v>46125</v>
      </c>
      <c r="D80">
        <f>'HD district-data'!D80</f>
        <v>14648</v>
      </c>
      <c r="E80">
        <f>'HD district-data'!E80</f>
        <v>30188</v>
      </c>
      <c r="F80" s="1">
        <f t="shared" si="8"/>
        <v>0.31757181571815718</v>
      </c>
      <c r="G80" s="1">
        <f t="shared" si="9"/>
        <v>0.65448238482384824</v>
      </c>
      <c r="H80" s="3">
        <f t="shared" si="6"/>
        <v>0</v>
      </c>
      <c r="I80" s="3">
        <f t="shared" si="7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district-data'!C81</f>
        <v>49404</v>
      </c>
      <c r="D81">
        <f>'HD district-data'!D81</f>
        <v>17030</v>
      </c>
      <c r="E81">
        <f>'HD district-data'!E81</f>
        <v>31166</v>
      </c>
      <c r="F81" s="1">
        <f t="shared" si="8"/>
        <v>0.34470893045097561</v>
      </c>
      <c r="G81" s="1">
        <f t="shared" si="9"/>
        <v>0.6308396081288965</v>
      </c>
      <c r="H81" s="3">
        <f t="shared" si="6"/>
        <v>0</v>
      </c>
      <c r="I81" s="3">
        <f t="shared" si="7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district-data'!C82</f>
        <v>37683</v>
      </c>
      <c r="D82">
        <f>'HD district-data'!D82</f>
        <v>9719</v>
      </c>
      <c r="E82">
        <f>'HD district-data'!E82</f>
        <v>26975</v>
      </c>
      <c r="F82" s="1">
        <f t="shared" si="8"/>
        <v>0.25791470955072582</v>
      </c>
      <c r="G82" s="1">
        <f t="shared" si="9"/>
        <v>0.71584003396757157</v>
      </c>
      <c r="H82" s="3">
        <f t="shared" ref="H82:H100" si="10">IF(F82&gt;G82,1,0)</f>
        <v>0</v>
      </c>
      <c r="I82" s="3">
        <f t="shared" ref="I82:I100" si="11">IF(G82&gt;F82,1,0)</f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district-data'!C83</f>
        <v>49343</v>
      </c>
      <c r="D83">
        <f>'HD district-data'!D83</f>
        <v>15636</v>
      </c>
      <c r="E83">
        <f>'HD district-data'!E83</f>
        <v>32549</v>
      </c>
      <c r="F83" s="1">
        <f t="shared" si="8"/>
        <v>0.31688385383945039</v>
      </c>
      <c r="G83" s="1">
        <f t="shared" si="9"/>
        <v>0.65964777172040612</v>
      </c>
      <c r="H83" s="3">
        <f t="shared" si="10"/>
        <v>0</v>
      </c>
      <c r="I83" s="3">
        <f t="shared" si="11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district-data'!C84</f>
        <v>43568</v>
      </c>
      <c r="D84">
        <f>'HD district-data'!D84</f>
        <v>13894</v>
      </c>
      <c r="E84">
        <f>'HD district-data'!E84</f>
        <v>28606</v>
      </c>
      <c r="F84" s="1">
        <f t="shared" si="8"/>
        <v>0.31890378259272861</v>
      </c>
      <c r="G84" s="1">
        <f t="shared" si="9"/>
        <v>0.65658281307381561</v>
      </c>
      <c r="H84" s="3">
        <f t="shared" si="10"/>
        <v>0</v>
      </c>
      <c r="I84" s="3">
        <f t="shared" si="11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district-data'!C85</f>
        <v>46431</v>
      </c>
      <c r="D85">
        <f>'HD district-data'!D85</f>
        <v>23050</v>
      </c>
      <c r="E85">
        <f>'HD district-data'!E85</f>
        <v>22055</v>
      </c>
      <c r="F85" s="1">
        <f t="shared" si="8"/>
        <v>0.49643557106243674</v>
      </c>
      <c r="G85" s="1">
        <f t="shared" si="9"/>
        <v>0.47500592276711678</v>
      </c>
      <c r="H85" s="3">
        <f t="shared" si="10"/>
        <v>1</v>
      </c>
      <c r="I85" s="3">
        <f t="shared" si="11"/>
        <v>0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district-data'!C86</f>
        <v>42458</v>
      </c>
      <c r="D86">
        <f>'HD district-data'!D86</f>
        <v>11566</v>
      </c>
      <c r="E86">
        <f>'HD district-data'!E86</f>
        <v>29895</v>
      </c>
      <c r="F86" s="1">
        <f t="shared" si="8"/>
        <v>0.272410382024589</v>
      </c>
      <c r="G86" s="1">
        <f t="shared" si="9"/>
        <v>0.70410758867586787</v>
      </c>
      <c r="H86" s="3">
        <f t="shared" si="10"/>
        <v>0</v>
      </c>
      <c r="I86" s="3">
        <f t="shared" si="11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district-data'!C87</f>
        <v>47374</v>
      </c>
      <c r="D87">
        <f>'HD district-data'!D87</f>
        <v>13188</v>
      </c>
      <c r="E87">
        <f>'HD district-data'!E87</f>
        <v>33055</v>
      </c>
      <c r="F87" s="1">
        <f t="shared" si="8"/>
        <v>0.27838054629121461</v>
      </c>
      <c r="G87" s="1">
        <f t="shared" si="9"/>
        <v>0.69774559885169085</v>
      </c>
      <c r="H87" s="3">
        <f t="shared" si="10"/>
        <v>0</v>
      </c>
      <c r="I87" s="3">
        <f t="shared" si="11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district-data'!C88</f>
        <v>42360</v>
      </c>
      <c r="D88">
        <f>'HD district-data'!D88</f>
        <v>13552</v>
      </c>
      <c r="E88">
        <f>'HD district-data'!E88</f>
        <v>27894</v>
      </c>
      <c r="F88" s="1">
        <f t="shared" si="8"/>
        <v>0.3199244570349386</v>
      </c>
      <c r="G88" s="1">
        <f t="shared" si="9"/>
        <v>0.65849858356940505</v>
      </c>
      <c r="H88" s="3">
        <f t="shared" si="10"/>
        <v>0</v>
      </c>
      <c r="I88" s="3">
        <f t="shared" si="11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district-data'!C89</f>
        <v>45281</v>
      </c>
      <c r="D89">
        <f>'HD district-data'!D89</f>
        <v>13120</v>
      </c>
      <c r="E89">
        <f>'HD district-data'!E89</f>
        <v>31217</v>
      </c>
      <c r="F89" s="1">
        <f t="shared" si="8"/>
        <v>0.28974625118703207</v>
      </c>
      <c r="G89" s="1">
        <f t="shared" si="9"/>
        <v>0.68940615269097416</v>
      </c>
      <c r="H89" s="3">
        <f t="shared" si="10"/>
        <v>0</v>
      </c>
      <c r="I89" s="3">
        <f t="shared" si="11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district-data'!C90</f>
        <v>42956</v>
      </c>
      <c r="D90">
        <f>'HD district-data'!D90</f>
        <v>10753</v>
      </c>
      <c r="E90">
        <f>'HD district-data'!E90</f>
        <v>31303</v>
      </c>
      <c r="F90" s="1">
        <f t="shared" si="8"/>
        <v>0.25032591488965455</v>
      </c>
      <c r="G90" s="1">
        <f t="shared" si="9"/>
        <v>0.72872241363255419</v>
      </c>
      <c r="H90" s="3">
        <f t="shared" si="10"/>
        <v>0</v>
      </c>
      <c r="I90" s="3">
        <f t="shared" si="11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district-data'!C91</f>
        <v>56394</v>
      </c>
      <c r="D91">
        <f>'HD district-data'!D91</f>
        <v>10639</v>
      </c>
      <c r="E91">
        <f>'HD district-data'!E91</f>
        <v>44441</v>
      </c>
      <c r="F91" s="1">
        <f t="shared" si="8"/>
        <v>0.18865482143490442</v>
      </c>
      <c r="G91" s="1">
        <f t="shared" si="9"/>
        <v>0.78804482746391458</v>
      </c>
      <c r="H91" s="3">
        <f t="shared" si="10"/>
        <v>0</v>
      </c>
      <c r="I91" s="3">
        <f t="shared" si="11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district-data'!C92</f>
        <v>45809</v>
      </c>
      <c r="D92">
        <f>'HD district-data'!D92</f>
        <v>13489</v>
      </c>
      <c r="E92">
        <f>'HD district-data'!E92</f>
        <v>31030</v>
      </c>
      <c r="F92" s="1">
        <f t="shared" si="8"/>
        <v>0.29446178698509029</v>
      </c>
      <c r="G92" s="1">
        <f t="shared" si="9"/>
        <v>0.67737780785435175</v>
      </c>
      <c r="H92" s="3">
        <f t="shared" si="10"/>
        <v>0</v>
      </c>
      <c r="I92" s="3">
        <f t="shared" si="11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district-data'!C93</f>
        <v>49922</v>
      </c>
      <c r="D93">
        <f>'HD district-data'!D93</f>
        <v>12833</v>
      </c>
      <c r="E93">
        <f>'HD district-data'!E93</f>
        <v>35869</v>
      </c>
      <c r="F93" s="1">
        <f t="shared" si="8"/>
        <v>0.25706101518368657</v>
      </c>
      <c r="G93" s="1">
        <f t="shared" si="9"/>
        <v>0.71850086134369617</v>
      </c>
      <c r="H93" s="3">
        <f t="shared" si="10"/>
        <v>0</v>
      </c>
      <c r="I93" s="3">
        <f t="shared" si="11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district-data'!C94</f>
        <v>49723</v>
      </c>
      <c r="D94">
        <f>'HD district-data'!D94</f>
        <v>10128</v>
      </c>
      <c r="E94">
        <f>'HD district-data'!E94</f>
        <v>38297</v>
      </c>
      <c r="F94" s="1">
        <f t="shared" si="8"/>
        <v>0.20368843392393862</v>
      </c>
      <c r="G94" s="1">
        <f t="shared" si="9"/>
        <v>0.77020694648351873</v>
      </c>
      <c r="H94" s="3">
        <f t="shared" si="10"/>
        <v>0</v>
      </c>
      <c r="I94" s="3">
        <f t="shared" si="11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district-data'!C95</f>
        <v>45650</v>
      </c>
      <c r="D95">
        <f>'HD district-data'!D95</f>
        <v>13355</v>
      </c>
      <c r="E95">
        <f>'HD district-data'!E95</f>
        <v>30921</v>
      </c>
      <c r="F95" s="1">
        <f t="shared" si="8"/>
        <v>0.29255202628696603</v>
      </c>
      <c r="G95" s="1">
        <f t="shared" si="9"/>
        <v>0.67734939759036139</v>
      </c>
      <c r="H95" s="3">
        <f t="shared" si="10"/>
        <v>0</v>
      </c>
      <c r="I95" s="3">
        <f t="shared" si="11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district-data'!C96</f>
        <v>43628</v>
      </c>
      <c r="D96">
        <f>'HD district-data'!D96</f>
        <v>14304</v>
      </c>
      <c r="E96">
        <f>'HD district-data'!E96</f>
        <v>27766</v>
      </c>
      <c r="F96" s="1">
        <f t="shared" si="8"/>
        <v>0.32786284037773905</v>
      </c>
      <c r="G96" s="1">
        <f t="shared" si="9"/>
        <v>0.63642614834509947</v>
      </c>
      <c r="H96" s="3">
        <f t="shared" si="10"/>
        <v>0</v>
      </c>
      <c r="I96" s="3">
        <f t="shared" si="11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district-data'!C97</f>
        <v>48450</v>
      </c>
      <c r="D97">
        <f>'HD district-data'!D97</f>
        <v>13645</v>
      </c>
      <c r="E97">
        <f>'HD district-data'!E97</f>
        <v>33324</v>
      </c>
      <c r="F97" s="1">
        <f t="shared" si="8"/>
        <v>0.28163054695562434</v>
      </c>
      <c r="G97" s="1">
        <f t="shared" si="9"/>
        <v>0.68780185758513934</v>
      </c>
      <c r="H97" s="3">
        <f t="shared" si="10"/>
        <v>0</v>
      </c>
      <c r="I97" s="3">
        <f t="shared" si="11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district-data'!C98</f>
        <v>45427</v>
      </c>
      <c r="D98">
        <f>'HD district-data'!D98</f>
        <v>13585</v>
      </c>
      <c r="E98">
        <f>'HD district-data'!E98</f>
        <v>30733</v>
      </c>
      <c r="F98" s="1">
        <f t="shared" si="8"/>
        <v>0.29905122504237569</v>
      </c>
      <c r="G98" s="1">
        <f t="shared" si="9"/>
        <v>0.6765359808043675</v>
      </c>
      <c r="H98" s="3">
        <f t="shared" si="10"/>
        <v>0</v>
      </c>
      <c r="I98" s="3">
        <f t="shared" si="11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district-data'!C99</f>
        <v>51860</v>
      </c>
      <c r="D99">
        <f>'HD district-data'!D99</f>
        <v>11990</v>
      </c>
      <c r="E99">
        <f>'HD district-data'!E99</f>
        <v>38294</v>
      </c>
      <c r="F99" s="1">
        <f t="shared" si="8"/>
        <v>0.23119938295410722</v>
      </c>
      <c r="G99" s="1">
        <f t="shared" si="9"/>
        <v>0.73841110682607014</v>
      </c>
      <c r="H99" s="3">
        <f t="shared" si="10"/>
        <v>0</v>
      </c>
      <c r="I99" s="3">
        <f t="shared" si="11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district-data'!C100</f>
        <v>48165</v>
      </c>
      <c r="D100">
        <f>'HD district-data'!D100</f>
        <v>14645</v>
      </c>
      <c r="E100">
        <f>'HD district-data'!E100</f>
        <v>31974</v>
      </c>
      <c r="F100" s="1">
        <f t="shared" si="8"/>
        <v>0.30405896397799231</v>
      </c>
      <c r="G100" s="1">
        <f t="shared" si="9"/>
        <v>0.66384303955154156</v>
      </c>
      <c r="H100" s="3">
        <f t="shared" si="10"/>
        <v>0</v>
      </c>
      <c r="I100" s="3">
        <f t="shared" si="11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district-data'!C101</f>
        <v>47754</v>
      </c>
      <c r="D101">
        <f>'HD district-data'!D101</f>
        <v>17818</v>
      </c>
      <c r="E101">
        <f>'HD district-data'!E101</f>
        <v>28537</v>
      </c>
      <c r="F101" s="1">
        <f t="shared" si="8"/>
        <v>0.37312057628680317</v>
      </c>
      <c r="G101" s="1">
        <f t="shared" si="9"/>
        <v>0.59758344850693135</v>
      </c>
      <c r="H101" s="3">
        <f t="shared" ref="H101" si="12">IF(F101&gt;G101,1,0)</f>
        <v>0</v>
      </c>
      <c r="I101" s="3">
        <f t="shared" ref="I101" si="13">IF(G101&gt;F101,1,0)</f>
        <v>1</v>
      </c>
    </row>
  </sheetData>
  <conditionalFormatting sqref="F2:F101">
    <cfRule type="expression" dxfId="43" priority="4">
      <formula>F2&gt;G2</formula>
    </cfRule>
  </conditionalFormatting>
  <conditionalFormatting sqref="G2:G101">
    <cfRule type="expression" dxfId="42" priority="3">
      <formula>G2&gt;F2</formula>
    </cfRule>
  </conditionalFormatting>
  <conditionalFormatting sqref="H2:H101">
    <cfRule type="expression" dxfId="41" priority="2">
      <formula>H2&gt;I2</formula>
    </cfRule>
  </conditionalFormatting>
  <conditionalFormatting sqref="I2:I101">
    <cfRule type="expression" dxfId="40" priority="1">
      <formula>I2&gt;H2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district-data'!F1</f>
        <v>Total_2020_Pres</v>
      </c>
      <c r="D1" t="str">
        <f>'HD district-data'!G1</f>
        <v>Dem_2020_Pres</v>
      </c>
      <c r="E1" t="str">
        <f>'HD district-data'!H1</f>
        <v>Rep_2020_Pres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5920380</v>
      </c>
      <c r="D2">
        <f>SUM(D3:D3101)</f>
        <v>2679165</v>
      </c>
      <c r="E2">
        <f>SUM(E3:E3101)</f>
        <v>3154834</v>
      </c>
      <c r="F2" s="1">
        <f>D2/$C2</f>
        <v>0.4525326077042352</v>
      </c>
      <c r="G2" s="1">
        <f>E2/$C2</f>
        <v>0.5328769437096943</v>
      </c>
      <c r="H2" s="3">
        <f>SUM(H3:H101)</f>
        <v>44</v>
      </c>
      <c r="I2" s="3">
        <f>SUM(I3:I101)</f>
        <v>55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district-data'!F3</f>
        <v>53932</v>
      </c>
      <c r="D3">
        <f>'HD district-data'!G3</f>
        <v>33611</v>
      </c>
      <c r="E3">
        <f>'HD district-data'!H3</f>
        <v>19473</v>
      </c>
      <c r="F3" s="1">
        <f t="shared" ref="F3:G18" si="0">D3/$C3</f>
        <v>0.62321070978268933</v>
      </c>
      <c r="G3" s="1">
        <f t="shared" si="0"/>
        <v>0.36106578654602089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district-data'!F4</f>
        <v>49325</v>
      </c>
      <c r="D4">
        <f>'HD district-data'!G4</f>
        <v>36746</v>
      </c>
      <c r="E4">
        <f>'HD district-data'!H4</f>
        <v>11829</v>
      </c>
      <c r="F4" s="1">
        <f t="shared" si="0"/>
        <v>0.74497719209325897</v>
      </c>
      <c r="G4" s="1">
        <f t="shared" si="0"/>
        <v>0.23981753674607198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district-data'!F5</f>
        <v>57401</v>
      </c>
      <c r="D5">
        <f>'HD district-data'!G5</f>
        <v>31556</v>
      </c>
      <c r="E5">
        <f>'HD district-data'!H5</f>
        <v>24877</v>
      </c>
      <c r="F5" s="1">
        <f t="shared" si="0"/>
        <v>0.54974652009546876</v>
      </c>
      <c r="G5" s="1">
        <f t="shared" si="0"/>
        <v>0.43338966220100694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district-data'!F6</f>
        <v>41851</v>
      </c>
      <c r="D6">
        <f>'HD district-data'!G6</f>
        <v>22752</v>
      </c>
      <c r="E6">
        <f>'HD district-data'!H6</f>
        <v>18373</v>
      </c>
      <c r="F6" s="1">
        <f t="shared" si="0"/>
        <v>0.5436429237055268</v>
      </c>
      <c r="G6" s="1">
        <f t="shared" si="0"/>
        <v>0.43900982055386967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district-data'!F7</f>
        <v>69411</v>
      </c>
      <c r="D7">
        <f>'HD district-data'!G7</f>
        <v>42492</v>
      </c>
      <c r="E7">
        <f>'HD district-data'!H7</f>
        <v>25789</v>
      </c>
      <c r="F7" s="1">
        <f t="shared" si="0"/>
        <v>0.61217962570774087</v>
      </c>
      <c r="G7" s="1">
        <f t="shared" si="0"/>
        <v>0.3715405339211364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district-data'!F8</f>
        <v>67174</v>
      </c>
      <c r="D8">
        <f>'HD district-data'!G8</f>
        <v>39019</v>
      </c>
      <c r="E8">
        <f>'HD district-data'!H8</f>
        <v>27127</v>
      </c>
      <c r="F8" s="1">
        <f t="shared" si="0"/>
        <v>0.58086462023997376</v>
      </c>
      <c r="G8" s="1">
        <f t="shared" si="0"/>
        <v>0.4038318396998839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district-data'!F9</f>
        <v>60255</v>
      </c>
      <c r="D9">
        <f>'HD district-data'!G9</f>
        <v>40025</v>
      </c>
      <c r="E9">
        <f>'HD district-data'!H9</f>
        <v>19280</v>
      </c>
      <c r="F9" s="1">
        <f t="shared" si="0"/>
        <v>0.6642602273670235</v>
      </c>
      <c r="G9" s="1">
        <f t="shared" si="0"/>
        <v>0.31997344618703843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district-data'!F10</f>
        <v>56651</v>
      </c>
      <c r="D10">
        <f>'HD district-data'!G10</f>
        <v>43148</v>
      </c>
      <c r="E10">
        <f>'HD district-data'!H10</f>
        <v>12567</v>
      </c>
      <c r="F10" s="1">
        <f t="shared" si="0"/>
        <v>0.7616458667984678</v>
      </c>
      <c r="G10" s="1">
        <f t="shared" si="0"/>
        <v>0.22183191823621826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district-data'!F11</f>
        <v>67553</v>
      </c>
      <c r="D11">
        <f>'HD district-data'!G11</f>
        <v>41439</v>
      </c>
      <c r="E11">
        <f>'HD district-data'!H11</f>
        <v>25121</v>
      </c>
      <c r="F11" s="1">
        <f t="shared" si="0"/>
        <v>0.61342945539058225</v>
      </c>
      <c r="G11" s="1">
        <f t="shared" si="0"/>
        <v>0.37187097538229241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district-data'!F12</f>
        <v>64068</v>
      </c>
      <c r="D12">
        <f>'HD district-data'!G12</f>
        <v>42394</v>
      </c>
      <c r="E12">
        <f>'HD district-data'!H12</f>
        <v>20727</v>
      </c>
      <c r="F12" s="1">
        <f t="shared" si="0"/>
        <v>0.66170319036024228</v>
      </c>
      <c r="G12" s="1">
        <f t="shared" si="0"/>
        <v>0.32351563963289004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district-data'!F13</f>
        <v>42647</v>
      </c>
      <c r="D13">
        <f>'HD district-data'!G13</f>
        <v>35962</v>
      </c>
      <c r="E13">
        <f>'HD district-data'!H13</f>
        <v>6074</v>
      </c>
      <c r="F13" s="1">
        <f t="shared" si="0"/>
        <v>0.84324805965249605</v>
      </c>
      <c r="G13" s="1">
        <f t="shared" si="0"/>
        <v>0.1424250240345159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district-data'!F14</f>
        <v>73443</v>
      </c>
      <c r="D14">
        <f>'HD district-data'!G14</f>
        <v>32752</v>
      </c>
      <c r="E14">
        <f>'HD district-data'!H14</f>
        <v>39998</v>
      </c>
      <c r="F14" s="1">
        <f t="shared" si="0"/>
        <v>0.4459512819465436</v>
      </c>
      <c r="G14" s="1">
        <f t="shared" si="0"/>
        <v>0.54461282899663688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district-data'!F15</f>
        <v>73960</v>
      </c>
      <c r="D15">
        <f>'HD district-data'!G15</f>
        <v>47092</v>
      </c>
      <c r="E15">
        <f>'HD district-data'!H15</f>
        <v>26060</v>
      </c>
      <c r="F15" s="1">
        <f t="shared" si="0"/>
        <v>0.63672255273120604</v>
      </c>
      <c r="G15" s="1">
        <f t="shared" si="0"/>
        <v>0.35235262303948078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district-data'!F16</f>
        <v>69851</v>
      </c>
      <c r="D16">
        <f>'HD district-data'!G16</f>
        <v>38423</v>
      </c>
      <c r="E16">
        <f>'HD district-data'!H16</f>
        <v>30587</v>
      </c>
      <c r="F16" s="1">
        <f t="shared" si="0"/>
        <v>0.55007086512719927</v>
      </c>
      <c r="G16" s="1">
        <f t="shared" si="0"/>
        <v>0.43788922134257202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district-data'!F17</f>
        <v>47893</v>
      </c>
      <c r="D17">
        <f>'HD district-data'!G17</f>
        <v>28611</v>
      </c>
      <c r="E17">
        <f>'HD district-data'!H17</f>
        <v>18648</v>
      </c>
      <c r="F17" s="1">
        <f t="shared" si="0"/>
        <v>0.59739419121792325</v>
      </c>
      <c r="G17" s="1">
        <f t="shared" si="0"/>
        <v>0.38936796609107804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district-data'!F18</f>
        <v>54743</v>
      </c>
      <c r="D18">
        <f>'HD district-data'!G18</f>
        <v>27565</v>
      </c>
      <c r="E18">
        <f>'HD district-data'!H18</f>
        <v>26423</v>
      </c>
      <c r="F18" s="1">
        <f t="shared" si="0"/>
        <v>0.50353469850026489</v>
      </c>
      <c r="G18" s="1">
        <f t="shared" si="0"/>
        <v>0.48267358383720294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district-data'!F19</f>
        <v>62183</v>
      </c>
      <c r="D19">
        <f>'HD district-data'!G19</f>
        <v>44022</v>
      </c>
      <c r="E19">
        <f>'HD district-data'!H19</f>
        <v>17625</v>
      </c>
      <c r="F19" s="1">
        <f t="shared" ref="F19:G82" si="3">D19/$C19</f>
        <v>0.70794268529984083</v>
      </c>
      <c r="G19" s="1">
        <f t="shared" si="3"/>
        <v>0.28343759548429637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district-data'!F20</f>
        <v>66914</v>
      </c>
      <c r="D20">
        <f>'HD district-data'!G20</f>
        <v>47456</v>
      </c>
      <c r="E20">
        <f>'HD district-data'!H20</f>
        <v>18871</v>
      </c>
      <c r="F20" s="1">
        <f t="shared" si="3"/>
        <v>0.70920883522132883</v>
      </c>
      <c r="G20" s="1">
        <f t="shared" si="3"/>
        <v>0.28201871058373434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district-data'!F21</f>
        <v>69759</v>
      </c>
      <c r="D21">
        <f>'HD district-data'!G21</f>
        <v>59394</v>
      </c>
      <c r="E21">
        <f>'HD district-data'!H21</f>
        <v>9751</v>
      </c>
      <c r="F21" s="1">
        <f t="shared" si="3"/>
        <v>0.85141702145959663</v>
      </c>
      <c r="G21" s="1">
        <f t="shared" si="3"/>
        <v>0.1397812468642039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district-data'!F22</f>
        <v>45843</v>
      </c>
      <c r="D22">
        <f>'HD district-data'!G22</f>
        <v>41485</v>
      </c>
      <c r="E22">
        <f>'HD district-data'!H22</f>
        <v>3855</v>
      </c>
      <c r="F22" s="1">
        <f t="shared" si="3"/>
        <v>0.90493641341098974</v>
      </c>
      <c r="G22" s="1">
        <f t="shared" si="3"/>
        <v>8.4091355277795959E-2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district-data'!F23</f>
        <v>42105</v>
      </c>
      <c r="D23">
        <f>'HD district-data'!G23</f>
        <v>36102</v>
      </c>
      <c r="E23">
        <f>'HD district-data'!H23</f>
        <v>5511</v>
      </c>
      <c r="F23" s="1">
        <f t="shared" si="3"/>
        <v>0.85742785892411832</v>
      </c>
      <c r="G23" s="1">
        <f t="shared" si="3"/>
        <v>0.13088706804417527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district-data'!F24</f>
        <v>76962</v>
      </c>
      <c r="D24">
        <f>'HD district-data'!G24</f>
        <v>41599</v>
      </c>
      <c r="E24">
        <f>'HD district-data'!H24</f>
        <v>34547</v>
      </c>
      <c r="F24" s="1">
        <f t="shared" si="3"/>
        <v>0.54051350016891453</v>
      </c>
      <c r="G24" s="1">
        <f t="shared" si="3"/>
        <v>0.44888386476442921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district-data'!F25</f>
        <v>71922</v>
      </c>
      <c r="D25">
        <f>'HD district-data'!G25</f>
        <v>20911</v>
      </c>
      <c r="E25">
        <f>'HD district-data'!H25</f>
        <v>49853</v>
      </c>
      <c r="F25" s="1">
        <f t="shared" si="3"/>
        <v>0.29074552987959179</v>
      </c>
      <c r="G25" s="1">
        <f t="shared" si="3"/>
        <v>0.69315369427991436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district-data'!F26</f>
        <v>59956</v>
      </c>
      <c r="D26">
        <f>'HD district-data'!G26</f>
        <v>31933</v>
      </c>
      <c r="E26">
        <f>'HD district-data'!H26</f>
        <v>27231</v>
      </c>
      <c r="F26" s="1">
        <f t="shared" si="3"/>
        <v>0.53260724531322967</v>
      </c>
      <c r="G26" s="1">
        <f t="shared" si="3"/>
        <v>0.45418306758289412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district-data'!F27</f>
        <v>68477</v>
      </c>
      <c r="D27">
        <f>'HD district-data'!G27</f>
        <v>41645</v>
      </c>
      <c r="E27">
        <f>'HD district-data'!H27</f>
        <v>25753</v>
      </c>
      <c r="F27" s="1">
        <f t="shared" si="3"/>
        <v>0.60816040422331585</v>
      </c>
      <c r="G27" s="1">
        <f t="shared" si="3"/>
        <v>0.37608248024884267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district-data'!F28</f>
        <v>41430</v>
      </c>
      <c r="D28">
        <f>'HD district-data'!G28</f>
        <v>29153</v>
      </c>
      <c r="E28">
        <f>'HD district-data'!H28</f>
        <v>11544</v>
      </c>
      <c r="F28" s="1">
        <f t="shared" si="3"/>
        <v>0.70366883900555155</v>
      </c>
      <c r="G28" s="1">
        <f t="shared" si="3"/>
        <v>0.27863866763215062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district-data'!F29</f>
        <v>51673</v>
      </c>
      <c r="D29">
        <f>'HD district-data'!G29</f>
        <v>40642</v>
      </c>
      <c r="E29">
        <f>'HD district-data'!H29</f>
        <v>10252</v>
      </c>
      <c r="F29" s="1">
        <f t="shared" si="3"/>
        <v>0.78652294234900233</v>
      </c>
      <c r="G29" s="1">
        <f t="shared" si="3"/>
        <v>0.19840148626942503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district-data'!F30</f>
        <v>69295</v>
      </c>
      <c r="D30">
        <f>'HD district-data'!G30</f>
        <v>41740</v>
      </c>
      <c r="E30">
        <f>'HD district-data'!H30</f>
        <v>26514</v>
      </c>
      <c r="F30" s="1">
        <f t="shared" si="3"/>
        <v>0.60235226206797032</v>
      </c>
      <c r="G30" s="1">
        <f t="shared" si="3"/>
        <v>0.38262500901940977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district-data'!F31</f>
        <v>67999</v>
      </c>
      <c r="D31">
        <f>'HD district-data'!G31</f>
        <v>40242</v>
      </c>
      <c r="E31">
        <f>'HD district-data'!H31</f>
        <v>26739</v>
      </c>
      <c r="F31" s="1">
        <f t="shared" si="3"/>
        <v>0.59180282062971512</v>
      </c>
      <c r="G31" s="1">
        <f t="shared" si="3"/>
        <v>0.39322637097604379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district-data'!F32</f>
        <v>70828</v>
      </c>
      <c r="D32">
        <f>'HD district-data'!G32</f>
        <v>37646</v>
      </c>
      <c r="E32">
        <f>'HD district-data'!H32</f>
        <v>32161</v>
      </c>
      <c r="F32" s="1">
        <f t="shared" si="3"/>
        <v>0.5315129609758853</v>
      </c>
      <c r="G32" s="1">
        <f t="shared" si="3"/>
        <v>0.4540718359970633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district-data'!F33</f>
        <v>68344</v>
      </c>
      <c r="D33">
        <f>'HD district-data'!G33</f>
        <v>39104</v>
      </c>
      <c r="E33">
        <f>'HD district-data'!H33</f>
        <v>28297</v>
      </c>
      <c r="F33" s="1">
        <f t="shared" si="3"/>
        <v>0.57216434507784153</v>
      </c>
      <c r="G33" s="1">
        <f t="shared" si="3"/>
        <v>0.41403780873229545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district-data'!F34</f>
        <v>55992</v>
      </c>
      <c r="D34">
        <f>'HD district-data'!G34</f>
        <v>30197</v>
      </c>
      <c r="E34">
        <f>'HD district-data'!H34</f>
        <v>24985</v>
      </c>
      <c r="F34" s="1">
        <f t="shared" si="3"/>
        <v>0.53930918702671815</v>
      </c>
      <c r="G34" s="1">
        <f t="shared" si="3"/>
        <v>0.44622446063723387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district-data'!F35</f>
        <v>61136</v>
      </c>
      <c r="D35">
        <f>'HD district-data'!G35</f>
        <v>31056</v>
      </c>
      <c r="E35">
        <f>'HD district-data'!H35</f>
        <v>29224</v>
      </c>
      <c r="F35" s="1">
        <f t="shared" si="3"/>
        <v>0.50798220361161994</v>
      </c>
      <c r="G35" s="1">
        <f t="shared" si="3"/>
        <v>0.47801622611881706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district-data'!F36</f>
        <v>59858</v>
      </c>
      <c r="D36">
        <f>'HD district-data'!G36</f>
        <v>33581</v>
      </c>
      <c r="E36">
        <f>'HD district-data'!H36</f>
        <v>25456</v>
      </c>
      <c r="F36" s="1">
        <f t="shared" si="3"/>
        <v>0.56101105950750108</v>
      </c>
      <c r="G36" s="1">
        <f t="shared" si="3"/>
        <v>0.42527314644659026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district-data'!F37</f>
        <v>51688</v>
      </c>
      <c r="D37">
        <f>'HD district-data'!G37</f>
        <v>28532</v>
      </c>
      <c r="E37">
        <f>'HD district-data'!H37</f>
        <v>22205</v>
      </c>
      <c r="F37" s="1">
        <f t="shared" si="3"/>
        <v>0.55200433369447455</v>
      </c>
      <c r="G37" s="1">
        <f t="shared" si="3"/>
        <v>0.42959681163906516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district-data'!F38</f>
        <v>52786</v>
      </c>
      <c r="D38">
        <f>'HD district-data'!G38</f>
        <v>29156</v>
      </c>
      <c r="E38">
        <f>'HD district-data'!H38</f>
        <v>22721</v>
      </c>
      <c r="F38" s="1">
        <f t="shared" si="3"/>
        <v>0.55234342439283146</v>
      </c>
      <c r="G38" s="1">
        <f t="shared" si="3"/>
        <v>0.43043610048118819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district-data'!F39</f>
        <v>72002</v>
      </c>
      <c r="D39">
        <f>'HD district-data'!G39</f>
        <v>33480</v>
      </c>
      <c r="E39">
        <f>'HD district-data'!H39</f>
        <v>37362</v>
      </c>
      <c r="F39" s="1">
        <f t="shared" si="3"/>
        <v>0.46498708369211966</v>
      </c>
      <c r="G39" s="1">
        <f t="shared" si="3"/>
        <v>0.51890225271520241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district-data'!F40</f>
        <v>60223</v>
      </c>
      <c r="D40">
        <f>'HD district-data'!G40</f>
        <v>19073</v>
      </c>
      <c r="E40">
        <f>'HD district-data'!H40</f>
        <v>40305</v>
      </c>
      <c r="F40" s="1">
        <f t="shared" si="3"/>
        <v>0.31670624180130513</v>
      </c>
      <c r="G40" s="1">
        <f t="shared" si="3"/>
        <v>0.66926257409959655</v>
      </c>
      <c r="H40" s="3">
        <f t="shared" si="1"/>
        <v>0</v>
      </c>
      <c r="I40" s="3">
        <f t="shared" si="2"/>
        <v>1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district-data'!F41</f>
        <v>42292</v>
      </c>
      <c r="D41">
        <f>'HD district-data'!G41</f>
        <v>24871</v>
      </c>
      <c r="E41">
        <f>'HD district-data'!H41</f>
        <v>16685</v>
      </c>
      <c r="F41" s="1">
        <f t="shared" si="3"/>
        <v>0.58807812352217914</v>
      </c>
      <c r="G41" s="1">
        <f t="shared" si="3"/>
        <v>0.39451905797786818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district-data'!F42</f>
        <v>50059</v>
      </c>
      <c r="D42">
        <f>'HD district-data'!G42</f>
        <v>32051</v>
      </c>
      <c r="E42">
        <f>'HD district-data'!H42</f>
        <v>17139</v>
      </c>
      <c r="F42" s="1">
        <f t="shared" si="3"/>
        <v>0.64026448790427293</v>
      </c>
      <c r="G42" s="1">
        <f t="shared" si="3"/>
        <v>0.3423759963243373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district-data'!F43</f>
        <v>59740</v>
      </c>
      <c r="D43">
        <f>'HD district-data'!G43</f>
        <v>32005</v>
      </c>
      <c r="E43">
        <f>'HD district-data'!H43</f>
        <v>26689</v>
      </c>
      <c r="F43" s="1">
        <f t="shared" si="3"/>
        <v>0.53573819886173413</v>
      </c>
      <c r="G43" s="1">
        <f t="shared" si="3"/>
        <v>0.44675259457649819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district-data'!F44</f>
        <v>61711</v>
      </c>
      <c r="D44">
        <f>'HD district-data'!G44</f>
        <v>31950</v>
      </c>
      <c r="E44">
        <f>'HD district-data'!H44</f>
        <v>28774</v>
      </c>
      <c r="F44" s="1">
        <f t="shared" si="3"/>
        <v>0.51773589797604969</v>
      </c>
      <c r="G44" s="1">
        <f t="shared" si="3"/>
        <v>0.46627019494093436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district-data'!F45</f>
        <v>68923</v>
      </c>
      <c r="D45">
        <f>'HD district-data'!G45</f>
        <v>28016</v>
      </c>
      <c r="E45">
        <f>'HD district-data'!H45</f>
        <v>39904</v>
      </c>
      <c r="F45" s="1">
        <f t="shared" si="3"/>
        <v>0.40648259652075502</v>
      </c>
      <c r="G45" s="1">
        <f t="shared" si="3"/>
        <v>0.57896493188050435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district-data'!F46</f>
        <v>54467</v>
      </c>
      <c r="D46">
        <f>'HD district-data'!G46</f>
        <v>16705</v>
      </c>
      <c r="E46">
        <f>'HD district-data'!H46</f>
        <v>37045</v>
      </c>
      <c r="F46" s="1">
        <f t="shared" si="3"/>
        <v>0.30669946940349202</v>
      </c>
      <c r="G46" s="1">
        <f t="shared" si="3"/>
        <v>0.68013659647125779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district-data'!F47</f>
        <v>51259</v>
      </c>
      <c r="D47">
        <f>'HD district-data'!G47</f>
        <v>19499</v>
      </c>
      <c r="E47">
        <f>'HD district-data'!H47</f>
        <v>30955</v>
      </c>
      <c r="F47" s="1">
        <f t="shared" si="3"/>
        <v>0.38040149046996624</v>
      </c>
      <c r="G47" s="1">
        <f t="shared" si="3"/>
        <v>0.60389395033067361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district-data'!F48</f>
        <v>55058</v>
      </c>
      <c r="D48">
        <f>'HD district-data'!G48</f>
        <v>27907</v>
      </c>
      <c r="E48">
        <f>'HD district-data'!H48</f>
        <v>26257</v>
      </c>
      <c r="F48" s="1">
        <f t="shared" si="3"/>
        <v>0.50686548730429726</v>
      </c>
      <c r="G48" s="1">
        <f t="shared" si="3"/>
        <v>0.47689709034109484</v>
      </c>
      <c r="H48" s="3">
        <f t="shared" si="1"/>
        <v>1</v>
      </c>
      <c r="I48" s="3">
        <f t="shared" si="2"/>
        <v>0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district-data'!F49</f>
        <v>68020</v>
      </c>
      <c r="D49">
        <f>'HD district-data'!G49</f>
        <v>26133</v>
      </c>
      <c r="E49">
        <f>'HD district-data'!H49</f>
        <v>40883</v>
      </c>
      <c r="F49" s="1">
        <f t="shared" si="3"/>
        <v>0.38419582475742431</v>
      </c>
      <c r="G49" s="1">
        <f t="shared" si="3"/>
        <v>0.60104381064392831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district-data'!F50</f>
        <v>66769</v>
      </c>
      <c r="D50">
        <f>'HD district-data'!G50</f>
        <v>21864</v>
      </c>
      <c r="E50">
        <f>'HD district-data'!H50</f>
        <v>43957</v>
      </c>
      <c r="F50" s="1">
        <f t="shared" si="3"/>
        <v>0.3274573529632015</v>
      </c>
      <c r="G50" s="1">
        <f t="shared" si="3"/>
        <v>0.65834444128263114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district-data'!F51</f>
        <v>54544</v>
      </c>
      <c r="D51">
        <f>'HD district-data'!G51</f>
        <v>28462</v>
      </c>
      <c r="E51">
        <f>'HD district-data'!H51</f>
        <v>25183</v>
      </c>
      <c r="F51" s="1">
        <f t="shared" si="3"/>
        <v>0.52181724845995892</v>
      </c>
      <c r="G51" s="1">
        <f t="shared" si="3"/>
        <v>0.46170064535054267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district-data'!F52</f>
        <v>59768</v>
      </c>
      <c r="D52">
        <f>'HD district-data'!G52</f>
        <v>31349</v>
      </c>
      <c r="E52">
        <f>'HD district-data'!H52</f>
        <v>27561</v>
      </c>
      <c r="F52" s="1">
        <f t="shared" si="3"/>
        <v>0.5245114442511043</v>
      </c>
      <c r="G52" s="1">
        <f t="shared" si="3"/>
        <v>0.46113304778476777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district-data'!F53</f>
        <v>69550</v>
      </c>
      <c r="D53">
        <f>'HD district-data'!G53</f>
        <v>28109</v>
      </c>
      <c r="E53">
        <f>'HD district-data'!H53</f>
        <v>40523</v>
      </c>
      <c r="F53" s="1">
        <f t="shared" si="3"/>
        <v>0.40415528396836808</v>
      </c>
      <c r="G53" s="1">
        <f t="shared" si="3"/>
        <v>0.58264557872034506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district-data'!F54</f>
        <v>67873</v>
      </c>
      <c r="D54">
        <f>'HD district-data'!G54</f>
        <v>18068</v>
      </c>
      <c r="E54">
        <f>'HD district-data'!H54</f>
        <v>48832</v>
      </c>
      <c r="F54" s="1">
        <f t="shared" si="3"/>
        <v>0.26620305570698216</v>
      </c>
      <c r="G54" s="1">
        <f t="shared" si="3"/>
        <v>0.71946134692734964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district-data'!F55</f>
        <v>68222</v>
      </c>
      <c r="D55">
        <f>'HD district-data'!G55</f>
        <v>28001</v>
      </c>
      <c r="E55">
        <f>'HD district-data'!H55</f>
        <v>39156</v>
      </c>
      <c r="F55" s="1">
        <f t="shared" si="3"/>
        <v>0.41043944768549734</v>
      </c>
      <c r="G55" s="1">
        <f t="shared" si="3"/>
        <v>0.57394975227932343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district-data'!F56</f>
        <v>72158</v>
      </c>
      <c r="D56">
        <f>'HD district-data'!G56</f>
        <v>32261</v>
      </c>
      <c r="E56">
        <f>'HD district-data'!H56</f>
        <v>38985</v>
      </c>
      <c r="F56" s="1">
        <f t="shared" si="3"/>
        <v>0.44708833393386732</v>
      </c>
      <c r="G56" s="1">
        <f t="shared" si="3"/>
        <v>0.54027273483189664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district-data'!F57</f>
        <v>67363</v>
      </c>
      <c r="D57">
        <f>'HD district-data'!G57</f>
        <v>26408</v>
      </c>
      <c r="E57">
        <f>'HD district-data'!H57</f>
        <v>40019</v>
      </c>
      <c r="F57" s="1">
        <f t="shared" si="3"/>
        <v>0.39202529578552026</v>
      </c>
      <c r="G57" s="1">
        <f t="shared" si="3"/>
        <v>0.59407983611181214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district-data'!F58</f>
        <v>51058</v>
      </c>
      <c r="D58">
        <f>'HD district-data'!G58</f>
        <v>30828</v>
      </c>
      <c r="E58">
        <f>'HD district-data'!H58</f>
        <v>19570</v>
      </c>
      <c r="F58" s="1">
        <f t="shared" si="3"/>
        <v>0.60378393199890323</v>
      </c>
      <c r="G58" s="1">
        <f t="shared" si="3"/>
        <v>0.38328959222844611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district-data'!F59</f>
        <v>67888</v>
      </c>
      <c r="D59">
        <f>'HD district-data'!G59</f>
        <v>26813</v>
      </c>
      <c r="E59">
        <f>'HD district-data'!H59</f>
        <v>40333</v>
      </c>
      <c r="F59" s="1">
        <f t="shared" si="3"/>
        <v>0.39495934480320527</v>
      </c>
      <c r="G59" s="1">
        <f t="shared" si="3"/>
        <v>0.59411088852227201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district-data'!F60</f>
        <v>72478</v>
      </c>
      <c r="D60">
        <f>'HD district-data'!G60</f>
        <v>36211</v>
      </c>
      <c r="E60">
        <f>'HD district-data'!H60</f>
        <v>35297</v>
      </c>
      <c r="F60" s="1">
        <f t="shared" si="3"/>
        <v>0.49961367587405836</v>
      </c>
      <c r="G60" s="1">
        <f t="shared" si="3"/>
        <v>0.4870029526201054</v>
      </c>
      <c r="H60" s="3">
        <f t="shared" si="1"/>
        <v>1</v>
      </c>
      <c r="I60" s="3">
        <f t="shared" si="2"/>
        <v>0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district-data'!F61</f>
        <v>65902</v>
      </c>
      <c r="D61">
        <f>'HD district-data'!G61</f>
        <v>24385</v>
      </c>
      <c r="E61">
        <f>'HD district-data'!H61</f>
        <v>40337</v>
      </c>
      <c r="F61" s="1">
        <f t="shared" si="3"/>
        <v>0.37001911929835207</v>
      </c>
      <c r="G61" s="1">
        <f t="shared" si="3"/>
        <v>0.6120755060544445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district-data'!F62</f>
        <v>68506</v>
      </c>
      <c r="D62">
        <f>'HD district-data'!G62</f>
        <v>24152</v>
      </c>
      <c r="E62">
        <f>'HD district-data'!H62</f>
        <v>43172</v>
      </c>
      <c r="F62" s="1">
        <f t="shared" si="3"/>
        <v>0.3525530610457478</v>
      </c>
      <c r="G62" s="1">
        <f t="shared" si="3"/>
        <v>0.63019297579774036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district-data'!F63</f>
        <v>55945</v>
      </c>
      <c r="D63">
        <f>'HD district-data'!G63</f>
        <v>12768</v>
      </c>
      <c r="E63">
        <f>'HD district-data'!H63</f>
        <v>42421</v>
      </c>
      <c r="F63" s="1">
        <f t="shared" si="3"/>
        <v>0.22822414871749039</v>
      </c>
      <c r="G63" s="1">
        <f t="shared" si="3"/>
        <v>0.75826257931897401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district-data'!F64</f>
        <v>60503</v>
      </c>
      <c r="D64">
        <f>'HD district-data'!G64</f>
        <v>30631</v>
      </c>
      <c r="E64">
        <f>'HD district-data'!H64</f>
        <v>29125</v>
      </c>
      <c r="F64" s="1">
        <f t="shared" si="3"/>
        <v>0.50627241624382258</v>
      </c>
      <c r="G64" s="1">
        <f t="shared" si="3"/>
        <v>0.48138108854106409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district-data'!F65</f>
        <v>66706</v>
      </c>
      <c r="D65">
        <f>'HD district-data'!G65</f>
        <v>21702</v>
      </c>
      <c r="E65">
        <f>'HD district-data'!H65</f>
        <v>44106</v>
      </c>
      <c r="F65" s="1">
        <f t="shared" si="3"/>
        <v>0.32533805055017539</v>
      </c>
      <c r="G65" s="1">
        <f t="shared" si="3"/>
        <v>0.66119989206368246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district-data'!F66</f>
        <v>72778</v>
      </c>
      <c r="D66">
        <f>'HD district-data'!G66</f>
        <v>28022</v>
      </c>
      <c r="E66">
        <f>'HD district-data'!H66</f>
        <v>43800</v>
      </c>
      <c r="F66" s="1">
        <f t="shared" si="3"/>
        <v>0.38503393882766768</v>
      </c>
      <c r="G66" s="1">
        <f t="shared" si="3"/>
        <v>0.60183022341916514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district-data'!F67</f>
        <v>60872</v>
      </c>
      <c r="D67">
        <f>'HD district-data'!G67</f>
        <v>18599</v>
      </c>
      <c r="E67">
        <f>'HD district-data'!H67</f>
        <v>41350</v>
      </c>
      <c r="F67" s="1">
        <f t="shared" si="3"/>
        <v>0.30554277828886844</v>
      </c>
      <c r="G67" s="1">
        <f t="shared" si="3"/>
        <v>0.67929425680115652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district-data'!F68</f>
        <v>62406</v>
      </c>
      <c r="D68">
        <f>'HD district-data'!G68</f>
        <v>25194</v>
      </c>
      <c r="E68">
        <f>'HD district-data'!H68</f>
        <v>36129</v>
      </c>
      <c r="F68" s="1">
        <f t="shared" si="3"/>
        <v>0.40371118161715219</v>
      </c>
      <c r="G68" s="1">
        <f t="shared" si="3"/>
        <v>0.57893471781559469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district-data'!F69</f>
        <v>63143</v>
      </c>
      <c r="D69">
        <f>'HD district-data'!G69</f>
        <v>16450</v>
      </c>
      <c r="E69">
        <f>'HD district-data'!H69</f>
        <v>45725</v>
      </c>
      <c r="F69" s="1">
        <f t="shared" si="3"/>
        <v>0.26051977257970005</v>
      </c>
      <c r="G69" s="1">
        <f t="shared" si="3"/>
        <v>0.72414994536211452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district-data'!F70</f>
        <v>56942</v>
      </c>
      <c r="D70">
        <f>'HD district-data'!G70</f>
        <v>24366</v>
      </c>
      <c r="E70">
        <f>'HD district-data'!H70</f>
        <v>31419</v>
      </c>
      <c r="F70" s="1">
        <f t="shared" si="3"/>
        <v>0.42790910048821607</v>
      </c>
      <c r="G70" s="1">
        <f t="shared" si="3"/>
        <v>0.55177197850444315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district-data'!F71</f>
        <v>64273</v>
      </c>
      <c r="D71">
        <f>'HD district-data'!G71</f>
        <v>19135</v>
      </c>
      <c r="E71">
        <f>'HD district-data'!H71</f>
        <v>44077</v>
      </c>
      <c r="F71" s="1">
        <f t="shared" si="3"/>
        <v>0.29771443685528914</v>
      </c>
      <c r="G71" s="1">
        <f t="shared" si="3"/>
        <v>0.68577785384220435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district-data'!F72</f>
        <v>56625</v>
      </c>
      <c r="D72">
        <f>'HD district-data'!G72</f>
        <v>27847</v>
      </c>
      <c r="E72">
        <f>'HD district-data'!H72</f>
        <v>27953</v>
      </c>
      <c r="F72" s="1">
        <f t="shared" si="3"/>
        <v>0.49177924944812362</v>
      </c>
      <c r="G72" s="1">
        <f t="shared" si="3"/>
        <v>0.49365121412803531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district-data'!F73</f>
        <v>64434</v>
      </c>
      <c r="D73">
        <f>'HD district-data'!G73</f>
        <v>26490</v>
      </c>
      <c r="E73">
        <f>'HD district-data'!H73</f>
        <v>36948</v>
      </c>
      <c r="F73" s="1">
        <f t="shared" si="3"/>
        <v>0.41111835366421456</v>
      </c>
      <c r="G73" s="1">
        <f t="shared" si="3"/>
        <v>0.57342396871217061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district-data'!F74</f>
        <v>51525</v>
      </c>
      <c r="D74">
        <f>'HD district-data'!G74</f>
        <v>20435</v>
      </c>
      <c r="E74">
        <f>'HD district-data'!H74</f>
        <v>30197</v>
      </c>
      <c r="F74" s="1">
        <f t="shared" si="3"/>
        <v>0.39660359049005339</v>
      </c>
      <c r="G74" s="1">
        <f t="shared" si="3"/>
        <v>0.5860650169820476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district-data'!F75</f>
        <v>59083</v>
      </c>
      <c r="D75">
        <f>'HD district-data'!G75</f>
        <v>26938</v>
      </c>
      <c r="E75">
        <f>'HD district-data'!H75</f>
        <v>31111</v>
      </c>
      <c r="F75" s="1">
        <f t="shared" si="3"/>
        <v>0.45593487128277171</v>
      </c>
      <c r="G75" s="1">
        <f t="shared" si="3"/>
        <v>0.52656432476346837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district-data'!F76</f>
        <v>59960</v>
      </c>
      <c r="D76">
        <f>'HD district-data'!G76</f>
        <v>17640</v>
      </c>
      <c r="E76">
        <f>'HD district-data'!H76</f>
        <v>41472</v>
      </c>
      <c r="F76" s="1">
        <f t="shared" si="3"/>
        <v>0.29419613075383588</v>
      </c>
      <c r="G76" s="1">
        <f t="shared" si="3"/>
        <v>0.69166110740493658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district-data'!F77</f>
        <v>54257</v>
      </c>
      <c r="D77">
        <f>'HD district-data'!G77</f>
        <v>16660</v>
      </c>
      <c r="E77">
        <f>'HD district-data'!H77</f>
        <v>36759</v>
      </c>
      <c r="F77" s="1">
        <f t="shared" si="3"/>
        <v>0.30705715391562377</v>
      </c>
      <c r="G77" s="1">
        <f t="shared" si="3"/>
        <v>0.67749783438081723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district-data'!F78</f>
        <v>63189</v>
      </c>
      <c r="D78">
        <f>'HD district-data'!G78</f>
        <v>23057</v>
      </c>
      <c r="E78">
        <f>'HD district-data'!H78</f>
        <v>39059</v>
      </c>
      <c r="F78" s="1">
        <f t="shared" si="3"/>
        <v>0.36488945860830208</v>
      </c>
      <c r="G78" s="1">
        <f t="shared" si="3"/>
        <v>0.61812973777081459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district-data'!F79</f>
        <v>55733</v>
      </c>
      <c r="D79">
        <f>'HD district-data'!G79</f>
        <v>14818</v>
      </c>
      <c r="E79">
        <f>'HD district-data'!H79</f>
        <v>40058</v>
      </c>
      <c r="F79" s="1">
        <f t="shared" si="3"/>
        <v>0.26587479590188934</v>
      </c>
      <c r="G79" s="1">
        <f t="shared" si="3"/>
        <v>0.71874831787271454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district-data'!F80</f>
        <v>54901</v>
      </c>
      <c r="D80">
        <f>'HD district-data'!G80</f>
        <v>15201</v>
      </c>
      <c r="E80">
        <f>'HD district-data'!H80</f>
        <v>38892</v>
      </c>
      <c r="F80" s="1">
        <f t="shared" si="3"/>
        <v>0.27688020254640172</v>
      </c>
      <c r="G80" s="1">
        <f t="shared" si="3"/>
        <v>0.70840239704194818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district-data'!F81</f>
        <v>57844</v>
      </c>
      <c r="D81">
        <f>'HD district-data'!G81</f>
        <v>16759</v>
      </c>
      <c r="E81">
        <f>'HD district-data'!H81</f>
        <v>40331</v>
      </c>
      <c r="F81" s="1">
        <f t="shared" si="3"/>
        <v>0.28972754304681558</v>
      </c>
      <c r="G81" s="1">
        <f t="shared" si="3"/>
        <v>0.6972373971371274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district-data'!F82</f>
        <v>46464</v>
      </c>
      <c r="D82">
        <f>'HD district-data'!G82</f>
        <v>10416</v>
      </c>
      <c r="E82">
        <f>'HD district-data'!H82</f>
        <v>35383</v>
      </c>
      <c r="F82" s="1">
        <f t="shared" si="3"/>
        <v>0.22417355371900827</v>
      </c>
      <c r="G82" s="1">
        <f t="shared" si="3"/>
        <v>0.76151429063360887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district-data'!F83</f>
        <v>59147</v>
      </c>
      <c r="D83">
        <f>'HD district-data'!G83</f>
        <v>15663</v>
      </c>
      <c r="E83">
        <f>'HD district-data'!H83</f>
        <v>42733</v>
      </c>
      <c r="F83" s="1">
        <f t="shared" ref="F83:G101" si="6">D83/$C83</f>
        <v>0.26481478350550325</v>
      </c>
      <c r="G83" s="1">
        <f t="shared" si="6"/>
        <v>0.72248803827751196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district-data'!F84</f>
        <v>52788</v>
      </c>
      <c r="D84">
        <f>'HD district-data'!G84</f>
        <v>15258</v>
      </c>
      <c r="E84">
        <f>'HD district-data'!H84</f>
        <v>36757</v>
      </c>
      <c r="F84" s="1">
        <f t="shared" si="6"/>
        <v>0.28904296431007048</v>
      </c>
      <c r="G84" s="1">
        <f t="shared" si="6"/>
        <v>0.69631355611123735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district-data'!F85</f>
        <v>51695</v>
      </c>
      <c r="D85">
        <f>'HD district-data'!G85</f>
        <v>23537</v>
      </c>
      <c r="E85">
        <f>'HD district-data'!H85</f>
        <v>27366</v>
      </c>
      <c r="F85" s="1">
        <f t="shared" si="6"/>
        <v>0.45530515523745041</v>
      </c>
      <c r="G85" s="1">
        <f t="shared" si="6"/>
        <v>0.52937421414063257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district-data'!F86</f>
        <v>52070</v>
      </c>
      <c r="D86">
        <f>'HD district-data'!G86</f>
        <v>12785</v>
      </c>
      <c r="E86">
        <f>'HD district-data'!H86</f>
        <v>38530</v>
      </c>
      <c r="F86" s="1">
        <f t="shared" si="6"/>
        <v>0.24553485692337237</v>
      </c>
      <c r="G86" s="1">
        <f t="shared" si="6"/>
        <v>0.7399654311503745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district-data'!F87</f>
        <v>58291</v>
      </c>
      <c r="D87">
        <f>'HD district-data'!G87</f>
        <v>14574</v>
      </c>
      <c r="E87">
        <f>'HD district-data'!H87</f>
        <v>42950</v>
      </c>
      <c r="F87" s="1">
        <f t="shared" si="6"/>
        <v>0.25002144413374278</v>
      </c>
      <c r="G87" s="1">
        <f t="shared" si="6"/>
        <v>0.73682043540169151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district-data'!F88</f>
        <v>50735</v>
      </c>
      <c r="D88">
        <f>'HD district-data'!G88</f>
        <v>13220</v>
      </c>
      <c r="E88">
        <f>'HD district-data'!H88</f>
        <v>36951</v>
      </c>
      <c r="F88" s="1">
        <f t="shared" si="6"/>
        <v>0.26056962649058835</v>
      </c>
      <c r="G88" s="1">
        <f t="shared" si="6"/>
        <v>0.72831378732630336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district-data'!F89</f>
        <v>54644</v>
      </c>
      <c r="D89">
        <f>'HD district-data'!G89</f>
        <v>13409</v>
      </c>
      <c r="E89">
        <f>'HD district-data'!H89</f>
        <v>40587</v>
      </c>
      <c r="F89" s="1">
        <f t="shared" si="6"/>
        <v>0.24538833174730987</v>
      </c>
      <c r="G89" s="1">
        <f t="shared" si="6"/>
        <v>0.74275309274577261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district-data'!F90</f>
        <v>51677</v>
      </c>
      <c r="D90">
        <f>'HD district-data'!G90</f>
        <v>10681</v>
      </c>
      <c r="E90">
        <f>'HD district-data'!H90</f>
        <v>40441</v>
      </c>
      <c r="F90" s="1">
        <f t="shared" si="6"/>
        <v>0.20668769471912068</v>
      </c>
      <c r="G90" s="1">
        <f t="shared" si="6"/>
        <v>0.78257251775451364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district-data'!F91</f>
        <v>67334</v>
      </c>
      <c r="D91">
        <f>'HD district-data'!G91</f>
        <v>11947</v>
      </c>
      <c r="E91">
        <f>'HD district-data'!H91</f>
        <v>54526</v>
      </c>
      <c r="F91" s="1">
        <f t="shared" si="6"/>
        <v>0.17742893634716489</v>
      </c>
      <c r="G91" s="1">
        <f t="shared" si="6"/>
        <v>0.80978406154394511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district-data'!F92</f>
        <v>57415</v>
      </c>
      <c r="D92">
        <f>'HD district-data'!G92</f>
        <v>17682</v>
      </c>
      <c r="E92">
        <f>'HD district-data'!H92</f>
        <v>38733</v>
      </c>
      <c r="F92" s="1">
        <f t="shared" si="6"/>
        <v>0.30796830096664635</v>
      </c>
      <c r="G92" s="1">
        <f t="shared" si="6"/>
        <v>0.67461464774013757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district-data'!F93</f>
        <v>60504</v>
      </c>
      <c r="D93">
        <f>'HD district-data'!G93</f>
        <v>15975</v>
      </c>
      <c r="E93">
        <f>'HD district-data'!H93</f>
        <v>43583</v>
      </c>
      <c r="F93" s="1">
        <f t="shared" si="6"/>
        <v>0.26403213010710036</v>
      </c>
      <c r="G93" s="1">
        <f t="shared" si="6"/>
        <v>0.72033253999735558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district-data'!F94</f>
        <v>59467</v>
      </c>
      <c r="D94">
        <f>'HD district-data'!G94</f>
        <v>11517</v>
      </c>
      <c r="E94">
        <f>'HD district-data'!H94</f>
        <v>47110</v>
      </c>
      <c r="F94" s="1">
        <f t="shared" si="6"/>
        <v>0.19367043906704559</v>
      </c>
      <c r="G94" s="1">
        <f t="shared" si="6"/>
        <v>0.79220407957354499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district-data'!F95</f>
        <v>54587</v>
      </c>
      <c r="D95">
        <f>'HD district-data'!G95</f>
        <v>14372</v>
      </c>
      <c r="E95">
        <f>'HD district-data'!H95</f>
        <v>39258</v>
      </c>
      <c r="F95" s="1">
        <f t="shared" si="6"/>
        <v>0.26328613039734733</v>
      </c>
      <c r="G95" s="1">
        <f t="shared" si="6"/>
        <v>0.71918222287357791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district-data'!F96</f>
        <v>52988</v>
      </c>
      <c r="D96">
        <f>'HD district-data'!G96</f>
        <v>16025</v>
      </c>
      <c r="E96">
        <f>'HD district-data'!H96</f>
        <v>36042</v>
      </c>
      <c r="F96" s="1">
        <f t="shared" si="6"/>
        <v>0.30242696459575752</v>
      </c>
      <c r="G96" s="1">
        <f t="shared" si="6"/>
        <v>0.68019174152638329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district-data'!F97</f>
        <v>58143</v>
      </c>
      <c r="D97">
        <f>'HD district-data'!G97</f>
        <v>16296</v>
      </c>
      <c r="E97">
        <f>'HD district-data'!H97</f>
        <v>40830</v>
      </c>
      <c r="F97" s="1">
        <f t="shared" si="6"/>
        <v>0.28027449564005985</v>
      </c>
      <c r="G97" s="1">
        <f t="shared" si="6"/>
        <v>0.70223414684484808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district-data'!F98</f>
        <v>53242</v>
      </c>
      <c r="D98">
        <f>'HD district-data'!G98</f>
        <v>15405</v>
      </c>
      <c r="E98">
        <f>'HD district-data'!H98</f>
        <v>37007</v>
      </c>
      <c r="F98" s="1">
        <f t="shared" si="6"/>
        <v>0.2893392434544157</v>
      </c>
      <c r="G98" s="1">
        <f t="shared" si="6"/>
        <v>0.69507156004657977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district-data'!F99</f>
        <v>61738</v>
      </c>
      <c r="D99">
        <f>'HD district-data'!G99</f>
        <v>13216</v>
      </c>
      <c r="E99">
        <f>'HD district-data'!H99</f>
        <v>47555</v>
      </c>
      <c r="F99" s="1">
        <f t="shared" si="6"/>
        <v>0.21406589134730636</v>
      </c>
      <c r="G99" s="1">
        <f t="shared" si="6"/>
        <v>0.77027114580971201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district-data'!F100</f>
        <v>58141</v>
      </c>
      <c r="D100">
        <f>'HD district-data'!G100</f>
        <v>16808</v>
      </c>
      <c r="E100">
        <f>'HD district-data'!H100</f>
        <v>40293</v>
      </c>
      <c r="F100" s="1">
        <f t="shared" si="6"/>
        <v>0.2890903149240639</v>
      </c>
      <c r="G100" s="1">
        <f t="shared" si="6"/>
        <v>0.69302213584217676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district-data'!F101</f>
        <v>57050</v>
      </c>
      <c r="D101">
        <f>'HD district-data'!G101</f>
        <v>19883</v>
      </c>
      <c r="E101">
        <f>'HD district-data'!H101</f>
        <v>36296</v>
      </c>
      <c r="F101" s="1">
        <f t="shared" si="6"/>
        <v>0.34851884312007009</v>
      </c>
      <c r="G101" s="1">
        <f t="shared" si="6"/>
        <v>0.63621384750219101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39" priority="4">
      <formula>F2&gt;G2</formula>
    </cfRule>
  </conditionalFormatting>
  <conditionalFormatting sqref="G2:G101">
    <cfRule type="expression" dxfId="38" priority="3">
      <formula>G2&gt;F2</formula>
    </cfRule>
  </conditionalFormatting>
  <conditionalFormatting sqref="H2:H101">
    <cfRule type="expression" dxfId="37" priority="2">
      <formula>H2&gt;I2</formula>
    </cfRule>
  </conditionalFormatting>
  <conditionalFormatting sqref="I2:I101">
    <cfRule type="expression" dxfId="36" priority="1">
      <formula>I2&gt;H2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district-data'!I1</f>
        <v>Total_2018_AG</v>
      </c>
      <c r="D1" t="str">
        <f>'HD district-data'!J1</f>
        <v>Dem_2018_AG</v>
      </c>
      <c r="E1" t="str">
        <f>'HD district-data'!K1</f>
        <v>Rep_2018_AG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4363129</v>
      </c>
      <c r="D2">
        <f>SUM(D3:D3101)</f>
        <v>2086715</v>
      </c>
      <c r="E2">
        <f>SUM(E3:E3101)</f>
        <v>2276414</v>
      </c>
      <c r="F2" s="1">
        <f>D2/$C2</f>
        <v>0.47826112865331277</v>
      </c>
      <c r="G2" s="1">
        <f>E2/$C2</f>
        <v>0.52173887134668717</v>
      </c>
      <c r="H2" s="3">
        <f>SUM(H3:H101)</f>
        <v>45</v>
      </c>
      <c r="I2" s="3">
        <f>SUM(I3:I101)</f>
        <v>54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district-data'!I3</f>
        <v>39540</v>
      </c>
      <c r="D3">
        <f>'HD district-data'!J3</f>
        <v>24182</v>
      </c>
      <c r="E3">
        <f>'HD district-data'!K3</f>
        <v>15358</v>
      </c>
      <c r="F3" s="1">
        <f t="shared" ref="F3:G18" si="0">D3/$C3</f>
        <v>0.61158320687910972</v>
      </c>
      <c r="G3" s="1">
        <f t="shared" si="0"/>
        <v>0.38841679312089022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district-data'!I4</f>
        <v>35614</v>
      </c>
      <c r="D4">
        <f>'HD district-data'!J4</f>
        <v>27493</v>
      </c>
      <c r="E4">
        <f>'HD district-data'!K4</f>
        <v>8121</v>
      </c>
      <c r="F4" s="1">
        <f t="shared" si="0"/>
        <v>0.7719716965238389</v>
      </c>
      <c r="G4" s="1">
        <f t="shared" si="0"/>
        <v>0.22802830347616107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district-data'!I5</f>
        <v>40940</v>
      </c>
      <c r="D5">
        <f>'HD district-data'!J5</f>
        <v>22493</v>
      </c>
      <c r="E5">
        <f>'HD district-data'!K5</f>
        <v>18447</v>
      </c>
      <c r="F5" s="1">
        <f t="shared" si="0"/>
        <v>0.54941377625793841</v>
      </c>
      <c r="G5" s="1">
        <f t="shared" si="0"/>
        <v>0.45058622374206153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district-data'!I6</f>
        <v>29591</v>
      </c>
      <c r="D6">
        <f>'HD district-data'!J6</f>
        <v>16653</v>
      </c>
      <c r="E6">
        <f>'HD district-data'!K6</f>
        <v>12938</v>
      </c>
      <c r="F6" s="1">
        <f t="shared" si="0"/>
        <v>0.56277246460072317</v>
      </c>
      <c r="G6" s="1">
        <f t="shared" si="0"/>
        <v>0.43722753539927683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district-data'!I7</f>
        <v>54836</v>
      </c>
      <c r="D7">
        <f>'HD district-data'!J7</f>
        <v>30660</v>
      </c>
      <c r="E7">
        <f>'HD district-data'!K7</f>
        <v>24176</v>
      </c>
      <c r="F7" s="1">
        <f t="shared" si="0"/>
        <v>0.55912174483915678</v>
      </c>
      <c r="G7" s="1">
        <f t="shared" si="0"/>
        <v>0.44087825516084322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district-data'!I8</f>
        <v>50782</v>
      </c>
      <c r="D8">
        <f>'HD district-data'!J8</f>
        <v>26202</v>
      </c>
      <c r="E8">
        <f>'HD district-data'!K8</f>
        <v>24580</v>
      </c>
      <c r="F8" s="1">
        <f t="shared" si="0"/>
        <v>0.51597022567051321</v>
      </c>
      <c r="G8" s="1">
        <f t="shared" si="0"/>
        <v>0.48402977432948685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district-data'!I9</f>
        <v>48188</v>
      </c>
      <c r="D9">
        <f>'HD district-data'!J9</f>
        <v>29339</v>
      </c>
      <c r="E9">
        <f>'HD district-data'!K9</f>
        <v>18849</v>
      </c>
      <c r="F9" s="1">
        <f t="shared" si="0"/>
        <v>0.60884452560803515</v>
      </c>
      <c r="G9" s="1">
        <f t="shared" si="0"/>
        <v>0.3911554743919648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district-data'!I10</f>
        <v>47400</v>
      </c>
      <c r="D10">
        <f>'HD district-data'!J10</f>
        <v>34840</v>
      </c>
      <c r="E10">
        <f>'HD district-data'!K10</f>
        <v>12560</v>
      </c>
      <c r="F10" s="1">
        <f t="shared" si="0"/>
        <v>0.7350210970464135</v>
      </c>
      <c r="G10" s="1">
        <f t="shared" si="0"/>
        <v>0.2649789029535865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district-data'!I11</f>
        <v>51239</v>
      </c>
      <c r="D11">
        <f>'HD district-data'!J11</f>
        <v>28822</v>
      </c>
      <c r="E11">
        <f>'HD district-data'!K11</f>
        <v>22417</v>
      </c>
      <c r="F11" s="1">
        <f t="shared" si="0"/>
        <v>0.56250121977400025</v>
      </c>
      <c r="G11" s="1">
        <f t="shared" si="0"/>
        <v>0.43749878022599975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district-data'!I12</f>
        <v>49800</v>
      </c>
      <c r="D12">
        <f>'HD district-data'!J12</f>
        <v>30768</v>
      </c>
      <c r="E12">
        <f>'HD district-data'!K12</f>
        <v>19032</v>
      </c>
      <c r="F12" s="1">
        <f t="shared" si="0"/>
        <v>0.61783132530120477</v>
      </c>
      <c r="G12" s="1">
        <f t="shared" si="0"/>
        <v>0.38216867469879517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district-data'!I13</f>
        <v>33131</v>
      </c>
      <c r="D13">
        <f>'HD district-data'!J13</f>
        <v>28283</v>
      </c>
      <c r="E13">
        <f>'HD district-data'!K13</f>
        <v>4848</v>
      </c>
      <c r="F13" s="1">
        <f t="shared" si="0"/>
        <v>0.85367178775165253</v>
      </c>
      <c r="G13" s="1">
        <f t="shared" si="0"/>
        <v>0.14632821224834747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district-data'!I14</f>
        <v>54753</v>
      </c>
      <c r="D14">
        <f>'HD district-data'!J14</f>
        <v>25482</v>
      </c>
      <c r="E14">
        <f>'HD district-data'!K14</f>
        <v>29271</v>
      </c>
      <c r="F14" s="1">
        <f t="shared" si="0"/>
        <v>0.46539915621061861</v>
      </c>
      <c r="G14" s="1">
        <f t="shared" si="0"/>
        <v>0.53460084378938144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district-data'!I15</f>
        <v>57145</v>
      </c>
      <c r="D15">
        <f>'HD district-data'!J15</f>
        <v>35992</v>
      </c>
      <c r="E15">
        <f>'HD district-data'!K15</f>
        <v>21153</v>
      </c>
      <c r="F15" s="1">
        <f t="shared" si="0"/>
        <v>0.62983638113570739</v>
      </c>
      <c r="G15" s="1">
        <f t="shared" si="0"/>
        <v>0.37016361886429261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district-data'!I16</f>
        <v>51981</v>
      </c>
      <c r="D16">
        <f>'HD district-data'!J16</f>
        <v>30294</v>
      </c>
      <c r="E16">
        <f>'HD district-data'!K16</f>
        <v>21687</v>
      </c>
      <c r="F16" s="1">
        <f t="shared" si="0"/>
        <v>0.582789865527789</v>
      </c>
      <c r="G16" s="1">
        <f t="shared" si="0"/>
        <v>0.417210134472211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district-data'!I17</f>
        <v>34517</v>
      </c>
      <c r="D17">
        <f>'HD district-data'!J17</f>
        <v>23062</v>
      </c>
      <c r="E17">
        <f>'HD district-data'!K17</f>
        <v>11455</v>
      </c>
      <c r="F17" s="1">
        <f t="shared" si="0"/>
        <v>0.6681345423993974</v>
      </c>
      <c r="G17" s="1">
        <f t="shared" si="0"/>
        <v>0.3318654576006026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district-data'!I18</f>
        <v>38316</v>
      </c>
      <c r="D18">
        <f>'HD district-data'!J18</f>
        <v>22232</v>
      </c>
      <c r="E18">
        <f>'HD district-data'!K18</f>
        <v>16084</v>
      </c>
      <c r="F18" s="1">
        <f t="shared" si="0"/>
        <v>0.58022758116713646</v>
      </c>
      <c r="G18" s="1">
        <f t="shared" si="0"/>
        <v>0.41977241883286354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district-data'!I19</f>
        <v>48555</v>
      </c>
      <c r="D19">
        <f>'HD district-data'!J19</f>
        <v>35460</v>
      </c>
      <c r="E19">
        <f>'HD district-data'!K19</f>
        <v>13095</v>
      </c>
      <c r="F19" s="1">
        <f t="shared" ref="F19:G82" si="3">D19/$C19</f>
        <v>0.73030583873957367</v>
      </c>
      <c r="G19" s="1">
        <f t="shared" si="3"/>
        <v>0.26969416126042633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district-data'!I20</f>
        <v>51679</v>
      </c>
      <c r="D20">
        <f>'HD district-data'!J20</f>
        <v>37601</v>
      </c>
      <c r="E20">
        <f>'HD district-data'!K20</f>
        <v>14078</v>
      </c>
      <c r="F20" s="1">
        <f t="shared" si="3"/>
        <v>0.72758760811935219</v>
      </c>
      <c r="G20" s="1">
        <f t="shared" si="3"/>
        <v>0.27241239188064786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district-data'!I21</f>
        <v>56961</v>
      </c>
      <c r="D21">
        <f>'HD district-data'!J21</f>
        <v>49215</v>
      </c>
      <c r="E21">
        <f>'HD district-data'!K21</f>
        <v>7746</v>
      </c>
      <c r="F21" s="1">
        <f t="shared" si="3"/>
        <v>0.86401221888660662</v>
      </c>
      <c r="G21" s="1">
        <f t="shared" si="3"/>
        <v>0.13598778111339338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district-data'!I22</f>
        <v>37171</v>
      </c>
      <c r="D22">
        <f>'HD district-data'!J22</f>
        <v>34157</v>
      </c>
      <c r="E22">
        <f>'HD district-data'!K22</f>
        <v>3014</v>
      </c>
      <c r="F22" s="1">
        <f t="shared" si="3"/>
        <v>0.91891528341987028</v>
      </c>
      <c r="G22" s="1">
        <f t="shared" si="3"/>
        <v>8.1084716580129668E-2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district-data'!I23</f>
        <v>31986</v>
      </c>
      <c r="D23">
        <f>'HD district-data'!J23</f>
        <v>28653</v>
      </c>
      <c r="E23">
        <f>'HD district-data'!K23</f>
        <v>3333</v>
      </c>
      <c r="F23" s="1">
        <f t="shared" si="3"/>
        <v>0.89579816169574189</v>
      </c>
      <c r="G23" s="1">
        <f t="shared" si="3"/>
        <v>0.10420183830425811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district-data'!I24</f>
        <v>58428</v>
      </c>
      <c r="D24">
        <f>'HD district-data'!J24</f>
        <v>31969</v>
      </c>
      <c r="E24">
        <f>'HD district-data'!K24</f>
        <v>26459</v>
      </c>
      <c r="F24" s="1">
        <f t="shared" si="3"/>
        <v>0.54715205038680081</v>
      </c>
      <c r="G24" s="1">
        <f t="shared" si="3"/>
        <v>0.45284794961319913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district-data'!I25</f>
        <v>55211</v>
      </c>
      <c r="D25">
        <f>'HD district-data'!J25</f>
        <v>15672</v>
      </c>
      <c r="E25">
        <f>'HD district-data'!K25</f>
        <v>39539</v>
      </c>
      <c r="F25" s="1">
        <f t="shared" si="3"/>
        <v>0.28385647787578561</v>
      </c>
      <c r="G25" s="1">
        <f t="shared" si="3"/>
        <v>0.71614352212421439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district-data'!I26</f>
        <v>45462</v>
      </c>
      <c r="D26">
        <f>'HD district-data'!J26</f>
        <v>24581</v>
      </c>
      <c r="E26">
        <f>'HD district-data'!K26</f>
        <v>20881</v>
      </c>
      <c r="F26" s="1">
        <f t="shared" si="3"/>
        <v>0.54069332629448774</v>
      </c>
      <c r="G26" s="1">
        <f t="shared" si="3"/>
        <v>0.45930667370551231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district-data'!I27</f>
        <v>54875</v>
      </c>
      <c r="D27">
        <f>'HD district-data'!J27</f>
        <v>31393</v>
      </c>
      <c r="E27">
        <f>'HD district-data'!K27</f>
        <v>23482</v>
      </c>
      <c r="F27" s="1">
        <f t="shared" si="3"/>
        <v>0.57208200455580871</v>
      </c>
      <c r="G27" s="1">
        <f t="shared" si="3"/>
        <v>0.42791799544419135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district-data'!I28</f>
        <v>30890</v>
      </c>
      <c r="D28">
        <f>'HD district-data'!J28</f>
        <v>21997</v>
      </c>
      <c r="E28">
        <f>'HD district-data'!K28</f>
        <v>8893</v>
      </c>
      <c r="F28" s="1">
        <f t="shared" si="3"/>
        <v>0.71210747814826802</v>
      </c>
      <c r="G28" s="1">
        <f t="shared" si="3"/>
        <v>0.28789252185173198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district-data'!I29</f>
        <v>41173</v>
      </c>
      <c r="D29">
        <f>'HD district-data'!J29</f>
        <v>32711</v>
      </c>
      <c r="E29">
        <f>'HD district-data'!K29</f>
        <v>8462</v>
      </c>
      <c r="F29" s="1">
        <f t="shared" si="3"/>
        <v>0.79447696305831494</v>
      </c>
      <c r="G29" s="1">
        <f t="shared" si="3"/>
        <v>0.20552303694168508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district-data'!I30</f>
        <v>54704</v>
      </c>
      <c r="D30">
        <f>'HD district-data'!J30</f>
        <v>31317</v>
      </c>
      <c r="E30">
        <f>'HD district-data'!K30</f>
        <v>23387</v>
      </c>
      <c r="F30" s="1">
        <f t="shared" si="3"/>
        <v>0.57248098859315588</v>
      </c>
      <c r="G30" s="1">
        <f t="shared" si="3"/>
        <v>0.42751901140684412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district-data'!I31</f>
        <v>53975</v>
      </c>
      <c r="D31">
        <f>'HD district-data'!J31</f>
        <v>30488</v>
      </c>
      <c r="E31">
        <f>'HD district-data'!K31</f>
        <v>23487</v>
      </c>
      <c r="F31" s="1">
        <f t="shared" si="3"/>
        <v>0.56485409911996298</v>
      </c>
      <c r="G31" s="1">
        <f t="shared" si="3"/>
        <v>0.43514590088003707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district-data'!I32</f>
        <v>52930</v>
      </c>
      <c r="D32">
        <f>'HD district-data'!J32</f>
        <v>28527</v>
      </c>
      <c r="E32">
        <f>'HD district-data'!K32</f>
        <v>24403</v>
      </c>
      <c r="F32" s="1">
        <f t="shared" si="3"/>
        <v>0.5389571131683355</v>
      </c>
      <c r="G32" s="1">
        <f t="shared" si="3"/>
        <v>0.46104288683166444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district-data'!I33</f>
        <v>51797</v>
      </c>
      <c r="D33">
        <f>'HD district-data'!J33</f>
        <v>30913</v>
      </c>
      <c r="E33">
        <f>'HD district-data'!K33</f>
        <v>20884</v>
      </c>
      <c r="F33" s="1">
        <f t="shared" si="3"/>
        <v>0.59681062609803659</v>
      </c>
      <c r="G33" s="1">
        <f t="shared" si="3"/>
        <v>0.40318937390196341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district-data'!I34</f>
        <v>40829</v>
      </c>
      <c r="D34">
        <f>'HD district-data'!J34</f>
        <v>24467</v>
      </c>
      <c r="E34">
        <f>'HD district-data'!K34</f>
        <v>16362</v>
      </c>
      <c r="F34" s="1">
        <f t="shared" si="3"/>
        <v>0.59925543118861591</v>
      </c>
      <c r="G34" s="1">
        <f t="shared" si="3"/>
        <v>0.40074456881138404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district-data'!I35</f>
        <v>44453</v>
      </c>
      <c r="D35">
        <f>'HD district-data'!J35</f>
        <v>24480</v>
      </c>
      <c r="E35">
        <f>'HD district-data'!K35</f>
        <v>19973</v>
      </c>
      <c r="F35" s="1">
        <f t="shared" si="3"/>
        <v>0.5506939914066542</v>
      </c>
      <c r="G35" s="1">
        <f t="shared" si="3"/>
        <v>0.4493060085933458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district-data'!I36</f>
        <v>46052</v>
      </c>
      <c r="D36">
        <f>'HD district-data'!J36</f>
        <v>26335</v>
      </c>
      <c r="E36">
        <f>'HD district-data'!K36</f>
        <v>19717</v>
      </c>
      <c r="F36" s="1">
        <f t="shared" si="3"/>
        <v>0.57185355684877959</v>
      </c>
      <c r="G36" s="1">
        <f t="shared" si="3"/>
        <v>0.42814644315122036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district-data'!I37</f>
        <v>37626</v>
      </c>
      <c r="D37">
        <f>'HD district-data'!J37</f>
        <v>21397</v>
      </c>
      <c r="E37">
        <f>'HD district-data'!K37</f>
        <v>16229</v>
      </c>
      <c r="F37" s="1">
        <f t="shared" si="3"/>
        <v>0.5686759155902833</v>
      </c>
      <c r="G37" s="1">
        <f t="shared" si="3"/>
        <v>0.4313240844097167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district-data'!I38</f>
        <v>40038</v>
      </c>
      <c r="D38">
        <f>'HD district-data'!J38</f>
        <v>22556</v>
      </c>
      <c r="E38">
        <f>'HD district-data'!K38</f>
        <v>17482</v>
      </c>
      <c r="F38" s="1">
        <f t="shared" si="3"/>
        <v>0.56336480343673512</v>
      </c>
      <c r="G38" s="1">
        <f t="shared" si="3"/>
        <v>0.43663519656326488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district-data'!I39</f>
        <v>55981</v>
      </c>
      <c r="D39">
        <f>'HD district-data'!J39</f>
        <v>23884</v>
      </c>
      <c r="E39">
        <f>'HD district-data'!K39</f>
        <v>32097</v>
      </c>
      <c r="F39" s="1">
        <f t="shared" si="3"/>
        <v>0.42664475447026667</v>
      </c>
      <c r="G39" s="1">
        <f t="shared" si="3"/>
        <v>0.57335524552973327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district-data'!I40</f>
        <v>44765</v>
      </c>
      <c r="D40">
        <f>'HD district-data'!J40</f>
        <v>15110</v>
      </c>
      <c r="E40">
        <f>'HD district-data'!K40</f>
        <v>29655</v>
      </c>
      <c r="F40" s="1">
        <f t="shared" si="3"/>
        <v>0.33754048922148999</v>
      </c>
      <c r="G40" s="1">
        <f t="shared" si="3"/>
        <v>0.66245951077850995</v>
      </c>
      <c r="H40" s="3">
        <f t="shared" si="1"/>
        <v>0</v>
      </c>
      <c r="I40" s="3">
        <f t="shared" si="2"/>
        <v>1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district-data'!I41</f>
        <v>30885</v>
      </c>
      <c r="D41">
        <f>'HD district-data'!J41</f>
        <v>20246</v>
      </c>
      <c r="E41">
        <f>'HD district-data'!K41</f>
        <v>10639</v>
      </c>
      <c r="F41" s="1">
        <f t="shared" si="3"/>
        <v>0.65552857374129836</v>
      </c>
      <c r="G41" s="1">
        <f t="shared" si="3"/>
        <v>0.34447142625870164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district-data'!I42</f>
        <v>38163</v>
      </c>
      <c r="D42">
        <f>'HD district-data'!J42</f>
        <v>26128</v>
      </c>
      <c r="E42">
        <f>'HD district-data'!K42</f>
        <v>12035</v>
      </c>
      <c r="F42" s="1">
        <f t="shared" si="3"/>
        <v>0.68464219269973536</v>
      </c>
      <c r="G42" s="1">
        <f t="shared" si="3"/>
        <v>0.31535780730026464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district-data'!I43</f>
        <v>44732</v>
      </c>
      <c r="D43">
        <f>'HD district-data'!J43</f>
        <v>25125</v>
      </c>
      <c r="E43">
        <f>'HD district-data'!K43</f>
        <v>19607</v>
      </c>
      <c r="F43" s="1">
        <f t="shared" si="3"/>
        <v>0.56167844049002946</v>
      </c>
      <c r="G43" s="1">
        <f t="shared" si="3"/>
        <v>0.43832155950997048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district-data'!I44</f>
        <v>45283</v>
      </c>
      <c r="D44">
        <f>'HD district-data'!J44</f>
        <v>24612</v>
      </c>
      <c r="E44">
        <f>'HD district-data'!K44</f>
        <v>20671</v>
      </c>
      <c r="F44" s="1">
        <f t="shared" si="3"/>
        <v>0.54351522646467765</v>
      </c>
      <c r="G44" s="1">
        <f t="shared" si="3"/>
        <v>0.4564847735353223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district-data'!I45</f>
        <v>49368</v>
      </c>
      <c r="D45">
        <f>'HD district-data'!J45</f>
        <v>18693</v>
      </c>
      <c r="E45">
        <f>'HD district-data'!K45</f>
        <v>30675</v>
      </c>
      <c r="F45" s="1">
        <f t="shared" si="3"/>
        <v>0.37864608653378706</v>
      </c>
      <c r="G45" s="1">
        <f t="shared" si="3"/>
        <v>0.62135391346621294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district-data'!I46</f>
        <v>37176</v>
      </c>
      <c r="D46">
        <f>'HD district-data'!J46</f>
        <v>12321</v>
      </c>
      <c r="E46">
        <f>'HD district-data'!K46</f>
        <v>24855</v>
      </c>
      <c r="F46" s="1">
        <f t="shared" si="3"/>
        <v>0.33142349903163332</v>
      </c>
      <c r="G46" s="1">
        <f t="shared" si="3"/>
        <v>0.66857650096836674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district-data'!I47</f>
        <v>35815</v>
      </c>
      <c r="D47">
        <f>'HD district-data'!J47</f>
        <v>13816</v>
      </c>
      <c r="E47">
        <f>'HD district-data'!K47</f>
        <v>21999</v>
      </c>
      <c r="F47" s="1">
        <f t="shared" si="3"/>
        <v>0.38576015635906741</v>
      </c>
      <c r="G47" s="1">
        <f t="shared" si="3"/>
        <v>0.61423984364093254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district-data'!I48</f>
        <v>40837</v>
      </c>
      <c r="D48">
        <f>'HD district-data'!J48</f>
        <v>22366</v>
      </c>
      <c r="E48">
        <f>'HD district-data'!K48</f>
        <v>18471</v>
      </c>
      <c r="F48" s="1">
        <f t="shared" si="3"/>
        <v>0.54768959522002103</v>
      </c>
      <c r="G48" s="1">
        <f t="shared" si="3"/>
        <v>0.45231040477997891</v>
      </c>
      <c r="H48" s="3">
        <f t="shared" si="1"/>
        <v>1</v>
      </c>
      <c r="I48" s="3">
        <f t="shared" si="2"/>
        <v>0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district-data'!I49</f>
        <v>48955</v>
      </c>
      <c r="D49">
        <f>'HD district-data'!J49</f>
        <v>21063</v>
      </c>
      <c r="E49">
        <f>'HD district-data'!K49</f>
        <v>27892</v>
      </c>
      <c r="F49" s="1">
        <f t="shared" si="3"/>
        <v>0.43025227249514858</v>
      </c>
      <c r="G49" s="1">
        <f t="shared" si="3"/>
        <v>0.56974772750485136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district-data'!I50</f>
        <v>47757</v>
      </c>
      <c r="D50">
        <f>'HD district-data'!J50</f>
        <v>17936</v>
      </c>
      <c r="E50">
        <f>'HD district-data'!K50</f>
        <v>29821</v>
      </c>
      <c r="F50" s="1">
        <f t="shared" si="3"/>
        <v>0.37556797956320537</v>
      </c>
      <c r="G50" s="1">
        <f t="shared" si="3"/>
        <v>0.62443202043679458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district-data'!I51</f>
        <v>39100</v>
      </c>
      <c r="D51">
        <f>'HD district-data'!J51</f>
        <v>22968</v>
      </c>
      <c r="E51">
        <f>'HD district-data'!K51</f>
        <v>16132</v>
      </c>
      <c r="F51" s="1">
        <f t="shared" si="3"/>
        <v>0.58741687979539647</v>
      </c>
      <c r="G51" s="1">
        <f t="shared" si="3"/>
        <v>0.41258312020460358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district-data'!I52</f>
        <v>42738</v>
      </c>
      <c r="D52">
        <f>'HD district-data'!J52</f>
        <v>24570</v>
      </c>
      <c r="E52">
        <f>'HD district-data'!K52</f>
        <v>18168</v>
      </c>
      <c r="F52" s="1">
        <f t="shared" si="3"/>
        <v>0.57489821704338062</v>
      </c>
      <c r="G52" s="1">
        <f t="shared" si="3"/>
        <v>0.42510178295661938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district-data'!I53</f>
        <v>48202</v>
      </c>
      <c r="D53">
        <f>'HD district-data'!J53</f>
        <v>21758</v>
      </c>
      <c r="E53">
        <f>'HD district-data'!K53</f>
        <v>26444</v>
      </c>
      <c r="F53" s="1">
        <f t="shared" si="3"/>
        <v>0.45139205842081243</v>
      </c>
      <c r="G53" s="1">
        <f t="shared" si="3"/>
        <v>0.54860794157918757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district-data'!I54</f>
        <v>48324</v>
      </c>
      <c r="D54">
        <f>'HD district-data'!J54</f>
        <v>12714</v>
      </c>
      <c r="E54">
        <f>'HD district-data'!K54</f>
        <v>35610</v>
      </c>
      <c r="F54" s="1">
        <f t="shared" si="3"/>
        <v>0.26309908120188724</v>
      </c>
      <c r="G54" s="1">
        <f t="shared" si="3"/>
        <v>0.7369009187981127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district-data'!I55</f>
        <v>49028</v>
      </c>
      <c r="D55">
        <f>'HD district-data'!J55</f>
        <v>18535</v>
      </c>
      <c r="E55">
        <f>'HD district-data'!K55</f>
        <v>30493</v>
      </c>
      <c r="F55" s="1">
        <f t="shared" si="3"/>
        <v>0.37804927796361265</v>
      </c>
      <c r="G55" s="1">
        <f t="shared" si="3"/>
        <v>0.62195072203638735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district-data'!I56</f>
        <v>52080</v>
      </c>
      <c r="D56">
        <f>'HD district-data'!J56</f>
        <v>25446</v>
      </c>
      <c r="E56">
        <f>'HD district-data'!K56</f>
        <v>26634</v>
      </c>
      <c r="F56" s="1">
        <f t="shared" si="3"/>
        <v>0.48859447004608297</v>
      </c>
      <c r="G56" s="1">
        <f t="shared" si="3"/>
        <v>0.51140552995391708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district-data'!I57</f>
        <v>48094</v>
      </c>
      <c r="D57">
        <f>'HD district-data'!J57</f>
        <v>20694</v>
      </c>
      <c r="E57">
        <f>'HD district-data'!K57</f>
        <v>27400</v>
      </c>
      <c r="F57" s="1">
        <f t="shared" si="3"/>
        <v>0.4302823637044122</v>
      </c>
      <c r="G57" s="1">
        <f t="shared" si="3"/>
        <v>0.5697176362955878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district-data'!I58</f>
        <v>37869</v>
      </c>
      <c r="D58">
        <f>'HD district-data'!J58</f>
        <v>25071</v>
      </c>
      <c r="E58">
        <f>'HD district-data'!K58</f>
        <v>12798</v>
      </c>
      <c r="F58" s="1">
        <f t="shared" si="3"/>
        <v>0.66204547255010693</v>
      </c>
      <c r="G58" s="1">
        <f t="shared" si="3"/>
        <v>0.33795452744989307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district-data'!I59</f>
        <v>51297</v>
      </c>
      <c r="D59">
        <f>'HD district-data'!J59</f>
        <v>22157</v>
      </c>
      <c r="E59">
        <f>'HD district-data'!K59</f>
        <v>29140</v>
      </c>
      <c r="F59" s="1">
        <f t="shared" si="3"/>
        <v>0.43193559077528898</v>
      </c>
      <c r="G59" s="1">
        <f t="shared" si="3"/>
        <v>0.56806440922471102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district-data'!I60</f>
        <v>55713</v>
      </c>
      <c r="D60">
        <f>'HD district-data'!J60</f>
        <v>23215</v>
      </c>
      <c r="E60">
        <f>'HD district-data'!K60</f>
        <v>32498</v>
      </c>
      <c r="F60" s="1">
        <f t="shared" si="3"/>
        <v>0.41668910308186602</v>
      </c>
      <c r="G60" s="1">
        <f t="shared" si="3"/>
        <v>0.58331089691813398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district-data'!I61</f>
        <v>47047</v>
      </c>
      <c r="D61">
        <f>'HD district-data'!J61</f>
        <v>16134</v>
      </c>
      <c r="E61">
        <f>'HD district-data'!K61</f>
        <v>30913</v>
      </c>
      <c r="F61" s="1">
        <f t="shared" si="3"/>
        <v>0.34293366208259823</v>
      </c>
      <c r="G61" s="1">
        <f t="shared" si="3"/>
        <v>0.65706633791740177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district-data'!I62</f>
        <v>50354</v>
      </c>
      <c r="D62">
        <f>'HD district-data'!J62</f>
        <v>17266</v>
      </c>
      <c r="E62">
        <f>'HD district-data'!K62</f>
        <v>33088</v>
      </c>
      <c r="F62" s="1">
        <f t="shared" si="3"/>
        <v>0.34289232235770745</v>
      </c>
      <c r="G62" s="1">
        <f t="shared" si="3"/>
        <v>0.65710767764229261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district-data'!I63</f>
        <v>38755</v>
      </c>
      <c r="D63">
        <f>'HD district-data'!J63</f>
        <v>10208</v>
      </c>
      <c r="E63">
        <f>'HD district-data'!K63</f>
        <v>28547</v>
      </c>
      <c r="F63" s="1">
        <f t="shared" si="3"/>
        <v>0.2633982711908141</v>
      </c>
      <c r="G63" s="1">
        <f t="shared" si="3"/>
        <v>0.73660172880918595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district-data'!I64</f>
        <v>44415</v>
      </c>
      <c r="D64">
        <f>'HD district-data'!J64</f>
        <v>25599</v>
      </c>
      <c r="E64">
        <f>'HD district-data'!K64</f>
        <v>18816</v>
      </c>
      <c r="F64" s="1">
        <f t="shared" si="3"/>
        <v>0.57635933806146578</v>
      </c>
      <c r="G64" s="1">
        <f t="shared" si="3"/>
        <v>0.42364066193853428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district-data'!I65</f>
        <v>47815</v>
      </c>
      <c r="D65">
        <f>'HD district-data'!J65</f>
        <v>19602</v>
      </c>
      <c r="E65">
        <f>'HD district-data'!K65</f>
        <v>28213</v>
      </c>
      <c r="F65" s="1">
        <f t="shared" si="3"/>
        <v>0.40995503503084807</v>
      </c>
      <c r="G65" s="1">
        <f t="shared" si="3"/>
        <v>0.59004496496915193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district-data'!I66</f>
        <v>50160</v>
      </c>
      <c r="D66">
        <f>'HD district-data'!J66</f>
        <v>21193</v>
      </c>
      <c r="E66">
        <f>'HD district-data'!K66</f>
        <v>28967</v>
      </c>
      <c r="F66" s="1">
        <f t="shared" si="3"/>
        <v>0.42250797448165867</v>
      </c>
      <c r="G66" s="1">
        <f t="shared" si="3"/>
        <v>0.57749202551834133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district-data'!I67</f>
        <v>42354</v>
      </c>
      <c r="D67">
        <f>'HD district-data'!J67</f>
        <v>14915</v>
      </c>
      <c r="E67">
        <f>'HD district-data'!K67</f>
        <v>27439</v>
      </c>
      <c r="F67" s="1">
        <f t="shared" si="3"/>
        <v>0.352150918449261</v>
      </c>
      <c r="G67" s="1">
        <f t="shared" si="3"/>
        <v>0.64784908155073906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district-data'!I68</f>
        <v>44751</v>
      </c>
      <c r="D68">
        <f>'HD district-data'!J68</f>
        <v>18032</v>
      </c>
      <c r="E68">
        <f>'HD district-data'!K68</f>
        <v>26719</v>
      </c>
      <c r="F68" s="1">
        <f t="shared" si="3"/>
        <v>0.40294071640857188</v>
      </c>
      <c r="G68" s="1">
        <f t="shared" si="3"/>
        <v>0.59705928359142812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district-data'!I69</f>
        <v>45161</v>
      </c>
      <c r="D69">
        <f>'HD district-data'!J69</f>
        <v>13250</v>
      </c>
      <c r="E69">
        <f>'HD district-data'!K69</f>
        <v>31911</v>
      </c>
      <c r="F69" s="1">
        <f t="shared" si="3"/>
        <v>0.29339474325192089</v>
      </c>
      <c r="G69" s="1">
        <f t="shared" si="3"/>
        <v>0.70660525674807906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district-data'!I70</f>
        <v>43679</v>
      </c>
      <c r="D70">
        <f>'HD district-data'!J70</f>
        <v>18335</v>
      </c>
      <c r="E70">
        <f>'HD district-data'!K70</f>
        <v>25344</v>
      </c>
      <c r="F70" s="1">
        <f t="shared" si="3"/>
        <v>0.41976693605622839</v>
      </c>
      <c r="G70" s="1">
        <f t="shared" si="3"/>
        <v>0.58023306394377161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district-data'!I71</f>
        <v>48379</v>
      </c>
      <c r="D71">
        <f>'HD district-data'!J71</f>
        <v>14457</v>
      </c>
      <c r="E71">
        <f>'HD district-data'!K71</f>
        <v>33922</v>
      </c>
      <c r="F71" s="1">
        <f t="shared" si="3"/>
        <v>0.29882800388598357</v>
      </c>
      <c r="G71" s="1">
        <f t="shared" si="3"/>
        <v>0.70117199611401637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district-data'!I72</f>
        <v>41341</v>
      </c>
      <c r="D72">
        <f>'HD district-data'!J72</f>
        <v>22238</v>
      </c>
      <c r="E72">
        <f>'HD district-data'!K72</f>
        <v>19103</v>
      </c>
      <c r="F72" s="1">
        <f t="shared" si="3"/>
        <v>0.53791635422461959</v>
      </c>
      <c r="G72" s="1">
        <f t="shared" si="3"/>
        <v>0.46208364577538036</v>
      </c>
      <c r="H72" s="3">
        <f t="shared" si="4"/>
        <v>1</v>
      </c>
      <c r="I72" s="3">
        <f t="shared" si="5"/>
        <v>0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district-data'!I73</f>
        <v>44756</v>
      </c>
      <c r="D73">
        <f>'HD district-data'!J73</f>
        <v>17955</v>
      </c>
      <c r="E73">
        <f>'HD district-data'!K73</f>
        <v>26801</v>
      </c>
      <c r="F73" s="1">
        <f t="shared" si="3"/>
        <v>0.40117526141746357</v>
      </c>
      <c r="G73" s="1">
        <f t="shared" si="3"/>
        <v>0.59882473858253638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district-data'!I74</f>
        <v>38090</v>
      </c>
      <c r="D74">
        <f>'HD district-data'!J74</f>
        <v>16005</v>
      </c>
      <c r="E74">
        <f>'HD district-data'!K74</f>
        <v>22085</v>
      </c>
      <c r="F74" s="1">
        <f t="shared" si="3"/>
        <v>0.42018902599107377</v>
      </c>
      <c r="G74" s="1">
        <f t="shared" si="3"/>
        <v>0.57981097400892623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district-data'!I75</f>
        <v>43346</v>
      </c>
      <c r="D75">
        <f>'HD district-data'!J75</f>
        <v>20467</v>
      </c>
      <c r="E75">
        <f>'HD district-data'!K75</f>
        <v>22879</v>
      </c>
      <c r="F75" s="1">
        <f t="shared" si="3"/>
        <v>0.47217736353988832</v>
      </c>
      <c r="G75" s="1">
        <f t="shared" si="3"/>
        <v>0.52782263646011163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district-data'!I76</f>
        <v>43856</v>
      </c>
      <c r="D76">
        <f>'HD district-data'!J76</f>
        <v>15107</v>
      </c>
      <c r="E76">
        <f>'HD district-data'!K76</f>
        <v>28749</v>
      </c>
      <c r="F76" s="1">
        <f t="shared" si="3"/>
        <v>0.34446825975921197</v>
      </c>
      <c r="G76" s="1">
        <f t="shared" si="3"/>
        <v>0.65553174024078809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district-data'!I77</f>
        <v>39098</v>
      </c>
      <c r="D77">
        <f>'HD district-data'!J77</f>
        <v>13592</v>
      </c>
      <c r="E77">
        <f>'HD district-data'!K77</f>
        <v>25506</v>
      </c>
      <c r="F77" s="1">
        <f t="shared" si="3"/>
        <v>0.34763926543557216</v>
      </c>
      <c r="G77" s="1">
        <f t="shared" si="3"/>
        <v>0.65236073456442789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district-data'!I78</f>
        <v>46761</v>
      </c>
      <c r="D78">
        <f>'HD district-data'!J78</f>
        <v>19511</v>
      </c>
      <c r="E78">
        <f>'HD district-data'!K78</f>
        <v>27250</v>
      </c>
      <c r="F78" s="1">
        <f t="shared" si="3"/>
        <v>0.41724941724941728</v>
      </c>
      <c r="G78" s="1">
        <f t="shared" si="3"/>
        <v>0.58275058275058278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district-data'!I79</f>
        <v>39051</v>
      </c>
      <c r="D79">
        <f>'HD district-data'!J79</f>
        <v>12864</v>
      </c>
      <c r="E79">
        <f>'HD district-data'!K79</f>
        <v>26187</v>
      </c>
      <c r="F79" s="1">
        <f t="shared" si="3"/>
        <v>0.32941537988783898</v>
      </c>
      <c r="G79" s="1">
        <f t="shared" si="3"/>
        <v>0.67058462011216102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district-data'!I80</f>
        <v>39867</v>
      </c>
      <c r="D80">
        <f>'HD district-data'!J80</f>
        <v>14414</v>
      </c>
      <c r="E80">
        <f>'HD district-data'!K80</f>
        <v>25453</v>
      </c>
      <c r="F80" s="1">
        <f t="shared" si="3"/>
        <v>0.36155216093510922</v>
      </c>
      <c r="G80" s="1">
        <f t="shared" si="3"/>
        <v>0.63844783906489078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district-data'!I81</f>
        <v>42933</v>
      </c>
      <c r="D81">
        <f>'HD district-data'!J81</f>
        <v>17275</v>
      </c>
      <c r="E81">
        <f>'HD district-data'!K81</f>
        <v>25658</v>
      </c>
      <c r="F81" s="1">
        <f t="shared" si="3"/>
        <v>0.40237113642186662</v>
      </c>
      <c r="G81" s="1">
        <f t="shared" si="3"/>
        <v>0.59762886357813338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district-data'!I82</f>
        <v>32009</v>
      </c>
      <c r="D82">
        <f>'HD district-data'!J82</f>
        <v>9328</v>
      </c>
      <c r="E82">
        <f>'HD district-data'!K82</f>
        <v>22681</v>
      </c>
      <c r="F82" s="1">
        <f t="shared" si="3"/>
        <v>0.29141803867662219</v>
      </c>
      <c r="G82" s="1">
        <f t="shared" si="3"/>
        <v>0.70858196132337781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district-data'!I83</f>
        <v>42156</v>
      </c>
      <c r="D83">
        <f>'HD district-data'!J83</f>
        <v>14870</v>
      </c>
      <c r="E83">
        <f>'HD district-data'!K83</f>
        <v>27286</v>
      </c>
      <c r="F83" s="1">
        <f t="shared" ref="F83:G101" si="6">D83/$C83</f>
        <v>0.35273745137109785</v>
      </c>
      <c r="G83" s="1">
        <f t="shared" si="6"/>
        <v>0.6472625486289022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district-data'!I84</f>
        <v>37210</v>
      </c>
      <c r="D84">
        <f>'HD district-data'!J84</f>
        <v>12863</v>
      </c>
      <c r="E84">
        <f>'HD district-data'!K84</f>
        <v>24347</v>
      </c>
      <c r="F84" s="1">
        <f t="shared" si="6"/>
        <v>0.3456866433754367</v>
      </c>
      <c r="G84" s="1">
        <f t="shared" si="6"/>
        <v>0.65431335662456325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district-data'!I85</f>
        <v>40195</v>
      </c>
      <c r="D85">
        <f>'HD district-data'!J85</f>
        <v>21244</v>
      </c>
      <c r="E85">
        <f>'HD district-data'!K85</f>
        <v>18951</v>
      </c>
      <c r="F85" s="1">
        <f t="shared" si="6"/>
        <v>0.52852344819007335</v>
      </c>
      <c r="G85" s="1">
        <f t="shared" si="6"/>
        <v>0.47147655180992659</v>
      </c>
      <c r="H85" s="3">
        <f t="shared" si="4"/>
        <v>1</v>
      </c>
      <c r="I85" s="3">
        <f t="shared" si="5"/>
        <v>0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district-data'!I86</f>
        <v>36402</v>
      </c>
      <c r="D86">
        <f>'HD district-data'!J86</f>
        <v>10733</v>
      </c>
      <c r="E86">
        <f>'HD district-data'!K86</f>
        <v>25669</v>
      </c>
      <c r="F86" s="1">
        <f t="shared" si="6"/>
        <v>0.29484643700895558</v>
      </c>
      <c r="G86" s="1">
        <f t="shared" si="6"/>
        <v>0.70515356299104448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district-data'!I87</f>
        <v>40853</v>
      </c>
      <c r="D87">
        <f>'HD district-data'!J87</f>
        <v>11876</v>
      </c>
      <c r="E87">
        <f>'HD district-data'!K87</f>
        <v>28977</v>
      </c>
      <c r="F87" s="1">
        <f t="shared" si="6"/>
        <v>0.29070080532641424</v>
      </c>
      <c r="G87" s="1">
        <f t="shared" si="6"/>
        <v>0.70929919467358582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district-data'!I88</f>
        <v>35488</v>
      </c>
      <c r="D88">
        <f>'HD district-data'!J88</f>
        <v>12137</v>
      </c>
      <c r="E88">
        <f>'HD district-data'!K88</f>
        <v>23351</v>
      </c>
      <c r="F88" s="1">
        <f t="shared" si="6"/>
        <v>0.34200293056807934</v>
      </c>
      <c r="G88" s="1">
        <f t="shared" si="6"/>
        <v>0.6579970694319206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district-data'!I89</f>
        <v>38554</v>
      </c>
      <c r="D89">
        <f>'HD district-data'!J89</f>
        <v>11461</v>
      </c>
      <c r="E89">
        <f>'HD district-data'!K89</f>
        <v>27093</v>
      </c>
      <c r="F89" s="1">
        <f t="shared" si="6"/>
        <v>0.29727135965139806</v>
      </c>
      <c r="G89" s="1">
        <f t="shared" si="6"/>
        <v>0.70272864034860194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district-data'!I90</f>
        <v>36090</v>
      </c>
      <c r="D90">
        <f>'HD district-data'!J90</f>
        <v>10148</v>
      </c>
      <c r="E90">
        <f>'HD district-data'!K90</f>
        <v>25942</v>
      </c>
      <c r="F90" s="1">
        <f t="shared" si="6"/>
        <v>0.28118592407869214</v>
      </c>
      <c r="G90" s="1">
        <f t="shared" si="6"/>
        <v>0.71881407592130786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district-data'!I91</f>
        <v>48623</v>
      </c>
      <c r="D91">
        <f>'HD district-data'!J91</f>
        <v>10000</v>
      </c>
      <c r="E91">
        <f>'HD district-data'!K91</f>
        <v>38623</v>
      </c>
      <c r="F91" s="1">
        <f t="shared" si="6"/>
        <v>0.20566398617938011</v>
      </c>
      <c r="G91" s="1">
        <f t="shared" si="6"/>
        <v>0.79433601382061991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district-data'!I92</f>
        <v>40222</v>
      </c>
      <c r="D92">
        <f>'HD district-data'!J92</f>
        <v>12072</v>
      </c>
      <c r="E92">
        <f>'HD district-data'!K92</f>
        <v>28150</v>
      </c>
      <c r="F92" s="1">
        <f t="shared" si="6"/>
        <v>0.30013425488538609</v>
      </c>
      <c r="G92" s="1">
        <f t="shared" si="6"/>
        <v>0.69986574511461386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district-data'!I93</f>
        <v>42584</v>
      </c>
      <c r="D93">
        <f>'HD district-data'!J93</f>
        <v>11702</v>
      </c>
      <c r="E93">
        <f>'HD district-data'!K93</f>
        <v>30882</v>
      </c>
      <c r="F93" s="1">
        <f t="shared" si="6"/>
        <v>0.27479804621454068</v>
      </c>
      <c r="G93" s="1">
        <f t="shared" si="6"/>
        <v>0.72520195378545937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district-data'!I94</f>
        <v>42786</v>
      </c>
      <c r="D94">
        <f>'HD district-data'!J94</f>
        <v>9300</v>
      </c>
      <c r="E94">
        <f>'HD district-data'!K94</f>
        <v>33486</v>
      </c>
      <c r="F94" s="1">
        <f t="shared" si="6"/>
        <v>0.21736081895947273</v>
      </c>
      <c r="G94" s="1">
        <f t="shared" si="6"/>
        <v>0.78263918104052732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district-data'!I95</f>
        <v>38877</v>
      </c>
      <c r="D95">
        <f>'HD district-data'!J95</f>
        <v>12335</v>
      </c>
      <c r="E95">
        <f>'HD district-data'!K95</f>
        <v>26542</v>
      </c>
      <c r="F95" s="1">
        <f t="shared" si="6"/>
        <v>0.31728271214342668</v>
      </c>
      <c r="G95" s="1">
        <f t="shared" si="6"/>
        <v>0.68271728785657326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district-data'!I96</f>
        <v>36900</v>
      </c>
      <c r="D96">
        <f>'HD district-data'!J96</f>
        <v>13445</v>
      </c>
      <c r="E96">
        <f>'HD district-data'!K96</f>
        <v>23455</v>
      </c>
      <c r="F96" s="1">
        <f t="shared" si="6"/>
        <v>0.36436314363143629</v>
      </c>
      <c r="G96" s="1">
        <f t="shared" si="6"/>
        <v>0.63563685636856371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district-data'!I97</f>
        <v>41396</v>
      </c>
      <c r="D97">
        <f>'HD district-data'!J97</f>
        <v>12593</v>
      </c>
      <c r="E97">
        <f>'HD district-data'!K97</f>
        <v>28803</v>
      </c>
      <c r="F97" s="1">
        <f t="shared" si="6"/>
        <v>0.30420813605179242</v>
      </c>
      <c r="G97" s="1">
        <f t="shared" si="6"/>
        <v>0.69579186394820758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district-data'!I98</f>
        <v>39447</v>
      </c>
      <c r="D98">
        <f>'HD district-data'!J98</f>
        <v>12350</v>
      </c>
      <c r="E98">
        <f>'HD district-data'!K98</f>
        <v>27097</v>
      </c>
      <c r="F98" s="1">
        <f t="shared" si="6"/>
        <v>0.31307830760260602</v>
      </c>
      <c r="G98" s="1">
        <f t="shared" si="6"/>
        <v>0.68692169239739398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district-data'!I99</f>
        <v>44399</v>
      </c>
      <c r="D99">
        <f>'HD district-data'!J99</f>
        <v>10809</v>
      </c>
      <c r="E99">
        <f>'HD district-data'!K99</f>
        <v>33590</v>
      </c>
      <c r="F99" s="1">
        <f t="shared" si="6"/>
        <v>0.24345142908624068</v>
      </c>
      <c r="G99" s="1">
        <f t="shared" si="6"/>
        <v>0.75654857091375927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district-data'!I100</f>
        <v>40996</v>
      </c>
      <c r="D100">
        <f>'HD district-data'!J100</f>
        <v>13355</v>
      </c>
      <c r="E100">
        <f>'HD district-data'!K100</f>
        <v>27641</v>
      </c>
      <c r="F100" s="1">
        <f t="shared" si="6"/>
        <v>0.32576348912088982</v>
      </c>
      <c r="G100" s="1">
        <f t="shared" si="6"/>
        <v>0.67423651087911018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district-data'!I101</f>
        <v>41243</v>
      </c>
      <c r="D101">
        <f>'HD district-data'!J101</f>
        <v>16561</v>
      </c>
      <c r="E101">
        <f>'HD district-data'!K101</f>
        <v>24682</v>
      </c>
      <c r="F101" s="1">
        <f t="shared" si="6"/>
        <v>0.40154692917586016</v>
      </c>
      <c r="G101" s="1">
        <f t="shared" si="6"/>
        <v>0.5984530708241399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35" priority="4">
      <formula>F2&gt;G2</formula>
    </cfRule>
  </conditionalFormatting>
  <conditionalFormatting sqref="G2:G101">
    <cfRule type="expression" dxfId="34" priority="3">
      <formula>G2&gt;F2</formula>
    </cfRule>
  </conditionalFormatting>
  <conditionalFormatting sqref="H2:H101">
    <cfRule type="expression" dxfId="33" priority="2">
      <formula>H2&gt;I2</formula>
    </cfRule>
  </conditionalFormatting>
  <conditionalFormatting sqref="I2:I101">
    <cfRule type="expression" dxfId="32" priority="1">
      <formula>I2&gt;H2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district-data'!L1</f>
        <v>Total_2018_Sen</v>
      </c>
      <c r="D1" t="str">
        <f>'HD district-data'!M1</f>
        <v>Dem_2018_Sen</v>
      </c>
      <c r="E1" t="str">
        <f>'HD district-data'!N1</f>
        <v>Rep_2018_Sen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4416067</v>
      </c>
      <c r="D2">
        <f>SUM(D3:D3101)</f>
        <v>2358508</v>
      </c>
      <c r="E2">
        <f>SUM(E3:E3101)</f>
        <v>2057559</v>
      </c>
      <c r="F2" s="1">
        <f>D2/$C2</f>
        <v>0.53407432450639902</v>
      </c>
      <c r="G2" s="1">
        <f>E2/$C2</f>
        <v>0.46592567549360098</v>
      </c>
      <c r="H2" s="3">
        <f>SUM(H3:H101)</f>
        <v>52</v>
      </c>
      <c r="I2" s="3">
        <f>SUM(I3:I101)</f>
        <v>47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district-data'!L3</f>
        <v>39769</v>
      </c>
      <c r="D3">
        <f>'HD district-data'!M3</f>
        <v>26639</v>
      </c>
      <c r="E3">
        <f>'HD district-data'!N3</f>
        <v>13130</v>
      </c>
      <c r="F3" s="1">
        <f t="shared" ref="F3:G18" si="0">D3/$C3</f>
        <v>0.66984334531921852</v>
      </c>
      <c r="G3" s="1">
        <f t="shared" si="0"/>
        <v>0.33015665468078154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district-data'!L4</f>
        <v>36031</v>
      </c>
      <c r="D4">
        <f>'HD district-data'!M4</f>
        <v>29401</v>
      </c>
      <c r="E4">
        <f>'HD district-data'!N4</f>
        <v>6630</v>
      </c>
      <c r="F4" s="1">
        <f t="shared" si="0"/>
        <v>0.81599178485193302</v>
      </c>
      <c r="G4" s="1">
        <f t="shared" si="0"/>
        <v>0.18400821514806695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district-data'!L5</f>
        <v>41167</v>
      </c>
      <c r="D5">
        <f>'HD district-data'!M5</f>
        <v>25484</v>
      </c>
      <c r="E5">
        <f>'HD district-data'!N5</f>
        <v>15683</v>
      </c>
      <c r="F5" s="1">
        <f t="shared" si="0"/>
        <v>0.6190395219471907</v>
      </c>
      <c r="G5" s="1">
        <f t="shared" si="0"/>
        <v>0.3809604780528093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district-data'!L6</f>
        <v>29816</v>
      </c>
      <c r="D6">
        <f>'HD district-data'!M6</f>
        <v>18726</v>
      </c>
      <c r="E6">
        <f>'HD district-data'!N6</f>
        <v>11090</v>
      </c>
      <c r="F6" s="1">
        <f t="shared" si="0"/>
        <v>0.62805205258921382</v>
      </c>
      <c r="G6" s="1">
        <f t="shared" si="0"/>
        <v>0.37194794741078613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district-data'!L7</f>
        <v>55105</v>
      </c>
      <c r="D7">
        <f>'HD district-data'!M7</f>
        <v>34972</v>
      </c>
      <c r="E7">
        <f>'HD district-data'!N7</f>
        <v>20133</v>
      </c>
      <c r="F7" s="1">
        <f t="shared" si="0"/>
        <v>0.6346429543598584</v>
      </c>
      <c r="G7" s="1">
        <f t="shared" si="0"/>
        <v>0.36535704564014154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district-data'!L8</f>
        <v>51079</v>
      </c>
      <c r="D8">
        <f>'HD district-data'!M8</f>
        <v>30331</v>
      </c>
      <c r="E8">
        <f>'HD district-data'!N8</f>
        <v>20748</v>
      </c>
      <c r="F8" s="1">
        <f t="shared" si="0"/>
        <v>0.59380567356447855</v>
      </c>
      <c r="G8" s="1">
        <f t="shared" si="0"/>
        <v>0.40619432643552145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district-data'!L9</f>
        <v>48473</v>
      </c>
      <c r="D9">
        <f>'HD district-data'!M9</f>
        <v>32933</v>
      </c>
      <c r="E9">
        <f>'HD district-data'!N9</f>
        <v>15540</v>
      </c>
      <c r="F9" s="1">
        <f t="shared" si="0"/>
        <v>0.67940915561240278</v>
      </c>
      <c r="G9" s="1">
        <f t="shared" si="0"/>
        <v>0.32059084438759722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district-data'!L10</f>
        <v>47765</v>
      </c>
      <c r="D10">
        <f>'HD district-data'!M10</f>
        <v>37758</v>
      </c>
      <c r="E10">
        <f>'HD district-data'!N10</f>
        <v>10007</v>
      </c>
      <c r="F10" s="1">
        <f t="shared" si="0"/>
        <v>0.79049513241913538</v>
      </c>
      <c r="G10" s="1">
        <f t="shared" si="0"/>
        <v>0.20950486758086465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district-data'!L11</f>
        <v>51594</v>
      </c>
      <c r="D11">
        <f>'HD district-data'!M11</f>
        <v>32513</v>
      </c>
      <c r="E11">
        <f>'HD district-data'!N11</f>
        <v>19081</v>
      </c>
      <c r="F11" s="1">
        <f t="shared" si="0"/>
        <v>0.63017017482653026</v>
      </c>
      <c r="G11" s="1">
        <f t="shared" si="0"/>
        <v>0.3698298251734698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district-data'!L12</f>
        <v>50147</v>
      </c>
      <c r="D12">
        <f>'HD district-data'!M12</f>
        <v>34384</v>
      </c>
      <c r="E12">
        <f>'HD district-data'!N12</f>
        <v>15763</v>
      </c>
      <c r="F12" s="1">
        <f t="shared" si="0"/>
        <v>0.68566414740662451</v>
      </c>
      <c r="G12" s="1">
        <f t="shared" si="0"/>
        <v>0.31433585259337549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district-data'!L13</f>
        <v>33467</v>
      </c>
      <c r="D13">
        <f>'HD district-data'!M13</f>
        <v>29684</v>
      </c>
      <c r="E13">
        <f>'HD district-data'!N13</f>
        <v>3783</v>
      </c>
      <c r="F13" s="1">
        <f t="shared" si="0"/>
        <v>0.88696327725819468</v>
      </c>
      <c r="G13" s="1">
        <f t="shared" si="0"/>
        <v>0.11303672274180536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district-data'!L14</f>
        <v>55573</v>
      </c>
      <c r="D14">
        <f>'HD district-data'!M14</f>
        <v>28086</v>
      </c>
      <c r="E14">
        <f>'HD district-data'!N14</f>
        <v>27487</v>
      </c>
      <c r="F14" s="1">
        <f t="shared" si="0"/>
        <v>0.50538930775736424</v>
      </c>
      <c r="G14" s="1">
        <f t="shared" si="0"/>
        <v>0.49461069224263582</v>
      </c>
      <c r="H14" s="3">
        <f t="shared" si="1"/>
        <v>1</v>
      </c>
      <c r="I14" s="3">
        <f t="shared" si="2"/>
        <v>0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district-data'!L15</f>
        <v>57660</v>
      </c>
      <c r="D15">
        <f>'HD district-data'!M15</f>
        <v>38339</v>
      </c>
      <c r="E15">
        <f>'HD district-data'!N15</f>
        <v>19321</v>
      </c>
      <c r="F15" s="1">
        <f t="shared" si="0"/>
        <v>0.66491501907734996</v>
      </c>
      <c r="G15" s="1">
        <f t="shared" si="0"/>
        <v>0.33508498092265004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district-data'!L16</f>
        <v>52627</v>
      </c>
      <c r="D16">
        <f>'HD district-data'!M16</f>
        <v>32847</v>
      </c>
      <c r="E16">
        <f>'HD district-data'!N16</f>
        <v>19780</v>
      </c>
      <c r="F16" s="1">
        <f t="shared" si="0"/>
        <v>0.62414730081517089</v>
      </c>
      <c r="G16" s="1">
        <f t="shared" si="0"/>
        <v>0.37585269918482905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district-data'!L17</f>
        <v>35026</v>
      </c>
      <c r="D17">
        <f>'HD district-data'!M17</f>
        <v>24641</v>
      </c>
      <c r="E17">
        <f>'HD district-data'!N17</f>
        <v>10385</v>
      </c>
      <c r="F17" s="1">
        <f t="shared" si="0"/>
        <v>0.70350596699594592</v>
      </c>
      <c r="G17" s="1">
        <f t="shared" si="0"/>
        <v>0.29649403300405414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district-data'!L18</f>
        <v>38955</v>
      </c>
      <c r="D18">
        <f>'HD district-data'!M18</f>
        <v>24172</v>
      </c>
      <c r="E18">
        <f>'HD district-data'!N18</f>
        <v>14783</v>
      </c>
      <c r="F18" s="1">
        <f t="shared" si="0"/>
        <v>0.62051084584777305</v>
      </c>
      <c r="G18" s="1">
        <f t="shared" si="0"/>
        <v>0.37948915415222695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district-data'!L19</f>
        <v>48902</v>
      </c>
      <c r="D19">
        <f>'HD district-data'!M19</f>
        <v>36990</v>
      </c>
      <c r="E19">
        <f>'HD district-data'!N19</f>
        <v>11912</v>
      </c>
      <c r="F19" s="1">
        <f t="shared" ref="F19:G82" si="3">D19/$C19</f>
        <v>0.75641078074516377</v>
      </c>
      <c r="G19" s="1">
        <f t="shared" si="3"/>
        <v>0.2435892192548362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district-data'!L20</f>
        <v>52089</v>
      </c>
      <c r="D20">
        <f>'HD district-data'!M20</f>
        <v>39237</v>
      </c>
      <c r="E20">
        <f>'HD district-data'!N20</f>
        <v>12852</v>
      </c>
      <c r="F20" s="1">
        <f t="shared" si="3"/>
        <v>0.75326844439325003</v>
      </c>
      <c r="G20" s="1">
        <f t="shared" si="3"/>
        <v>0.24673155560674997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district-data'!L21</f>
        <v>57373</v>
      </c>
      <c r="D21">
        <f>'HD district-data'!M21</f>
        <v>50266</v>
      </c>
      <c r="E21">
        <f>'HD district-data'!N21</f>
        <v>7107</v>
      </c>
      <c r="F21" s="1">
        <f t="shared" si="3"/>
        <v>0.87612640092029348</v>
      </c>
      <c r="G21" s="1">
        <f t="shared" si="3"/>
        <v>0.12387359907970648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district-data'!L22</f>
        <v>37601</v>
      </c>
      <c r="D22">
        <f>'HD district-data'!M22</f>
        <v>35236</v>
      </c>
      <c r="E22">
        <f>'HD district-data'!N22</f>
        <v>2365</v>
      </c>
      <c r="F22" s="1">
        <f t="shared" si="3"/>
        <v>0.93710273662934496</v>
      </c>
      <c r="G22" s="1">
        <f t="shared" si="3"/>
        <v>6.2897263370655029E-2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district-data'!L23</f>
        <v>32377</v>
      </c>
      <c r="D23">
        <f>'HD district-data'!M23</f>
        <v>29630</v>
      </c>
      <c r="E23">
        <f>'HD district-data'!N23</f>
        <v>2747</v>
      </c>
      <c r="F23" s="1">
        <f t="shared" si="3"/>
        <v>0.91515582048985389</v>
      </c>
      <c r="G23" s="1">
        <f t="shared" si="3"/>
        <v>8.4844179510146098E-2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district-data'!L24</f>
        <v>59271</v>
      </c>
      <c r="D24">
        <f>'HD district-data'!M24</f>
        <v>34723</v>
      </c>
      <c r="E24">
        <f>'HD district-data'!N24</f>
        <v>24548</v>
      </c>
      <c r="F24" s="1">
        <f t="shared" si="3"/>
        <v>0.58583455652848782</v>
      </c>
      <c r="G24" s="1">
        <f t="shared" si="3"/>
        <v>0.41416544347151218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district-data'!L25</f>
        <v>55318</v>
      </c>
      <c r="D25">
        <f>'HD district-data'!M25</f>
        <v>18195</v>
      </c>
      <c r="E25">
        <f>'HD district-data'!N25</f>
        <v>37123</v>
      </c>
      <c r="F25" s="1">
        <f t="shared" si="3"/>
        <v>0.32891644672620124</v>
      </c>
      <c r="G25" s="1">
        <f t="shared" si="3"/>
        <v>0.67108355327379876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district-data'!L26</f>
        <v>45605</v>
      </c>
      <c r="D26">
        <f>'HD district-data'!M26</f>
        <v>26071</v>
      </c>
      <c r="E26">
        <f>'HD district-data'!N26</f>
        <v>19534</v>
      </c>
      <c r="F26" s="1">
        <f t="shared" si="3"/>
        <v>0.57166977305120048</v>
      </c>
      <c r="G26" s="1">
        <f t="shared" si="3"/>
        <v>0.42833022694879946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district-data'!L27</f>
        <v>55046</v>
      </c>
      <c r="D27">
        <f>'HD district-data'!M27</f>
        <v>33551</v>
      </c>
      <c r="E27">
        <f>'HD district-data'!N27</f>
        <v>21495</v>
      </c>
      <c r="F27" s="1">
        <f t="shared" si="3"/>
        <v>0.60950841114704069</v>
      </c>
      <c r="G27" s="1">
        <f t="shared" si="3"/>
        <v>0.39049158885295937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district-data'!L28</f>
        <v>31084</v>
      </c>
      <c r="D28">
        <f>'HD district-data'!M28</f>
        <v>23014</v>
      </c>
      <c r="E28">
        <f>'HD district-data'!N28</f>
        <v>8070</v>
      </c>
      <c r="F28" s="1">
        <f t="shared" si="3"/>
        <v>0.74038090335864115</v>
      </c>
      <c r="G28" s="1">
        <f t="shared" si="3"/>
        <v>0.2596190966413589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district-data'!L29</f>
        <v>41242</v>
      </c>
      <c r="D29">
        <f>'HD district-data'!M29</f>
        <v>33716</v>
      </c>
      <c r="E29">
        <f>'HD district-data'!N29</f>
        <v>7526</v>
      </c>
      <c r="F29" s="1">
        <f t="shared" si="3"/>
        <v>0.81751612433926579</v>
      </c>
      <c r="G29" s="1">
        <f t="shared" si="3"/>
        <v>0.18248387566073421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district-data'!L30</f>
        <v>54932</v>
      </c>
      <c r="D30">
        <f>'HD district-data'!M30</f>
        <v>33331</v>
      </c>
      <c r="E30">
        <f>'HD district-data'!N30</f>
        <v>21601</v>
      </c>
      <c r="F30" s="1">
        <f t="shared" si="3"/>
        <v>0.60676836816427582</v>
      </c>
      <c r="G30" s="1">
        <f t="shared" si="3"/>
        <v>0.39323163183572418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district-data'!L31</f>
        <v>54293</v>
      </c>
      <c r="D31">
        <f>'HD district-data'!M31</f>
        <v>32526</v>
      </c>
      <c r="E31">
        <f>'HD district-data'!N31</f>
        <v>21767</v>
      </c>
      <c r="F31" s="1">
        <f t="shared" si="3"/>
        <v>0.59908275468292416</v>
      </c>
      <c r="G31" s="1">
        <f t="shared" si="3"/>
        <v>0.40091724531707584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district-data'!L32</f>
        <v>54184</v>
      </c>
      <c r="D32">
        <f>'HD district-data'!M32</f>
        <v>31503</v>
      </c>
      <c r="E32">
        <f>'HD district-data'!N32</f>
        <v>22681</v>
      </c>
      <c r="F32" s="1">
        <f t="shared" si="3"/>
        <v>0.58140779565923517</v>
      </c>
      <c r="G32" s="1">
        <f t="shared" si="3"/>
        <v>0.41859220434076483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district-data'!L33</f>
        <v>53041</v>
      </c>
      <c r="D33">
        <f>'HD district-data'!M33</f>
        <v>33520</v>
      </c>
      <c r="E33">
        <f>'HD district-data'!N33</f>
        <v>19521</v>
      </c>
      <c r="F33" s="1">
        <f t="shared" si="3"/>
        <v>0.63196395241417014</v>
      </c>
      <c r="G33" s="1">
        <f t="shared" si="3"/>
        <v>0.36803604758582981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district-data'!L34</f>
        <v>41960</v>
      </c>
      <c r="D34">
        <f>'HD district-data'!M34</f>
        <v>26537</v>
      </c>
      <c r="E34">
        <f>'HD district-data'!N34</f>
        <v>15423</v>
      </c>
      <c r="F34" s="1">
        <f t="shared" si="3"/>
        <v>0.63243565300285987</v>
      </c>
      <c r="G34" s="1">
        <f t="shared" si="3"/>
        <v>0.36756434699714013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district-data'!L35</f>
        <v>45483</v>
      </c>
      <c r="D35">
        <f>'HD district-data'!M35</f>
        <v>26732</v>
      </c>
      <c r="E35">
        <f>'HD district-data'!N35</f>
        <v>18751</v>
      </c>
      <c r="F35" s="1">
        <f t="shared" si="3"/>
        <v>0.58773607721566301</v>
      </c>
      <c r="G35" s="1">
        <f t="shared" si="3"/>
        <v>0.41226392278433699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district-data'!L36</f>
        <v>46655</v>
      </c>
      <c r="D36">
        <f>'HD district-data'!M36</f>
        <v>29286</v>
      </c>
      <c r="E36">
        <f>'HD district-data'!N36</f>
        <v>17369</v>
      </c>
      <c r="F36" s="1">
        <f t="shared" si="3"/>
        <v>0.62771407137498658</v>
      </c>
      <c r="G36" s="1">
        <f t="shared" si="3"/>
        <v>0.37228592862501342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district-data'!L37</f>
        <v>38089</v>
      </c>
      <c r="D37">
        <f>'HD district-data'!M37</f>
        <v>23805</v>
      </c>
      <c r="E37">
        <f>'HD district-data'!N37</f>
        <v>14284</v>
      </c>
      <c r="F37" s="1">
        <f t="shared" si="3"/>
        <v>0.62498359106303658</v>
      </c>
      <c r="G37" s="1">
        <f t="shared" si="3"/>
        <v>0.37501640893696342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district-data'!L38</f>
        <v>40527</v>
      </c>
      <c r="D38">
        <f>'HD district-data'!M38</f>
        <v>24989</v>
      </c>
      <c r="E38">
        <f>'HD district-data'!N38</f>
        <v>15538</v>
      </c>
      <c r="F38" s="1">
        <f t="shared" si="3"/>
        <v>0.61660127816023891</v>
      </c>
      <c r="G38" s="1">
        <f t="shared" si="3"/>
        <v>0.38339872183976115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district-data'!L39</f>
        <v>56489</v>
      </c>
      <c r="D39">
        <f>'HD district-data'!M39</f>
        <v>27886</v>
      </c>
      <c r="E39">
        <f>'HD district-data'!N39</f>
        <v>28603</v>
      </c>
      <c r="F39" s="1">
        <f t="shared" si="3"/>
        <v>0.49365363168050419</v>
      </c>
      <c r="G39" s="1">
        <f t="shared" si="3"/>
        <v>0.50634636831949587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district-data'!L40</f>
        <v>45305</v>
      </c>
      <c r="D40">
        <f>'HD district-data'!M40</f>
        <v>18111</v>
      </c>
      <c r="E40">
        <f>'HD district-data'!N40</f>
        <v>27194</v>
      </c>
      <c r="F40" s="1">
        <f t="shared" si="3"/>
        <v>0.39975720119192143</v>
      </c>
      <c r="G40" s="1">
        <f t="shared" si="3"/>
        <v>0.60024279880807863</v>
      </c>
      <c r="H40" s="3">
        <f t="shared" si="1"/>
        <v>0</v>
      </c>
      <c r="I40" s="3">
        <f t="shared" si="2"/>
        <v>1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district-data'!L41</f>
        <v>31224</v>
      </c>
      <c r="D41">
        <f>'HD district-data'!M41</f>
        <v>22151</v>
      </c>
      <c r="E41">
        <f>'HD district-data'!N41</f>
        <v>9073</v>
      </c>
      <c r="F41" s="1">
        <f t="shared" si="3"/>
        <v>0.70942223930310022</v>
      </c>
      <c r="G41" s="1">
        <f t="shared" si="3"/>
        <v>0.29057776069689983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district-data'!L42</f>
        <v>38507</v>
      </c>
      <c r="D42">
        <f>'HD district-data'!M42</f>
        <v>28345</v>
      </c>
      <c r="E42">
        <f>'HD district-data'!N42</f>
        <v>10162</v>
      </c>
      <c r="F42" s="1">
        <f t="shared" si="3"/>
        <v>0.73609992988287842</v>
      </c>
      <c r="G42" s="1">
        <f t="shared" si="3"/>
        <v>0.26390007011712158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district-data'!L43</f>
        <v>45124</v>
      </c>
      <c r="D43">
        <f>'HD district-data'!M43</f>
        <v>28011</v>
      </c>
      <c r="E43">
        <f>'HD district-data'!N43</f>
        <v>17113</v>
      </c>
      <c r="F43" s="1">
        <f t="shared" si="3"/>
        <v>0.62075613864019152</v>
      </c>
      <c r="G43" s="1">
        <f t="shared" si="3"/>
        <v>0.37924386135980853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district-data'!L44</f>
        <v>45587</v>
      </c>
      <c r="D44">
        <f>'HD district-data'!M44</f>
        <v>27543</v>
      </c>
      <c r="E44">
        <f>'HD district-data'!N44</f>
        <v>18044</v>
      </c>
      <c r="F44" s="1">
        <f t="shared" si="3"/>
        <v>0.60418540373352048</v>
      </c>
      <c r="G44" s="1">
        <f t="shared" si="3"/>
        <v>0.39581459626647947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district-data'!L45</f>
        <v>50587</v>
      </c>
      <c r="D45">
        <f>'HD district-data'!M45</f>
        <v>20935</v>
      </c>
      <c r="E45">
        <f>'HD district-data'!N45</f>
        <v>29652</v>
      </c>
      <c r="F45" s="1">
        <f t="shared" si="3"/>
        <v>0.41384150078083304</v>
      </c>
      <c r="G45" s="1">
        <f t="shared" si="3"/>
        <v>0.58615849921916696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district-data'!L46</f>
        <v>38294</v>
      </c>
      <c r="D46">
        <f>'HD district-data'!M46</f>
        <v>13940</v>
      </c>
      <c r="E46">
        <f>'HD district-data'!N46</f>
        <v>24354</v>
      </c>
      <c r="F46" s="1">
        <f t="shared" si="3"/>
        <v>0.36402569593147749</v>
      </c>
      <c r="G46" s="1">
        <f t="shared" si="3"/>
        <v>0.63597430406852251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district-data'!L47</f>
        <v>36889</v>
      </c>
      <c r="D47">
        <f>'HD district-data'!M47</f>
        <v>15549</v>
      </c>
      <c r="E47">
        <f>'HD district-data'!N47</f>
        <v>21340</v>
      </c>
      <c r="F47" s="1">
        <f t="shared" si="3"/>
        <v>0.42150776654287186</v>
      </c>
      <c r="G47" s="1">
        <f t="shared" si="3"/>
        <v>0.57849223345712819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district-data'!L48</f>
        <v>41368</v>
      </c>
      <c r="D48">
        <f>'HD district-data'!M48</f>
        <v>24427</v>
      </c>
      <c r="E48">
        <f>'HD district-data'!N48</f>
        <v>16941</v>
      </c>
      <c r="F48" s="1">
        <f t="shared" si="3"/>
        <v>0.59048056468768129</v>
      </c>
      <c r="G48" s="1">
        <f t="shared" si="3"/>
        <v>0.40951943531231871</v>
      </c>
      <c r="H48" s="3">
        <f t="shared" si="1"/>
        <v>1</v>
      </c>
      <c r="I48" s="3">
        <f t="shared" si="2"/>
        <v>0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district-data'!L49</f>
        <v>49420</v>
      </c>
      <c r="D49">
        <f>'HD district-data'!M49</f>
        <v>23548</v>
      </c>
      <c r="E49">
        <f>'HD district-data'!N49</f>
        <v>25872</v>
      </c>
      <c r="F49" s="1">
        <f t="shared" si="3"/>
        <v>0.47648725212464588</v>
      </c>
      <c r="G49" s="1">
        <f t="shared" si="3"/>
        <v>0.52351274787535407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district-data'!L50</f>
        <v>48326</v>
      </c>
      <c r="D50">
        <f>'HD district-data'!M50</f>
        <v>20551</v>
      </c>
      <c r="E50">
        <f>'HD district-data'!N50</f>
        <v>27775</v>
      </c>
      <c r="F50" s="1">
        <f t="shared" si="3"/>
        <v>0.42525762529487232</v>
      </c>
      <c r="G50" s="1">
        <f t="shared" si="3"/>
        <v>0.57474237470512768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district-data'!L51</f>
        <v>39947</v>
      </c>
      <c r="D51">
        <f>'HD district-data'!M51</f>
        <v>25704</v>
      </c>
      <c r="E51">
        <f>'HD district-data'!N51</f>
        <v>14243</v>
      </c>
      <c r="F51" s="1">
        <f t="shared" si="3"/>
        <v>0.64345257466142636</v>
      </c>
      <c r="G51" s="1">
        <f t="shared" si="3"/>
        <v>0.35654742533857359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district-data'!L52</f>
        <v>44164</v>
      </c>
      <c r="D52">
        <f>'HD district-data'!M52</f>
        <v>27665</v>
      </c>
      <c r="E52">
        <f>'HD district-data'!N52</f>
        <v>16499</v>
      </c>
      <c r="F52" s="1">
        <f t="shared" si="3"/>
        <v>0.62641517978443984</v>
      </c>
      <c r="G52" s="1">
        <f t="shared" si="3"/>
        <v>0.37358482021556016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district-data'!L53</f>
        <v>49681</v>
      </c>
      <c r="D53">
        <f>'HD district-data'!M53</f>
        <v>25455</v>
      </c>
      <c r="E53">
        <f>'HD district-data'!N53</f>
        <v>24226</v>
      </c>
      <c r="F53" s="1">
        <f t="shared" si="3"/>
        <v>0.51236891366920956</v>
      </c>
      <c r="G53" s="1">
        <f t="shared" si="3"/>
        <v>0.48763108633079044</v>
      </c>
      <c r="H53" s="3">
        <f t="shared" si="1"/>
        <v>1</v>
      </c>
      <c r="I53" s="3">
        <f t="shared" si="2"/>
        <v>0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district-data'!L54</f>
        <v>49497</v>
      </c>
      <c r="D54">
        <f>'HD district-data'!M54</f>
        <v>14861</v>
      </c>
      <c r="E54">
        <f>'HD district-data'!N54</f>
        <v>34636</v>
      </c>
      <c r="F54" s="1">
        <f t="shared" si="3"/>
        <v>0.30024041861122897</v>
      </c>
      <c r="G54" s="1">
        <f t="shared" si="3"/>
        <v>0.69975958138877103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district-data'!L55</f>
        <v>50075</v>
      </c>
      <c r="D55">
        <f>'HD district-data'!M55</f>
        <v>20954</v>
      </c>
      <c r="E55">
        <f>'HD district-data'!N55</f>
        <v>29121</v>
      </c>
      <c r="F55" s="1">
        <f t="shared" si="3"/>
        <v>0.41845232151772344</v>
      </c>
      <c r="G55" s="1">
        <f t="shared" si="3"/>
        <v>0.58154767848227662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district-data'!L56</f>
        <v>52582</v>
      </c>
      <c r="D56">
        <f>'HD district-data'!M56</f>
        <v>28546</v>
      </c>
      <c r="E56">
        <f>'HD district-data'!N56</f>
        <v>24036</v>
      </c>
      <c r="F56" s="1">
        <f t="shared" si="3"/>
        <v>0.54288539804495839</v>
      </c>
      <c r="G56" s="1">
        <f t="shared" si="3"/>
        <v>0.45711460195504167</v>
      </c>
      <c r="H56" s="3">
        <f t="shared" si="1"/>
        <v>1</v>
      </c>
      <c r="I56" s="3">
        <f t="shared" si="2"/>
        <v>0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district-data'!L57</f>
        <v>48559</v>
      </c>
      <c r="D57">
        <f>'HD district-data'!M57</f>
        <v>23896</v>
      </c>
      <c r="E57">
        <f>'HD district-data'!N57</f>
        <v>24663</v>
      </c>
      <c r="F57" s="1">
        <f t="shared" si="3"/>
        <v>0.49210239090590829</v>
      </c>
      <c r="G57" s="1">
        <f t="shared" si="3"/>
        <v>0.50789760909409176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district-data'!L58</f>
        <v>38420</v>
      </c>
      <c r="D58">
        <f>'HD district-data'!M58</f>
        <v>27987</v>
      </c>
      <c r="E58">
        <f>'HD district-data'!N58</f>
        <v>10433</v>
      </c>
      <c r="F58" s="1">
        <f t="shared" si="3"/>
        <v>0.72844872462259236</v>
      </c>
      <c r="G58" s="1">
        <f t="shared" si="3"/>
        <v>0.27155127537740759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district-data'!L59</f>
        <v>51828</v>
      </c>
      <c r="D59">
        <f>'HD district-data'!M59</f>
        <v>26607</v>
      </c>
      <c r="E59">
        <f>'HD district-data'!N59</f>
        <v>25221</v>
      </c>
      <c r="F59" s="1">
        <f t="shared" si="3"/>
        <v>0.51337115072933548</v>
      </c>
      <c r="G59" s="1">
        <f t="shared" si="3"/>
        <v>0.48662884927066452</v>
      </c>
      <c r="H59" s="3">
        <f t="shared" si="1"/>
        <v>1</v>
      </c>
      <c r="I59" s="3">
        <f t="shared" si="2"/>
        <v>0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district-data'!L60</f>
        <v>55823</v>
      </c>
      <c r="D60">
        <f>'HD district-data'!M60</f>
        <v>27685</v>
      </c>
      <c r="E60">
        <f>'HD district-data'!N60</f>
        <v>28138</v>
      </c>
      <c r="F60" s="1">
        <f t="shared" si="3"/>
        <v>0.49594253264783333</v>
      </c>
      <c r="G60" s="1">
        <f t="shared" si="3"/>
        <v>0.50405746735216672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district-data'!L61</f>
        <v>47176</v>
      </c>
      <c r="D61">
        <f>'HD district-data'!M61</f>
        <v>20067</v>
      </c>
      <c r="E61">
        <f>'HD district-data'!N61</f>
        <v>27109</v>
      </c>
      <c r="F61" s="1">
        <f t="shared" si="3"/>
        <v>0.42536459216550787</v>
      </c>
      <c r="G61" s="1">
        <f t="shared" si="3"/>
        <v>0.57463540783449207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district-data'!L62</f>
        <v>50412</v>
      </c>
      <c r="D62">
        <f>'HD district-data'!M62</f>
        <v>19107</v>
      </c>
      <c r="E62">
        <f>'HD district-data'!N62</f>
        <v>31305</v>
      </c>
      <c r="F62" s="1">
        <f t="shared" si="3"/>
        <v>0.37901690073791955</v>
      </c>
      <c r="G62" s="1">
        <f t="shared" si="3"/>
        <v>0.62098309926208051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district-data'!L63</f>
        <v>38949</v>
      </c>
      <c r="D63">
        <f>'HD district-data'!M63</f>
        <v>11623</v>
      </c>
      <c r="E63">
        <f>'HD district-data'!N63</f>
        <v>27326</v>
      </c>
      <c r="F63" s="1">
        <f t="shared" si="3"/>
        <v>0.29841587717271306</v>
      </c>
      <c r="G63" s="1">
        <f t="shared" si="3"/>
        <v>0.70158412282728699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district-data'!L64</f>
        <v>45185</v>
      </c>
      <c r="D64">
        <f>'HD district-data'!M64</f>
        <v>28756</v>
      </c>
      <c r="E64">
        <f>'HD district-data'!N64</f>
        <v>16429</v>
      </c>
      <c r="F64" s="1">
        <f t="shared" si="3"/>
        <v>0.63640588690937261</v>
      </c>
      <c r="G64" s="1">
        <f t="shared" si="3"/>
        <v>0.36359411309062745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district-data'!L65</f>
        <v>48445</v>
      </c>
      <c r="D65">
        <f>'HD district-data'!M65</f>
        <v>22767</v>
      </c>
      <c r="E65">
        <f>'HD district-data'!N65</f>
        <v>25678</v>
      </c>
      <c r="F65" s="1">
        <f t="shared" si="3"/>
        <v>0.46995561977500255</v>
      </c>
      <c r="G65" s="1">
        <f t="shared" si="3"/>
        <v>0.53004438022499745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district-data'!L66</f>
        <v>51481</v>
      </c>
      <c r="D66">
        <f>'HD district-data'!M66</f>
        <v>23993</v>
      </c>
      <c r="E66">
        <f>'HD district-data'!N66</f>
        <v>27488</v>
      </c>
      <c r="F66" s="1">
        <f t="shared" si="3"/>
        <v>0.46605543792855619</v>
      </c>
      <c r="G66" s="1">
        <f t="shared" si="3"/>
        <v>0.53394456207144381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district-data'!L67</f>
        <v>43055</v>
      </c>
      <c r="D67">
        <f>'HD district-data'!M67</f>
        <v>17279</v>
      </c>
      <c r="E67">
        <f>'HD district-data'!N67</f>
        <v>25776</v>
      </c>
      <c r="F67" s="1">
        <f t="shared" si="3"/>
        <v>0.40132388805016839</v>
      </c>
      <c r="G67" s="1">
        <f t="shared" si="3"/>
        <v>0.59867611194983161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district-data'!L68</f>
        <v>45566</v>
      </c>
      <c r="D68">
        <f>'HD district-data'!M68</f>
        <v>21578</v>
      </c>
      <c r="E68">
        <f>'HD district-data'!N68</f>
        <v>23988</v>
      </c>
      <c r="F68" s="1">
        <f t="shared" si="3"/>
        <v>0.47355484352367994</v>
      </c>
      <c r="G68" s="1">
        <f t="shared" si="3"/>
        <v>0.52644515647632006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district-data'!L69</f>
        <v>45748</v>
      </c>
      <c r="D69">
        <f>'HD district-data'!M69</f>
        <v>16304</v>
      </c>
      <c r="E69">
        <f>'HD district-data'!N69</f>
        <v>29444</v>
      </c>
      <c r="F69" s="1">
        <f t="shared" si="3"/>
        <v>0.35638716446620616</v>
      </c>
      <c r="G69" s="1">
        <f t="shared" si="3"/>
        <v>0.64361283553379378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district-data'!L70</f>
        <v>43850</v>
      </c>
      <c r="D70">
        <f>'HD district-data'!M70</f>
        <v>21156</v>
      </c>
      <c r="E70">
        <f>'HD district-data'!N70</f>
        <v>22694</v>
      </c>
      <c r="F70" s="1">
        <f t="shared" si="3"/>
        <v>0.48246294184720639</v>
      </c>
      <c r="G70" s="1">
        <f t="shared" si="3"/>
        <v>0.51753705815279361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district-data'!L71</f>
        <v>48745</v>
      </c>
      <c r="D71">
        <f>'HD district-data'!M71</f>
        <v>18473</v>
      </c>
      <c r="E71">
        <f>'HD district-data'!N71</f>
        <v>30272</v>
      </c>
      <c r="F71" s="1">
        <f t="shared" si="3"/>
        <v>0.37897220227715661</v>
      </c>
      <c r="G71" s="1">
        <f t="shared" si="3"/>
        <v>0.62102779772284333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district-data'!L72</f>
        <v>41767</v>
      </c>
      <c r="D72">
        <f>'HD district-data'!M72</f>
        <v>24161</v>
      </c>
      <c r="E72">
        <f>'HD district-data'!N72</f>
        <v>17606</v>
      </c>
      <c r="F72" s="1">
        <f t="shared" si="3"/>
        <v>0.57847104173151054</v>
      </c>
      <c r="G72" s="1">
        <f t="shared" si="3"/>
        <v>0.42152895826848946</v>
      </c>
      <c r="H72" s="3">
        <f t="shared" si="4"/>
        <v>1</v>
      </c>
      <c r="I72" s="3">
        <f t="shared" si="5"/>
        <v>0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district-data'!L73</f>
        <v>45573</v>
      </c>
      <c r="D73">
        <f>'HD district-data'!M73</f>
        <v>21703</v>
      </c>
      <c r="E73">
        <f>'HD district-data'!N73</f>
        <v>23870</v>
      </c>
      <c r="F73" s="1">
        <f t="shared" si="3"/>
        <v>0.47622495776007723</v>
      </c>
      <c r="G73" s="1">
        <f t="shared" si="3"/>
        <v>0.52377504223992277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district-data'!L74</f>
        <v>38536</v>
      </c>
      <c r="D74">
        <f>'HD district-data'!M74</f>
        <v>19582</v>
      </c>
      <c r="E74">
        <f>'HD district-data'!N74</f>
        <v>18954</v>
      </c>
      <c r="F74" s="1">
        <f t="shared" si="3"/>
        <v>0.50814822503632961</v>
      </c>
      <c r="G74" s="1">
        <f t="shared" si="3"/>
        <v>0.49185177496367033</v>
      </c>
      <c r="H74" s="3">
        <f t="shared" si="4"/>
        <v>1</v>
      </c>
      <c r="I74" s="3">
        <f t="shared" si="5"/>
        <v>0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district-data'!L75</f>
        <v>43676</v>
      </c>
      <c r="D75">
        <f>'HD district-data'!M75</f>
        <v>24107</v>
      </c>
      <c r="E75">
        <f>'HD district-data'!N75</f>
        <v>19569</v>
      </c>
      <c r="F75" s="1">
        <f t="shared" si="3"/>
        <v>0.55195072808865275</v>
      </c>
      <c r="G75" s="1">
        <f t="shared" si="3"/>
        <v>0.44804927191134719</v>
      </c>
      <c r="H75" s="3">
        <f t="shared" si="4"/>
        <v>1</v>
      </c>
      <c r="I75" s="3">
        <f t="shared" si="5"/>
        <v>0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district-data'!L76</f>
        <v>44483</v>
      </c>
      <c r="D76">
        <f>'HD district-data'!M76</f>
        <v>17984</v>
      </c>
      <c r="E76">
        <f>'HD district-data'!N76</f>
        <v>26499</v>
      </c>
      <c r="F76" s="1">
        <f t="shared" si="3"/>
        <v>0.40428927905042378</v>
      </c>
      <c r="G76" s="1">
        <f t="shared" si="3"/>
        <v>0.59571072094957622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district-data'!L77</f>
        <v>39819</v>
      </c>
      <c r="D77">
        <f>'HD district-data'!M77</f>
        <v>15495</v>
      </c>
      <c r="E77">
        <f>'HD district-data'!N77</f>
        <v>24324</v>
      </c>
      <c r="F77" s="1">
        <f t="shared" si="3"/>
        <v>0.38913583967452725</v>
      </c>
      <c r="G77" s="1">
        <f t="shared" si="3"/>
        <v>0.61086416032547275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district-data'!L78</f>
        <v>47316</v>
      </c>
      <c r="D78">
        <f>'HD district-data'!M78</f>
        <v>23941</v>
      </c>
      <c r="E78">
        <f>'HD district-data'!N78</f>
        <v>23375</v>
      </c>
      <c r="F78" s="1">
        <f t="shared" si="3"/>
        <v>0.50598106348803784</v>
      </c>
      <c r="G78" s="1">
        <f t="shared" si="3"/>
        <v>0.4940189365119621</v>
      </c>
      <c r="H78" s="3">
        <f t="shared" si="4"/>
        <v>1</v>
      </c>
      <c r="I78" s="3">
        <f t="shared" si="5"/>
        <v>0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district-data'!L79</f>
        <v>40054</v>
      </c>
      <c r="D79">
        <f>'HD district-data'!M79</f>
        <v>15560</v>
      </c>
      <c r="E79">
        <f>'HD district-data'!N79</f>
        <v>24494</v>
      </c>
      <c r="F79" s="1">
        <f t="shared" si="3"/>
        <v>0.38847555799670447</v>
      </c>
      <c r="G79" s="1">
        <f t="shared" si="3"/>
        <v>0.61152444200329559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district-data'!L80</f>
        <v>40335</v>
      </c>
      <c r="D80">
        <f>'HD district-data'!M80</f>
        <v>17043</v>
      </c>
      <c r="E80">
        <f>'HD district-data'!N80</f>
        <v>23292</v>
      </c>
      <c r="F80" s="1">
        <f t="shared" si="3"/>
        <v>0.42253625883227963</v>
      </c>
      <c r="G80" s="1">
        <f t="shared" si="3"/>
        <v>0.57746374116772037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district-data'!L81</f>
        <v>43460</v>
      </c>
      <c r="D81">
        <f>'HD district-data'!M81</f>
        <v>19976</v>
      </c>
      <c r="E81">
        <f>'HD district-data'!N81</f>
        <v>23484</v>
      </c>
      <c r="F81" s="1">
        <f t="shared" si="3"/>
        <v>0.45964104924068111</v>
      </c>
      <c r="G81" s="1">
        <f t="shared" si="3"/>
        <v>0.54035895075931895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district-data'!L82</f>
        <v>32155</v>
      </c>
      <c r="D82">
        <f>'HD district-data'!M82</f>
        <v>11446</v>
      </c>
      <c r="E82">
        <f>'HD district-data'!N82</f>
        <v>20709</v>
      </c>
      <c r="F82" s="1">
        <f t="shared" si="3"/>
        <v>0.3559633027522936</v>
      </c>
      <c r="G82" s="1">
        <f t="shared" si="3"/>
        <v>0.6440366972477064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district-data'!L83</f>
        <v>42860</v>
      </c>
      <c r="D83">
        <f>'HD district-data'!M83</f>
        <v>18237</v>
      </c>
      <c r="E83">
        <f>'HD district-data'!N83</f>
        <v>24623</v>
      </c>
      <c r="F83" s="1">
        <f t="shared" ref="F83:G101" si="6">D83/$C83</f>
        <v>0.42550163322445173</v>
      </c>
      <c r="G83" s="1">
        <f t="shared" si="6"/>
        <v>0.57449836677554833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district-data'!L84</f>
        <v>37545</v>
      </c>
      <c r="D84">
        <f>'HD district-data'!M84</f>
        <v>16152</v>
      </c>
      <c r="E84">
        <f>'HD district-data'!N84</f>
        <v>21393</v>
      </c>
      <c r="F84" s="1">
        <f t="shared" si="6"/>
        <v>0.43020375549340789</v>
      </c>
      <c r="G84" s="1">
        <f t="shared" si="6"/>
        <v>0.56979624450659205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district-data'!L85</f>
        <v>41060</v>
      </c>
      <c r="D85">
        <f>'HD district-data'!M85</f>
        <v>24426</v>
      </c>
      <c r="E85">
        <f>'HD district-data'!N85</f>
        <v>16634</v>
      </c>
      <c r="F85" s="1">
        <f t="shared" si="6"/>
        <v>0.59488553336580619</v>
      </c>
      <c r="G85" s="1">
        <f t="shared" si="6"/>
        <v>0.40511446663419387</v>
      </c>
      <c r="H85" s="3">
        <f t="shared" si="4"/>
        <v>1</v>
      </c>
      <c r="I85" s="3">
        <f t="shared" si="5"/>
        <v>0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district-data'!L86</f>
        <v>36552</v>
      </c>
      <c r="D86">
        <f>'HD district-data'!M86</f>
        <v>13035</v>
      </c>
      <c r="E86">
        <f>'HD district-data'!N86</f>
        <v>23517</v>
      </c>
      <c r="F86" s="1">
        <f t="shared" si="6"/>
        <v>0.35661523309258042</v>
      </c>
      <c r="G86" s="1">
        <f t="shared" si="6"/>
        <v>0.64338476690741953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district-data'!L87</f>
        <v>41314</v>
      </c>
      <c r="D87">
        <f>'HD district-data'!M87</f>
        <v>15253</v>
      </c>
      <c r="E87">
        <f>'HD district-data'!N87</f>
        <v>26061</v>
      </c>
      <c r="F87" s="1">
        <f t="shared" si="6"/>
        <v>0.36919688241274146</v>
      </c>
      <c r="G87" s="1">
        <f t="shared" si="6"/>
        <v>0.6308031175872586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district-data'!L88</f>
        <v>36112</v>
      </c>
      <c r="D88">
        <f>'HD district-data'!M88</f>
        <v>15459</v>
      </c>
      <c r="E88">
        <f>'HD district-data'!N88</f>
        <v>20653</v>
      </c>
      <c r="F88" s="1">
        <f t="shared" si="6"/>
        <v>0.42808484714222417</v>
      </c>
      <c r="G88" s="1">
        <f t="shared" si="6"/>
        <v>0.57191515285777583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district-data'!L89</f>
        <v>39047</v>
      </c>
      <c r="D89">
        <f>'HD district-data'!M89</f>
        <v>14840</v>
      </c>
      <c r="E89">
        <f>'HD district-data'!N89</f>
        <v>24207</v>
      </c>
      <c r="F89" s="1">
        <f t="shared" si="6"/>
        <v>0.38005480574692035</v>
      </c>
      <c r="G89" s="1">
        <f t="shared" si="6"/>
        <v>0.61994519425307959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district-data'!L90</f>
        <v>36562</v>
      </c>
      <c r="D90">
        <f>'HD district-data'!M90</f>
        <v>12299</v>
      </c>
      <c r="E90">
        <f>'HD district-data'!N90</f>
        <v>24263</v>
      </c>
      <c r="F90" s="1">
        <f t="shared" si="6"/>
        <v>0.33638750615393032</v>
      </c>
      <c r="G90" s="1">
        <f t="shared" si="6"/>
        <v>0.66361249384606968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district-data'!L91</f>
        <v>48957</v>
      </c>
      <c r="D91">
        <f>'HD district-data'!M91</f>
        <v>13785</v>
      </c>
      <c r="E91">
        <f>'HD district-data'!N91</f>
        <v>35172</v>
      </c>
      <c r="F91" s="1">
        <f t="shared" si="6"/>
        <v>0.28157362583491635</v>
      </c>
      <c r="G91" s="1">
        <f t="shared" si="6"/>
        <v>0.71842637416508359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district-data'!L92</f>
        <v>40277</v>
      </c>
      <c r="D92">
        <f>'HD district-data'!M92</f>
        <v>14973</v>
      </c>
      <c r="E92">
        <f>'HD district-data'!N92</f>
        <v>25304</v>
      </c>
      <c r="F92" s="1">
        <f t="shared" si="6"/>
        <v>0.37175062690865757</v>
      </c>
      <c r="G92" s="1">
        <f t="shared" si="6"/>
        <v>0.62824937309134243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district-data'!L93</f>
        <v>43323</v>
      </c>
      <c r="D93">
        <f>'HD district-data'!M93</f>
        <v>15043</v>
      </c>
      <c r="E93">
        <f>'HD district-data'!N93</f>
        <v>28280</v>
      </c>
      <c r="F93" s="1">
        <f t="shared" si="6"/>
        <v>0.34722895459686542</v>
      </c>
      <c r="G93" s="1">
        <f t="shared" si="6"/>
        <v>0.65277104540313458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district-data'!L94</f>
        <v>43022</v>
      </c>
      <c r="D94">
        <f>'HD district-data'!M94</f>
        <v>12801</v>
      </c>
      <c r="E94">
        <f>'HD district-data'!N94</f>
        <v>30221</v>
      </c>
      <c r="F94" s="1">
        <f t="shared" si="6"/>
        <v>0.29754544186695181</v>
      </c>
      <c r="G94" s="1">
        <f t="shared" si="6"/>
        <v>0.70245455813304825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district-data'!L95</f>
        <v>39474</v>
      </c>
      <c r="D95">
        <f>'HD district-data'!M95</f>
        <v>15374</v>
      </c>
      <c r="E95">
        <f>'HD district-data'!N95</f>
        <v>24100</v>
      </c>
      <c r="F95" s="1">
        <f t="shared" si="6"/>
        <v>0.3894715508942595</v>
      </c>
      <c r="G95" s="1">
        <f t="shared" si="6"/>
        <v>0.61052844910574045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district-data'!L96</f>
        <v>37482</v>
      </c>
      <c r="D96">
        <f>'HD district-data'!M96</f>
        <v>17015</v>
      </c>
      <c r="E96">
        <f>'HD district-data'!N96</f>
        <v>20467</v>
      </c>
      <c r="F96" s="1">
        <f t="shared" si="6"/>
        <v>0.45395122992369669</v>
      </c>
      <c r="G96" s="1">
        <f t="shared" si="6"/>
        <v>0.54604877007630326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district-data'!L97</f>
        <v>41787</v>
      </c>
      <c r="D97">
        <f>'HD district-data'!M97</f>
        <v>16085</v>
      </c>
      <c r="E97">
        <f>'HD district-data'!N97</f>
        <v>25702</v>
      </c>
      <c r="F97" s="1">
        <f t="shared" si="6"/>
        <v>0.38492832699164814</v>
      </c>
      <c r="G97" s="1">
        <f t="shared" si="6"/>
        <v>0.61507167300835186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district-data'!L98</f>
        <v>39695</v>
      </c>
      <c r="D98">
        <f>'HD district-data'!M98</f>
        <v>15832</v>
      </c>
      <c r="E98">
        <f>'HD district-data'!N98</f>
        <v>23863</v>
      </c>
      <c r="F98" s="1">
        <f t="shared" si="6"/>
        <v>0.39884116387454338</v>
      </c>
      <c r="G98" s="1">
        <f t="shared" si="6"/>
        <v>0.60115883612545662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district-data'!L99</f>
        <v>44974</v>
      </c>
      <c r="D99">
        <f>'HD district-data'!M99</f>
        <v>14899</v>
      </c>
      <c r="E99">
        <f>'HD district-data'!N99</f>
        <v>30075</v>
      </c>
      <c r="F99" s="1">
        <f t="shared" si="6"/>
        <v>0.33128029528171832</v>
      </c>
      <c r="G99" s="1">
        <f t="shared" si="6"/>
        <v>0.66871970471828168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district-data'!L100</f>
        <v>41184</v>
      </c>
      <c r="D100">
        <f>'HD district-data'!M100</f>
        <v>16981</v>
      </c>
      <c r="E100">
        <f>'HD district-data'!N100</f>
        <v>24203</v>
      </c>
      <c r="F100" s="1">
        <f t="shared" si="6"/>
        <v>0.41232031857031859</v>
      </c>
      <c r="G100" s="1">
        <f t="shared" si="6"/>
        <v>0.58767968142968141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district-data'!L101</f>
        <v>42032</v>
      </c>
      <c r="D101">
        <f>'HD district-data'!M101</f>
        <v>19793</v>
      </c>
      <c r="E101">
        <f>'HD district-data'!N101</f>
        <v>22239</v>
      </c>
      <c r="F101" s="1">
        <f t="shared" si="6"/>
        <v>0.47090312143129043</v>
      </c>
      <c r="G101" s="1">
        <f t="shared" si="6"/>
        <v>0.52909687856870957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31" priority="4">
      <formula>F2&gt;G2</formula>
    </cfRule>
  </conditionalFormatting>
  <conditionalFormatting sqref="G2:G101">
    <cfRule type="expression" dxfId="30" priority="3">
      <formula>G2&gt;F2</formula>
    </cfRule>
  </conditionalFormatting>
  <conditionalFormatting sqref="H2:H101">
    <cfRule type="expression" dxfId="29" priority="2">
      <formula>H2&gt;I2</formula>
    </cfRule>
  </conditionalFormatting>
  <conditionalFormatting sqref="I2:I101">
    <cfRule type="expression" dxfId="28" priority="1">
      <formula>I2&gt;H2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district-data'!O1</f>
        <v>Total_2018_Gov</v>
      </c>
      <c r="D1" t="str">
        <f>'HD district-data'!P1</f>
        <v>Dem_2018_Gov</v>
      </c>
      <c r="E1" t="str">
        <f>'HD district-data'!Q1</f>
        <v>Rep_2018_Gov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4435462</v>
      </c>
      <c r="D2">
        <f>SUM(D3:D3101)</f>
        <v>2070046</v>
      </c>
      <c r="E2">
        <f>SUM(E3:E3101)</f>
        <v>2235825</v>
      </c>
      <c r="F2" s="1">
        <f>D2/$C2</f>
        <v>0.46670358127293166</v>
      </c>
      <c r="G2" s="1">
        <f>E2/$C2</f>
        <v>0.50407939466057872</v>
      </c>
      <c r="H2" s="3">
        <f>SUM(H3:H101)</f>
        <v>45</v>
      </c>
      <c r="I2" s="3">
        <f>SUM(I3:I101)</f>
        <v>54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district-data'!O3</f>
        <v>39966</v>
      </c>
      <c r="D3">
        <f>'HD district-data'!P3</f>
        <v>24757</v>
      </c>
      <c r="E3">
        <f>'HD district-data'!Q3</f>
        <v>14252</v>
      </c>
      <c r="F3" s="1">
        <f t="shared" ref="F3:G18" si="0">D3/$C3</f>
        <v>0.61945153380373319</v>
      </c>
      <c r="G3" s="1">
        <f t="shared" si="0"/>
        <v>0.3566031126457489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district-data'!O4</f>
        <v>36095</v>
      </c>
      <c r="D4">
        <f>'HD district-data'!P4</f>
        <v>28011</v>
      </c>
      <c r="E4">
        <f>'HD district-data'!Q4</f>
        <v>7305</v>
      </c>
      <c r="F4" s="1">
        <f t="shared" si="0"/>
        <v>0.7760354619753429</v>
      </c>
      <c r="G4" s="1">
        <f t="shared" si="0"/>
        <v>0.20238260146834741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district-data'!O5</f>
        <v>41471</v>
      </c>
      <c r="D5">
        <f>'HD district-data'!P5</f>
        <v>23980</v>
      </c>
      <c r="E5">
        <f>'HD district-data'!Q5</f>
        <v>16491</v>
      </c>
      <c r="F5" s="1">
        <f t="shared" si="0"/>
        <v>0.57823539340744134</v>
      </c>
      <c r="G5" s="1">
        <f t="shared" si="0"/>
        <v>0.39765137083745267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district-data'!O6</f>
        <v>29971</v>
      </c>
      <c r="D6">
        <f>'HD district-data'!P6</f>
        <v>17285</v>
      </c>
      <c r="E6">
        <f>'HD district-data'!Q6</f>
        <v>11828</v>
      </c>
      <c r="F6" s="1">
        <f t="shared" si="0"/>
        <v>0.57672416669447135</v>
      </c>
      <c r="G6" s="1">
        <f t="shared" si="0"/>
        <v>0.39464815988789165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district-data'!O7</f>
        <v>55532</v>
      </c>
      <c r="D7">
        <f>'HD district-data'!P7</f>
        <v>32131</v>
      </c>
      <c r="E7">
        <f>'HD district-data'!Q7</f>
        <v>22160</v>
      </c>
      <c r="F7" s="1">
        <f t="shared" si="0"/>
        <v>0.57860332781099189</v>
      </c>
      <c r="G7" s="1">
        <f t="shared" si="0"/>
        <v>0.39904919685946844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district-data'!O8</f>
        <v>51524</v>
      </c>
      <c r="D8">
        <f>'HD district-data'!P8</f>
        <v>27526</v>
      </c>
      <c r="E8">
        <f>'HD district-data'!Q8</f>
        <v>22954</v>
      </c>
      <c r="F8" s="1">
        <f t="shared" si="0"/>
        <v>0.5342364723235774</v>
      </c>
      <c r="G8" s="1">
        <f t="shared" si="0"/>
        <v>0.4455011256889993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district-data'!O9</f>
        <v>48881</v>
      </c>
      <c r="D9">
        <f>'HD district-data'!P9</f>
        <v>30645</v>
      </c>
      <c r="E9">
        <f>'HD district-data'!Q9</f>
        <v>17217</v>
      </c>
      <c r="F9" s="1">
        <f t="shared" si="0"/>
        <v>0.62693070927354189</v>
      </c>
      <c r="G9" s="1">
        <f t="shared" si="0"/>
        <v>0.35222274503385775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district-data'!O10</f>
        <v>48016</v>
      </c>
      <c r="D10">
        <f>'HD district-data'!P10</f>
        <v>35565</v>
      </c>
      <c r="E10">
        <f>'HD district-data'!Q10</f>
        <v>11261</v>
      </c>
      <c r="F10" s="1">
        <f t="shared" si="0"/>
        <v>0.74069060313228918</v>
      </c>
      <c r="G10" s="1">
        <f t="shared" si="0"/>
        <v>0.23452599133622126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district-data'!O11</f>
        <v>51875</v>
      </c>
      <c r="D11">
        <f>'HD district-data'!P11</f>
        <v>29929</v>
      </c>
      <c r="E11">
        <f>'HD district-data'!Q11</f>
        <v>20858</v>
      </c>
      <c r="F11" s="1">
        <f t="shared" si="0"/>
        <v>0.57694457831325296</v>
      </c>
      <c r="G11" s="1">
        <f t="shared" si="0"/>
        <v>0.40208192771084339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district-data'!O12</f>
        <v>50462</v>
      </c>
      <c r="D12">
        <f>'HD district-data'!P12</f>
        <v>31898</v>
      </c>
      <c r="E12">
        <f>'HD district-data'!Q12</f>
        <v>17454</v>
      </c>
      <c r="F12" s="1">
        <f t="shared" si="0"/>
        <v>0.63211921842178276</v>
      </c>
      <c r="G12" s="1">
        <f t="shared" si="0"/>
        <v>0.34588403154849195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district-data'!O13</f>
        <v>33531</v>
      </c>
      <c r="D13">
        <f>'HD district-data'!P13</f>
        <v>28478</v>
      </c>
      <c r="E13">
        <f>'HD district-data'!Q13</f>
        <v>4277</v>
      </c>
      <c r="F13" s="1">
        <f t="shared" si="0"/>
        <v>0.84930362947720017</v>
      </c>
      <c r="G13" s="1">
        <f t="shared" si="0"/>
        <v>0.12755360710983865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district-data'!O14</f>
        <v>55890</v>
      </c>
      <c r="D14">
        <f>'HD district-data'!P14</f>
        <v>24500</v>
      </c>
      <c r="E14">
        <f>'HD district-data'!Q14</f>
        <v>30130</v>
      </c>
      <c r="F14" s="1">
        <f t="shared" si="0"/>
        <v>0.43836106638039007</v>
      </c>
      <c r="G14" s="1">
        <f t="shared" si="0"/>
        <v>0.53909465020576131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district-data'!O15</f>
        <v>57977</v>
      </c>
      <c r="D15">
        <f>'HD district-data'!P15</f>
        <v>34881</v>
      </c>
      <c r="E15">
        <f>'HD district-data'!Q15</f>
        <v>21740</v>
      </c>
      <c r="F15" s="1">
        <f t="shared" si="0"/>
        <v>0.60163513117270639</v>
      </c>
      <c r="G15" s="1">
        <f t="shared" si="0"/>
        <v>0.37497628369870811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district-data'!O16</f>
        <v>52941</v>
      </c>
      <c r="D16">
        <f>'HD district-data'!P16</f>
        <v>29172</v>
      </c>
      <c r="E16">
        <f>'HD district-data'!Q16</f>
        <v>22272</v>
      </c>
      <c r="F16" s="1">
        <f t="shared" si="0"/>
        <v>0.55102850342834475</v>
      </c>
      <c r="G16" s="1">
        <f t="shared" si="0"/>
        <v>0.42069473564911886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district-data'!O17</f>
        <v>35126</v>
      </c>
      <c r="D17">
        <f>'HD district-data'!P17</f>
        <v>22140</v>
      </c>
      <c r="E17">
        <f>'HD district-data'!Q17</f>
        <v>11727</v>
      </c>
      <c r="F17" s="1">
        <f t="shared" si="0"/>
        <v>0.63030234014689979</v>
      </c>
      <c r="G17" s="1">
        <f t="shared" si="0"/>
        <v>0.33385526390707737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district-data'!O18</f>
        <v>39116</v>
      </c>
      <c r="D18">
        <f>'HD district-data'!P18</f>
        <v>21194</v>
      </c>
      <c r="E18">
        <f>'HD district-data'!Q18</f>
        <v>16582</v>
      </c>
      <c r="F18" s="1">
        <f t="shared" si="0"/>
        <v>0.54182431741486858</v>
      </c>
      <c r="G18" s="1">
        <f t="shared" si="0"/>
        <v>0.4239186010839554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district-data'!O19</f>
        <v>49193</v>
      </c>
      <c r="D19">
        <f>'HD district-data'!P19</f>
        <v>34552</v>
      </c>
      <c r="E19">
        <f>'HD district-data'!Q19</f>
        <v>13684</v>
      </c>
      <c r="F19" s="1">
        <f t="shared" ref="F19:G82" si="3">D19/$C19</f>
        <v>0.70237635435936008</v>
      </c>
      <c r="G19" s="1">
        <f t="shared" si="3"/>
        <v>0.27816965828471529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district-data'!O20</f>
        <v>52339</v>
      </c>
      <c r="D20">
        <f>'HD district-data'!P20</f>
        <v>36268</v>
      </c>
      <c r="E20">
        <f>'HD district-data'!Q20</f>
        <v>15063</v>
      </c>
      <c r="F20" s="1">
        <f t="shared" si="3"/>
        <v>0.69294407611914632</v>
      </c>
      <c r="G20" s="1">
        <f t="shared" si="3"/>
        <v>0.28779686276008332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district-data'!O21</f>
        <v>57540</v>
      </c>
      <c r="D21">
        <f>'HD district-data'!P21</f>
        <v>48183</v>
      </c>
      <c r="E21">
        <f>'HD district-data'!Q21</f>
        <v>8417</v>
      </c>
      <c r="F21" s="1">
        <f t="shared" si="3"/>
        <v>0.83738269030239831</v>
      </c>
      <c r="G21" s="1">
        <f t="shared" si="3"/>
        <v>0.14628084810566563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district-data'!O22</f>
        <v>37803</v>
      </c>
      <c r="D22">
        <f>'HD district-data'!P22</f>
        <v>33898</v>
      </c>
      <c r="E22">
        <f>'HD district-data'!Q22</f>
        <v>3067</v>
      </c>
      <c r="F22" s="1">
        <f t="shared" si="3"/>
        <v>0.89670132000105807</v>
      </c>
      <c r="G22" s="1">
        <f t="shared" si="3"/>
        <v>8.1131127159220162E-2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district-data'!O23</f>
        <v>32501</v>
      </c>
      <c r="D23">
        <f>'HD district-data'!P23</f>
        <v>28407</v>
      </c>
      <c r="E23">
        <f>'HD district-data'!Q23</f>
        <v>3313</v>
      </c>
      <c r="F23" s="1">
        <f t="shared" si="3"/>
        <v>0.87403464508784345</v>
      </c>
      <c r="G23" s="1">
        <f t="shared" si="3"/>
        <v>0.10193532506692102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district-data'!O24</f>
        <v>59279</v>
      </c>
      <c r="D24">
        <f>'HD district-data'!P24</f>
        <v>30767</v>
      </c>
      <c r="E24">
        <f>'HD district-data'!Q24</f>
        <v>27160</v>
      </c>
      <c r="F24" s="1">
        <f t="shared" si="3"/>
        <v>0.51902022638708478</v>
      </c>
      <c r="G24" s="1">
        <f t="shared" si="3"/>
        <v>0.45817237132880112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district-data'!O25</f>
        <v>55882</v>
      </c>
      <c r="D25">
        <f>'HD district-data'!P25</f>
        <v>14470</v>
      </c>
      <c r="E25">
        <f>'HD district-data'!Q25</f>
        <v>39814</v>
      </c>
      <c r="F25" s="1">
        <f t="shared" si="3"/>
        <v>0.25893847750617371</v>
      </c>
      <c r="G25" s="1">
        <f t="shared" si="3"/>
        <v>0.71246555241401521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district-data'!O26</f>
        <v>45871</v>
      </c>
      <c r="D26">
        <f>'HD district-data'!P26</f>
        <v>23561</v>
      </c>
      <c r="E26">
        <f>'HD district-data'!Q26</f>
        <v>21062</v>
      </c>
      <c r="F26" s="1">
        <f t="shared" si="3"/>
        <v>0.51363606636000958</v>
      </c>
      <c r="G26" s="1">
        <f t="shared" si="3"/>
        <v>0.45915720171786095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district-data'!O27</f>
        <v>55511</v>
      </c>
      <c r="D27">
        <f>'HD district-data'!P27</f>
        <v>30788</v>
      </c>
      <c r="E27">
        <f>'HD district-data'!Q27</f>
        <v>23202</v>
      </c>
      <c r="F27" s="1">
        <f t="shared" si="3"/>
        <v>0.55462881230747063</v>
      </c>
      <c r="G27" s="1">
        <f t="shared" si="3"/>
        <v>0.41797121291275602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district-data'!O28</f>
        <v>31190</v>
      </c>
      <c r="D28">
        <f>'HD district-data'!P28</f>
        <v>21157</v>
      </c>
      <c r="E28">
        <f>'HD district-data'!Q28</f>
        <v>9004</v>
      </c>
      <c r="F28" s="1">
        <f t="shared" si="3"/>
        <v>0.67832638666239176</v>
      </c>
      <c r="G28" s="1">
        <f t="shared" si="3"/>
        <v>0.28868226995831997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district-data'!O29</f>
        <v>41486</v>
      </c>
      <c r="D29">
        <f>'HD district-data'!P29</f>
        <v>31910</v>
      </c>
      <c r="E29">
        <f>'HD district-data'!Q29</f>
        <v>8432</v>
      </c>
      <c r="F29" s="1">
        <f t="shared" si="3"/>
        <v>0.76917514342187721</v>
      </c>
      <c r="G29" s="1">
        <f t="shared" si="3"/>
        <v>0.20324928891674299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district-data'!O30</f>
        <v>55295</v>
      </c>
      <c r="D30">
        <f>'HD district-data'!P30</f>
        <v>30506</v>
      </c>
      <c r="E30">
        <f>'HD district-data'!Q30</f>
        <v>23383</v>
      </c>
      <c r="F30" s="1">
        <f t="shared" si="3"/>
        <v>0.55169545166832445</v>
      </c>
      <c r="G30" s="1">
        <f t="shared" si="3"/>
        <v>0.42287729451125777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district-data'!O31</f>
        <v>54381</v>
      </c>
      <c r="D31">
        <f>'HD district-data'!P31</f>
        <v>29587</v>
      </c>
      <c r="E31">
        <f>'HD district-data'!Q31</f>
        <v>23375</v>
      </c>
      <c r="F31" s="1">
        <f t="shared" si="3"/>
        <v>0.54406870046523603</v>
      </c>
      <c r="G31" s="1">
        <f t="shared" si="3"/>
        <v>0.42983762711241058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district-data'!O32</f>
        <v>54112</v>
      </c>
      <c r="D32">
        <f>'HD district-data'!P32</f>
        <v>28100</v>
      </c>
      <c r="E32">
        <f>'HD district-data'!Q32</f>
        <v>24510</v>
      </c>
      <c r="F32" s="1">
        <f t="shared" si="3"/>
        <v>0.51929331756357189</v>
      </c>
      <c r="G32" s="1">
        <f t="shared" si="3"/>
        <v>0.4529494382022472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district-data'!O33</f>
        <v>52862</v>
      </c>
      <c r="D33">
        <f>'HD district-data'!P33</f>
        <v>30927</v>
      </c>
      <c r="E33">
        <f>'HD district-data'!Q33</f>
        <v>20619</v>
      </c>
      <c r="F33" s="1">
        <f t="shared" si="3"/>
        <v>0.58505164390299269</v>
      </c>
      <c r="G33" s="1">
        <f t="shared" si="3"/>
        <v>0.39005334644924522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district-data'!O34</f>
        <v>41680</v>
      </c>
      <c r="D34">
        <f>'HD district-data'!P34</f>
        <v>24458</v>
      </c>
      <c r="E34">
        <f>'HD district-data'!Q34</f>
        <v>15861</v>
      </c>
      <c r="F34" s="1">
        <f t="shared" si="3"/>
        <v>0.58680422264875243</v>
      </c>
      <c r="G34" s="1">
        <f t="shared" si="3"/>
        <v>0.380542226487524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district-data'!O35</f>
        <v>45390</v>
      </c>
      <c r="D35">
        <f>'HD district-data'!P35</f>
        <v>24295</v>
      </c>
      <c r="E35">
        <f>'HD district-data'!Q35</f>
        <v>19642</v>
      </c>
      <c r="F35" s="1">
        <f t="shared" si="3"/>
        <v>0.53525005507821111</v>
      </c>
      <c r="G35" s="1">
        <f t="shared" si="3"/>
        <v>0.43273848865388853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district-data'!O36</f>
        <v>46728</v>
      </c>
      <c r="D36">
        <f>'HD district-data'!P36</f>
        <v>25981</v>
      </c>
      <c r="E36">
        <f>'HD district-data'!Q36</f>
        <v>19554</v>
      </c>
      <c r="F36" s="1">
        <f t="shared" si="3"/>
        <v>0.55600496490327</v>
      </c>
      <c r="G36" s="1">
        <f t="shared" si="3"/>
        <v>0.41846430405752438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district-data'!O37</f>
        <v>38170</v>
      </c>
      <c r="D37">
        <f>'HD district-data'!P37</f>
        <v>20890</v>
      </c>
      <c r="E37">
        <f>'HD district-data'!Q37</f>
        <v>16002</v>
      </c>
      <c r="F37" s="1">
        <f t="shared" si="3"/>
        <v>0.54728844642389307</v>
      </c>
      <c r="G37" s="1">
        <f t="shared" si="3"/>
        <v>0.41922976159287401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district-data'!O38</f>
        <v>40629</v>
      </c>
      <c r="D38">
        <f>'HD district-data'!P38</f>
        <v>22158</v>
      </c>
      <c r="E38">
        <f>'HD district-data'!Q38</f>
        <v>17182</v>
      </c>
      <c r="F38" s="1">
        <f t="shared" si="3"/>
        <v>0.54537399394521158</v>
      </c>
      <c r="G38" s="1">
        <f t="shared" si="3"/>
        <v>0.42289989908685915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district-data'!O39</f>
        <v>56689</v>
      </c>
      <c r="D39">
        <f>'HD district-data'!P39</f>
        <v>23389</v>
      </c>
      <c r="E39">
        <f>'HD district-data'!Q39</f>
        <v>31657</v>
      </c>
      <c r="F39" s="1">
        <f t="shared" si="3"/>
        <v>0.41258445201009014</v>
      </c>
      <c r="G39" s="1">
        <f t="shared" si="3"/>
        <v>0.55843285293443168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district-data'!O40</f>
        <v>45441</v>
      </c>
      <c r="D40">
        <f>'HD district-data'!P40</f>
        <v>14853</v>
      </c>
      <c r="E40">
        <f>'HD district-data'!Q40</f>
        <v>28973</v>
      </c>
      <c r="F40" s="1">
        <f t="shared" si="3"/>
        <v>0.32686340529477786</v>
      </c>
      <c r="G40" s="1">
        <f t="shared" si="3"/>
        <v>0.63759600360907553</v>
      </c>
      <c r="H40" s="3">
        <f t="shared" si="1"/>
        <v>0</v>
      </c>
      <c r="I40" s="3">
        <f t="shared" si="2"/>
        <v>1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district-data'!O41</f>
        <v>31494</v>
      </c>
      <c r="D41">
        <f>'HD district-data'!P41</f>
        <v>19900</v>
      </c>
      <c r="E41">
        <f>'HD district-data'!Q41</f>
        <v>10344</v>
      </c>
      <c r="F41" s="1">
        <f t="shared" si="3"/>
        <v>0.63186638724836475</v>
      </c>
      <c r="G41" s="1">
        <f t="shared" si="3"/>
        <v>0.32844351305010477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district-data'!O42</f>
        <v>38754</v>
      </c>
      <c r="D42">
        <f>'HD district-data'!P42</f>
        <v>25716</v>
      </c>
      <c r="E42">
        <f>'HD district-data'!Q42</f>
        <v>11609</v>
      </c>
      <c r="F42" s="1">
        <f t="shared" si="3"/>
        <v>0.66357021210713729</v>
      </c>
      <c r="G42" s="1">
        <f t="shared" si="3"/>
        <v>0.29955617484646746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district-data'!O43</f>
        <v>45620</v>
      </c>
      <c r="D43">
        <f>'HD district-data'!P43</f>
        <v>24713</v>
      </c>
      <c r="E43">
        <f>'HD district-data'!Q43</f>
        <v>19358</v>
      </c>
      <c r="F43" s="1">
        <f t="shared" si="3"/>
        <v>0.54171416045594034</v>
      </c>
      <c r="G43" s="1">
        <f t="shared" si="3"/>
        <v>0.4243314335817624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district-data'!O44</f>
        <v>46106</v>
      </c>
      <c r="D44">
        <f>'HD district-data'!P44</f>
        <v>24287</v>
      </c>
      <c r="E44">
        <f>'HD district-data'!Q44</f>
        <v>20370</v>
      </c>
      <c r="F44" s="1">
        <f t="shared" si="3"/>
        <v>0.52676441244089711</v>
      </c>
      <c r="G44" s="1">
        <f t="shared" si="3"/>
        <v>0.44180800763458117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district-data'!O45</f>
        <v>50550</v>
      </c>
      <c r="D45">
        <f>'HD district-data'!P45</f>
        <v>18550</v>
      </c>
      <c r="E45">
        <f>'HD district-data'!Q45</f>
        <v>30714</v>
      </c>
      <c r="F45" s="1">
        <f t="shared" si="3"/>
        <v>0.36696340257171117</v>
      </c>
      <c r="G45" s="1">
        <f t="shared" si="3"/>
        <v>0.60759643916913941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district-data'!O46</f>
        <v>38227</v>
      </c>
      <c r="D46">
        <f>'HD district-data'!P46</f>
        <v>12084</v>
      </c>
      <c r="E46">
        <f>'HD district-data'!Q46</f>
        <v>24977</v>
      </c>
      <c r="F46" s="1">
        <f t="shared" si="3"/>
        <v>0.31611164883459336</v>
      </c>
      <c r="G46" s="1">
        <f t="shared" si="3"/>
        <v>0.65338634996206868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district-data'!O47</f>
        <v>36838</v>
      </c>
      <c r="D47">
        <f>'HD district-data'!P47</f>
        <v>13554</v>
      </c>
      <c r="E47">
        <f>'HD district-data'!Q47</f>
        <v>22147</v>
      </c>
      <c r="F47" s="1">
        <f t="shared" si="3"/>
        <v>0.3679352842173842</v>
      </c>
      <c r="G47" s="1">
        <f t="shared" si="3"/>
        <v>0.60119984798306092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district-data'!O48</f>
        <v>41529</v>
      </c>
      <c r="D48">
        <f>'HD district-data'!P48</f>
        <v>21883</v>
      </c>
      <c r="E48">
        <f>'HD district-data'!Q48</f>
        <v>18185</v>
      </c>
      <c r="F48" s="1">
        <f t="shared" si="3"/>
        <v>0.52693298658768573</v>
      </c>
      <c r="G48" s="1">
        <f t="shared" si="3"/>
        <v>0.43788677791422859</v>
      </c>
      <c r="H48" s="3">
        <f t="shared" si="1"/>
        <v>1</v>
      </c>
      <c r="I48" s="3">
        <f t="shared" si="2"/>
        <v>0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district-data'!O49</f>
        <v>49683</v>
      </c>
      <c r="D49">
        <f>'HD district-data'!P49</f>
        <v>20471</v>
      </c>
      <c r="E49">
        <f>'HD district-data'!Q49</f>
        <v>27529</v>
      </c>
      <c r="F49" s="1">
        <f t="shared" si="3"/>
        <v>0.41203228468490227</v>
      </c>
      <c r="G49" s="1">
        <f t="shared" si="3"/>
        <v>0.55409294929855279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district-data'!O50</f>
        <v>48541</v>
      </c>
      <c r="D50">
        <f>'HD district-data'!P50</f>
        <v>17595</v>
      </c>
      <c r="E50">
        <f>'HD district-data'!Q50</f>
        <v>29407</v>
      </c>
      <c r="F50" s="1">
        <f t="shared" si="3"/>
        <v>0.36247708123030015</v>
      </c>
      <c r="G50" s="1">
        <f t="shared" si="3"/>
        <v>0.60581776230403162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district-data'!O51</f>
        <v>40009</v>
      </c>
      <c r="D51">
        <f>'HD district-data'!P51</f>
        <v>23023</v>
      </c>
      <c r="E51">
        <f>'HD district-data'!Q51</f>
        <v>15571</v>
      </c>
      <c r="F51" s="1">
        <f t="shared" si="3"/>
        <v>0.57544552475692967</v>
      </c>
      <c r="G51" s="1">
        <f t="shared" si="3"/>
        <v>0.38918743282761381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district-data'!O52</f>
        <v>44431</v>
      </c>
      <c r="D52">
        <f>'HD district-data'!P52</f>
        <v>24432</v>
      </c>
      <c r="E52">
        <f>'HD district-data'!Q52</f>
        <v>18628</v>
      </c>
      <c r="F52" s="1">
        <f t="shared" si="3"/>
        <v>0.54988634061803698</v>
      </c>
      <c r="G52" s="1">
        <f t="shared" si="3"/>
        <v>0.41925682518961987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district-data'!O53</f>
        <v>50045</v>
      </c>
      <c r="D53">
        <f>'HD district-data'!P53</f>
        <v>21373</v>
      </c>
      <c r="E53">
        <f>'HD district-data'!Q53</f>
        <v>27227</v>
      </c>
      <c r="F53" s="1">
        <f t="shared" si="3"/>
        <v>0.42707563193126186</v>
      </c>
      <c r="G53" s="1">
        <f t="shared" si="3"/>
        <v>0.54405035468078733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district-data'!O54</f>
        <v>49405</v>
      </c>
      <c r="D54">
        <f>'HD district-data'!P54</f>
        <v>12347</v>
      </c>
      <c r="E54">
        <f>'HD district-data'!Q54</f>
        <v>35749</v>
      </c>
      <c r="F54" s="1">
        <f t="shared" si="3"/>
        <v>0.24991397631818643</v>
      </c>
      <c r="G54" s="1">
        <f t="shared" si="3"/>
        <v>0.72359072968323046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district-data'!O55</f>
        <v>50114</v>
      </c>
      <c r="D55">
        <f>'HD district-data'!P55</f>
        <v>18373</v>
      </c>
      <c r="E55">
        <f>'HD district-data'!Q55</f>
        <v>30441</v>
      </c>
      <c r="F55" s="1">
        <f t="shared" si="3"/>
        <v>0.36662409705870613</v>
      </c>
      <c r="G55" s="1">
        <f t="shared" si="3"/>
        <v>0.60743504809035398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district-data'!O56</f>
        <v>52859</v>
      </c>
      <c r="D56">
        <f>'HD district-data'!P56</f>
        <v>24098</v>
      </c>
      <c r="E56">
        <f>'HD district-data'!Q56</f>
        <v>27171</v>
      </c>
      <c r="F56" s="1">
        <f t="shared" si="3"/>
        <v>0.45589209027790917</v>
      </c>
      <c r="G56" s="1">
        <f t="shared" si="3"/>
        <v>0.5140278855067254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district-data'!O57</f>
        <v>48788</v>
      </c>
      <c r="D57">
        <f>'HD district-data'!P57</f>
        <v>19842</v>
      </c>
      <c r="E57">
        <f>'HD district-data'!Q57</f>
        <v>27350</v>
      </c>
      <c r="F57" s="1">
        <f t="shared" si="3"/>
        <v>0.40669836845125851</v>
      </c>
      <c r="G57" s="1">
        <f t="shared" si="3"/>
        <v>0.56058866934492091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district-data'!O58</f>
        <v>38511</v>
      </c>
      <c r="D58">
        <f>'HD district-data'!P58</f>
        <v>25932</v>
      </c>
      <c r="E58">
        <f>'HD district-data'!Q58</f>
        <v>11567</v>
      </c>
      <c r="F58" s="1">
        <f t="shared" si="3"/>
        <v>0.67336605125808213</v>
      </c>
      <c r="G58" s="1">
        <f t="shared" si="3"/>
        <v>0.30035574251512553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district-data'!O59</f>
        <v>52206</v>
      </c>
      <c r="D59">
        <f>'HD district-data'!P59</f>
        <v>23808</v>
      </c>
      <c r="E59">
        <f>'HD district-data'!Q59</f>
        <v>27122</v>
      </c>
      <c r="F59" s="1">
        <f t="shared" si="3"/>
        <v>0.45603953568555339</v>
      </c>
      <c r="G59" s="1">
        <f t="shared" si="3"/>
        <v>0.51951882925334247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district-data'!O60</f>
        <v>56373</v>
      </c>
      <c r="D60">
        <f>'HD district-data'!P60</f>
        <v>24763</v>
      </c>
      <c r="E60">
        <f>'HD district-data'!Q60</f>
        <v>30676</v>
      </c>
      <c r="F60" s="1">
        <f t="shared" si="3"/>
        <v>0.43927057279193943</v>
      </c>
      <c r="G60" s="1">
        <f t="shared" si="3"/>
        <v>0.54416121192769584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district-data'!O61</f>
        <v>47583</v>
      </c>
      <c r="D61">
        <f>'HD district-data'!P61</f>
        <v>17392</v>
      </c>
      <c r="E61">
        <f>'HD district-data'!Q61</f>
        <v>28883</v>
      </c>
      <c r="F61" s="1">
        <f t="shared" si="3"/>
        <v>0.36550869007838932</v>
      </c>
      <c r="G61" s="1">
        <f t="shared" si="3"/>
        <v>0.60700250089317609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district-data'!O62</f>
        <v>50733</v>
      </c>
      <c r="D62">
        <f>'HD district-data'!P62</f>
        <v>16491</v>
      </c>
      <c r="E62">
        <f>'HD district-data'!Q62</f>
        <v>32495</v>
      </c>
      <c r="F62" s="1">
        <f t="shared" si="3"/>
        <v>0.32505469812548043</v>
      </c>
      <c r="G62" s="1">
        <f t="shared" si="3"/>
        <v>0.64051012161709342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district-data'!O63</f>
        <v>39050</v>
      </c>
      <c r="D63">
        <f>'HD district-data'!P63</f>
        <v>9699</v>
      </c>
      <c r="E63">
        <f>'HD district-data'!Q63</f>
        <v>27995</v>
      </c>
      <c r="F63" s="1">
        <f t="shared" si="3"/>
        <v>0.24837387964148527</v>
      </c>
      <c r="G63" s="1">
        <f t="shared" si="3"/>
        <v>0.71690140845070427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district-data'!O64</f>
        <v>45088</v>
      </c>
      <c r="D64">
        <f>'HD district-data'!P64</f>
        <v>25833</v>
      </c>
      <c r="E64">
        <f>'HD district-data'!Q64</f>
        <v>18058</v>
      </c>
      <c r="F64" s="1">
        <f t="shared" si="3"/>
        <v>0.57294623846699788</v>
      </c>
      <c r="G64" s="1">
        <f t="shared" si="3"/>
        <v>0.40050567778566359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district-data'!O65</f>
        <v>48479</v>
      </c>
      <c r="D65">
        <f>'HD district-data'!P65</f>
        <v>19650</v>
      </c>
      <c r="E65">
        <f>'HD district-data'!Q65</f>
        <v>27085</v>
      </c>
      <c r="F65" s="1">
        <f t="shared" si="3"/>
        <v>0.40533014294849318</v>
      </c>
      <c r="G65" s="1">
        <f t="shared" si="3"/>
        <v>0.55869551764681613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district-data'!O66</f>
        <v>51789</v>
      </c>
      <c r="D66">
        <f>'HD district-data'!P66</f>
        <v>20545</v>
      </c>
      <c r="E66">
        <f>'HD district-data'!Q66</f>
        <v>29811</v>
      </c>
      <c r="F66" s="1">
        <f t="shared" si="3"/>
        <v>0.39670586417965203</v>
      </c>
      <c r="G66" s="1">
        <f t="shared" si="3"/>
        <v>0.57562416729421306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district-data'!O67</f>
        <v>43340</v>
      </c>
      <c r="D67">
        <f>'HD district-data'!P67</f>
        <v>14376</v>
      </c>
      <c r="E67">
        <f>'HD district-data'!Q67</f>
        <v>27473</v>
      </c>
      <c r="F67" s="1">
        <f t="shared" si="3"/>
        <v>0.33170281495154591</v>
      </c>
      <c r="G67" s="1">
        <f t="shared" si="3"/>
        <v>0.633894785417628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district-data'!O68</f>
        <v>45548</v>
      </c>
      <c r="D68">
        <f>'HD district-data'!P68</f>
        <v>18699</v>
      </c>
      <c r="E68">
        <f>'HD district-data'!Q68</f>
        <v>25650</v>
      </c>
      <c r="F68" s="1">
        <f t="shared" si="3"/>
        <v>0.41053394221480638</v>
      </c>
      <c r="G68" s="1">
        <f t="shared" si="3"/>
        <v>0.56314217967858082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district-data'!O69</f>
        <v>45729</v>
      </c>
      <c r="D69">
        <f>'HD district-data'!P69</f>
        <v>13595</v>
      </c>
      <c r="E69">
        <f>'HD district-data'!Q69</f>
        <v>30723</v>
      </c>
      <c r="F69" s="1">
        <f t="shared" si="3"/>
        <v>0.29729493319337841</v>
      </c>
      <c r="G69" s="1">
        <f t="shared" si="3"/>
        <v>0.67184937348291018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district-data'!O70</f>
        <v>44213</v>
      </c>
      <c r="D70">
        <f>'HD district-data'!P70</f>
        <v>17464</v>
      </c>
      <c r="E70">
        <f>'HD district-data'!Q70</f>
        <v>25293</v>
      </c>
      <c r="F70" s="1">
        <f t="shared" si="3"/>
        <v>0.39499694659941648</v>
      </c>
      <c r="G70" s="1">
        <f t="shared" si="3"/>
        <v>0.57207156266256531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district-data'!O71</f>
        <v>49006</v>
      </c>
      <c r="D71">
        <f>'HD district-data'!P71</f>
        <v>14264</v>
      </c>
      <c r="E71">
        <f>'HD district-data'!Q71</f>
        <v>33105</v>
      </c>
      <c r="F71" s="1">
        <f t="shared" si="3"/>
        <v>0.29106640003264905</v>
      </c>
      <c r="G71" s="1">
        <f t="shared" si="3"/>
        <v>0.67552952699669433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district-data'!O72</f>
        <v>41851</v>
      </c>
      <c r="D72">
        <f>'HD district-data'!P72</f>
        <v>21718</v>
      </c>
      <c r="E72">
        <f>'HD district-data'!Q72</f>
        <v>18559</v>
      </c>
      <c r="F72" s="1">
        <f t="shared" si="3"/>
        <v>0.51893622613557622</v>
      </c>
      <c r="G72" s="1">
        <f t="shared" si="3"/>
        <v>0.44345415880146233</v>
      </c>
      <c r="H72" s="3">
        <f t="shared" si="4"/>
        <v>1</v>
      </c>
      <c r="I72" s="3">
        <f t="shared" si="5"/>
        <v>0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district-data'!O73</f>
        <v>45975</v>
      </c>
      <c r="D73">
        <f>'HD district-data'!P73</f>
        <v>18767</v>
      </c>
      <c r="E73">
        <f>'HD district-data'!Q73</f>
        <v>25994</v>
      </c>
      <c r="F73" s="1">
        <f t="shared" si="3"/>
        <v>0.40820010875475804</v>
      </c>
      <c r="G73" s="1">
        <f t="shared" si="3"/>
        <v>0.5653942359978249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district-data'!O74</f>
        <v>38616</v>
      </c>
      <c r="D74">
        <f>'HD district-data'!P74</f>
        <v>15563</v>
      </c>
      <c r="E74">
        <f>'HD district-data'!Q74</f>
        <v>21765</v>
      </c>
      <c r="F74" s="1">
        <f t="shared" si="3"/>
        <v>0.40301947379324632</v>
      </c>
      <c r="G74" s="1">
        <f t="shared" si="3"/>
        <v>0.56362647607209448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district-data'!O75</f>
        <v>44094</v>
      </c>
      <c r="D75">
        <f>'HD district-data'!P75</f>
        <v>20166</v>
      </c>
      <c r="E75">
        <f>'HD district-data'!Q75</f>
        <v>22336</v>
      </c>
      <c r="F75" s="1">
        <f t="shared" si="3"/>
        <v>0.45734113484827865</v>
      </c>
      <c r="G75" s="1">
        <f t="shared" si="3"/>
        <v>0.50655417970698957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district-data'!O76</f>
        <v>44678</v>
      </c>
      <c r="D76">
        <f>'HD district-data'!P76</f>
        <v>14827</v>
      </c>
      <c r="E76">
        <f>'HD district-data'!Q76</f>
        <v>28381</v>
      </c>
      <c r="F76" s="1">
        <f t="shared" si="3"/>
        <v>0.33186355700792336</v>
      </c>
      <c r="G76" s="1">
        <f t="shared" si="3"/>
        <v>0.63523434352477726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district-data'!O77</f>
        <v>40055</v>
      </c>
      <c r="D77">
        <f>'HD district-data'!P77</f>
        <v>13470</v>
      </c>
      <c r="E77">
        <f>'HD district-data'!Q77</f>
        <v>25270</v>
      </c>
      <c r="F77" s="1">
        <f t="shared" si="3"/>
        <v>0.33628760454375234</v>
      </c>
      <c r="G77" s="1">
        <f t="shared" si="3"/>
        <v>0.63088253651229564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district-data'!O78</f>
        <v>47267</v>
      </c>
      <c r="D78">
        <f>'HD district-data'!P78</f>
        <v>19429</v>
      </c>
      <c r="E78">
        <f>'HD district-data'!Q78</f>
        <v>25852</v>
      </c>
      <c r="F78" s="1">
        <f t="shared" si="3"/>
        <v>0.41104787695432332</v>
      </c>
      <c r="G78" s="1">
        <f t="shared" si="3"/>
        <v>0.54693549410793996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district-data'!O79</f>
        <v>39835</v>
      </c>
      <c r="D79">
        <f>'HD district-data'!P79</f>
        <v>12937</v>
      </c>
      <c r="E79">
        <f>'HD district-data'!Q79</f>
        <v>25549</v>
      </c>
      <c r="F79" s="1">
        <f t="shared" si="3"/>
        <v>0.32476465419856909</v>
      </c>
      <c r="G79" s="1">
        <f t="shared" si="3"/>
        <v>0.64137065394753356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district-data'!O80</f>
        <v>40285</v>
      </c>
      <c r="D80">
        <f>'HD district-data'!P80</f>
        <v>13945</v>
      </c>
      <c r="E80">
        <f>'HD district-data'!Q80</f>
        <v>24813</v>
      </c>
      <c r="F80" s="1">
        <f t="shared" si="3"/>
        <v>0.34615861983368501</v>
      </c>
      <c r="G80" s="1">
        <f t="shared" si="3"/>
        <v>0.61593645277398534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district-data'!O81</f>
        <v>43576</v>
      </c>
      <c r="D81">
        <f>'HD district-data'!P81</f>
        <v>15305</v>
      </c>
      <c r="E81">
        <f>'HD district-data'!Q81</f>
        <v>26999</v>
      </c>
      <c r="F81" s="1">
        <f t="shared" si="3"/>
        <v>0.35122544519919224</v>
      </c>
      <c r="G81" s="1">
        <f t="shared" si="3"/>
        <v>0.61958417477510552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district-data'!O82</f>
        <v>32389</v>
      </c>
      <c r="D82">
        <f>'HD district-data'!P82</f>
        <v>9063</v>
      </c>
      <c r="E82">
        <f>'HD district-data'!Q82</f>
        <v>22253</v>
      </c>
      <c r="F82" s="1">
        <f t="shared" si="3"/>
        <v>0.2798172218963228</v>
      </c>
      <c r="G82" s="1">
        <f t="shared" si="3"/>
        <v>0.6870542468121893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district-data'!O83</f>
        <v>42926</v>
      </c>
      <c r="D83">
        <f>'HD district-data'!P83</f>
        <v>13876</v>
      </c>
      <c r="E83">
        <f>'HD district-data'!Q83</f>
        <v>27841</v>
      </c>
      <c r="F83" s="1">
        <f t="shared" ref="F83:G101" si="6">D83/$C83</f>
        <v>0.32325397195173089</v>
      </c>
      <c r="G83" s="1">
        <f t="shared" si="6"/>
        <v>0.64858127941107957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district-data'!O84</f>
        <v>37886</v>
      </c>
      <c r="D84">
        <f>'HD district-data'!P84</f>
        <v>12670</v>
      </c>
      <c r="E84">
        <f>'HD district-data'!Q84</f>
        <v>24082</v>
      </c>
      <c r="F84" s="1">
        <f t="shared" si="6"/>
        <v>0.33442432560840418</v>
      </c>
      <c r="G84" s="1">
        <f t="shared" si="6"/>
        <v>0.63564377342553979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district-data'!O85</f>
        <v>41228</v>
      </c>
      <c r="D85">
        <f>'HD district-data'!P85</f>
        <v>21694</v>
      </c>
      <c r="E85">
        <f>'HD district-data'!Q85</f>
        <v>18118</v>
      </c>
      <c r="F85" s="1">
        <f t="shared" si="6"/>
        <v>0.52619578926942856</v>
      </c>
      <c r="G85" s="1">
        <f t="shared" si="6"/>
        <v>0.43945862035509847</v>
      </c>
      <c r="H85" s="3">
        <f t="shared" si="4"/>
        <v>1</v>
      </c>
      <c r="I85" s="3">
        <f t="shared" si="5"/>
        <v>0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district-data'!O86</f>
        <v>36706</v>
      </c>
      <c r="D86">
        <f>'HD district-data'!P86</f>
        <v>10480</v>
      </c>
      <c r="E86">
        <f>'HD district-data'!Q86</f>
        <v>25081</v>
      </c>
      <c r="F86" s="1">
        <f t="shared" si="6"/>
        <v>0.2855119054105596</v>
      </c>
      <c r="G86" s="1">
        <f t="shared" si="6"/>
        <v>0.68329428431319128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district-data'!O87</f>
        <v>41716</v>
      </c>
      <c r="D87">
        <f>'HD district-data'!P87</f>
        <v>12554</v>
      </c>
      <c r="E87">
        <f>'HD district-data'!Q87</f>
        <v>27936</v>
      </c>
      <c r="F87" s="1">
        <f t="shared" si="6"/>
        <v>0.30093968741010646</v>
      </c>
      <c r="G87" s="1">
        <f t="shared" si="6"/>
        <v>0.66967110940646279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district-data'!O88</f>
        <v>36417</v>
      </c>
      <c r="D88">
        <f>'HD district-data'!P88</f>
        <v>12677</v>
      </c>
      <c r="E88">
        <f>'HD district-data'!Q88</f>
        <v>22834</v>
      </c>
      <c r="F88" s="1">
        <f t="shared" si="6"/>
        <v>0.34810665348600928</v>
      </c>
      <c r="G88" s="1">
        <f t="shared" si="6"/>
        <v>0.6270148556992613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district-data'!O89</f>
        <v>39349</v>
      </c>
      <c r="D89">
        <f>'HD district-data'!P89</f>
        <v>12002</v>
      </c>
      <c r="E89">
        <f>'HD district-data'!Q89</f>
        <v>26438</v>
      </c>
      <c r="F89" s="1">
        <f t="shared" si="6"/>
        <v>0.3050141045515769</v>
      </c>
      <c r="G89" s="1">
        <f t="shared" si="6"/>
        <v>0.67188492719001758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district-data'!O90</f>
        <v>36910</v>
      </c>
      <c r="D90">
        <f>'HD district-data'!P90</f>
        <v>10091</v>
      </c>
      <c r="E90">
        <f>'HD district-data'!Q90</f>
        <v>25704</v>
      </c>
      <c r="F90" s="1">
        <f t="shared" si="6"/>
        <v>0.27339474397182334</v>
      </c>
      <c r="G90" s="1">
        <f t="shared" si="6"/>
        <v>0.69639664047683558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district-data'!O91</f>
        <v>49332</v>
      </c>
      <c r="D91">
        <f>'HD district-data'!P91</f>
        <v>9621</v>
      </c>
      <c r="E91">
        <f>'HD district-data'!Q91</f>
        <v>38109</v>
      </c>
      <c r="F91" s="1">
        <f t="shared" si="6"/>
        <v>0.19502554123084409</v>
      </c>
      <c r="G91" s="1">
        <f t="shared" si="6"/>
        <v>0.77250060812454391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district-data'!O92</f>
        <v>40620</v>
      </c>
      <c r="D92">
        <f>'HD district-data'!P92</f>
        <v>12710</v>
      </c>
      <c r="E92">
        <f>'HD district-data'!Q92</f>
        <v>26634</v>
      </c>
      <c r="F92" s="1">
        <f t="shared" si="6"/>
        <v>0.31290004923682913</v>
      </c>
      <c r="G92" s="1">
        <f t="shared" si="6"/>
        <v>0.65568685376661739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district-data'!O93</f>
        <v>43692</v>
      </c>
      <c r="D93">
        <f>'HD district-data'!P93</f>
        <v>11625</v>
      </c>
      <c r="E93">
        <f>'HD district-data'!Q93</f>
        <v>30520</v>
      </c>
      <c r="F93" s="1">
        <f t="shared" si="6"/>
        <v>0.26606701455644055</v>
      </c>
      <c r="G93" s="1">
        <f t="shared" si="6"/>
        <v>0.69852604595807011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district-data'!O94</f>
        <v>42957</v>
      </c>
      <c r="D94">
        <f>'HD district-data'!P94</f>
        <v>9405</v>
      </c>
      <c r="E94">
        <f>'HD district-data'!Q94</f>
        <v>32024</v>
      </c>
      <c r="F94" s="1">
        <f t="shared" si="6"/>
        <v>0.21893987010266081</v>
      </c>
      <c r="G94" s="1">
        <f t="shared" si="6"/>
        <v>0.7454896757222339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district-data'!O95</f>
        <v>39586</v>
      </c>
      <c r="D95">
        <f>'HD district-data'!P95</f>
        <v>12479</v>
      </c>
      <c r="E95">
        <f>'HD district-data'!Q95</f>
        <v>25659</v>
      </c>
      <c r="F95" s="1">
        <f t="shared" si="6"/>
        <v>0.31523771030162179</v>
      </c>
      <c r="G95" s="1">
        <f t="shared" si="6"/>
        <v>0.64818370130854341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district-data'!O96</f>
        <v>37680</v>
      </c>
      <c r="D96">
        <f>'HD district-data'!P96</f>
        <v>12974</v>
      </c>
      <c r="E96">
        <f>'HD district-data'!Q96</f>
        <v>23057</v>
      </c>
      <c r="F96" s="1">
        <f t="shared" si="6"/>
        <v>0.34432059447983016</v>
      </c>
      <c r="G96" s="1">
        <f t="shared" si="6"/>
        <v>0.61191613588110405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district-data'!O97</f>
        <v>42222</v>
      </c>
      <c r="D97">
        <f>'HD district-data'!P97</f>
        <v>12351</v>
      </c>
      <c r="E97">
        <f>'HD district-data'!Q97</f>
        <v>28420</v>
      </c>
      <c r="F97" s="1">
        <f t="shared" si="6"/>
        <v>0.29252522381696744</v>
      </c>
      <c r="G97" s="1">
        <f t="shared" si="6"/>
        <v>0.67310880583582022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district-data'!O98</f>
        <v>39737</v>
      </c>
      <c r="D98">
        <f>'HD district-data'!P98</f>
        <v>11901</v>
      </c>
      <c r="E98">
        <f>'HD district-data'!Q98</f>
        <v>26766</v>
      </c>
      <c r="F98" s="1">
        <f t="shared" si="6"/>
        <v>0.29949417419533431</v>
      </c>
      <c r="G98" s="1">
        <f t="shared" si="6"/>
        <v>0.67357878048166697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district-data'!O99</f>
        <v>45228</v>
      </c>
      <c r="D99">
        <f>'HD district-data'!P99</f>
        <v>10606</v>
      </c>
      <c r="E99">
        <f>'HD district-data'!Q99</f>
        <v>33311</v>
      </c>
      <c r="F99" s="1">
        <f t="shared" si="6"/>
        <v>0.23450075174670559</v>
      </c>
      <c r="G99" s="1">
        <f t="shared" si="6"/>
        <v>0.73651277969399487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district-data'!O100</f>
        <v>41656</v>
      </c>
      <c r="D100">
        <f>'HD district-data'!P100</f>
        <v>12943</v>
      </c>
      <c r="E100">
        <f>'HD district-data'!Q100</f>
        <v>27260</v>
      </c>
      <c r="F100" s="1">
        <f t="shared" si="6"/>
        <v>0.31071154215479163</v>
      </c>
      <c r="G100" s="1">
        <f t="shared" si="6"/>
        <v>0.6544075283272518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district-data'!O101</f>
        <v>42006</v>
      </c>
      <c r="D101">
        <f>'HD district-data'!P101</f>
        <v>16248</v>
      </c>
      <c r="E101">
        <f>'HD district-data'!Q101</f>
        <v>24063</v>
      </c>
      <c r="F101" s="1">
        <f t="shared" si="6"/>
        <v>0.38680188544493643</v>
      </c>
      <c r="G101" s="1">
        <f t="shared" si="6"/>
        <v>0.5728467361805456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7" priority="4">
      <formula>F2&gt;G2</formula>
    </cfRule>
  </conditionalFormatting>
  <conditionalFormatting sqref="G2:G101">
    <cfRule type="expression" dxfId="26" priority="3">
      <formula>G2&gt;F2</formula>
    </cfRule>
  </conditionalFormatting>
  <conditionalFormatting sqref="H2:H101">
    <cfRule type="expression" dxfId="25" priority="2">
      <formula>H2&gt;I2</formula>
    </cfRule>
  </conditionalFormatting>
  <conditionalFormatting sqref="I2:I101">
    <cfRule type="expression" dxfId="24" priority="1">
      <formula>I2&gt;H2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2" sqref="A2:B2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district-data'!R1</f>
        <v>Total_2016_Sen</v>
      </c>
      <c r="D1" t="str">
        <f>'HD district-data'!S1</f>
        <v>Dem_2016_Sen</v>
      </c>
      <c r="E1" t="str">
        <f>'HD district-data'!T1</f>
        <v>Rep_2016_Sen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5374053</v>
      </c>
      <c r="D2">
        <f>SUM(D3:D3101)</f>
        <v>1996908</v>
      </c>
      <c r="E2">
        <f>SUM(E3:E3101)</f>
        <v>3118567</v>
      </c>
      <c r="F2" s="1">
        <f>D2/$C2</f>
        <v>0.37158323522302439</v>
      </c>
      <c r="G2" s="1">
        <f>E2/$C2</f>
        <v>0.58030075252328173</v>
      </c>
      <c r="H2" s="3">
        <f>SUM(H3:H101)</f>
        <v>20</v>
      </c>
      <c r="I2" s="3">
        <f>SUM(I3:I101)</f>
        <v>79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district-data'!R3</f>
        <v>48625</v>
      </c>
      <c r="D3">
        <f>'HD district-data'!S3</f>
        <v>25147</v>
      </c>
      <c r="E3">
        <f>'HD district-data'!T3</f>
        <v>21330</v>
      </c>
      <c r="F3" s="1">
        <f t="shared" ref="F3:G18" si="0">D3/$C3</f>
        <v>0.5171619537275064</v>
      </c>
      <c r="G3" s="1">
        <f t="shared" si="0"/>
        <v>0.43866323907455013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district-data'!R4</f>
        <v>45833</v>
      </c>
      <c r="D4">
        <f>'HD district-data'!S4</f>
        <v>31992</v>
      </c>
      <c r="E4">
        <f>'HD district-data'!T4</f>
        <v>11603</v>
      </c>
      <c r="F4" s="1">
        <f t="shared" si="0"/>
        <v>0.6980123491807213</v>
      </c>
      <c r="G4" s="1">
        <f t="shared" si="0"/>
        <v>0.2531582047869439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district-data'!R5</f>
        <v>49115</v>
      </c>
      <c r="D5">
        <f>'HD district-data'!S5</f>
        <v>21861</v>
      </c>
      <c r="E5">
        <f>'HD district-data'!T5</f>
        <v>24969</v>
      </c>
      <c r="F5" s="1">
        <f t="shared" si="0"/>
        <v>0.4450982388272422</v>
      </c>
      <c r="G5" s="1">
        <f t="shared" si="0"/>
        <v>0.50837829583630256</v>
      </c>
      <c r="H5" s="3">
        <f t="shared" si="1"/>
        <v>0</v>
      </c>
      <c r="I5" s="3">
        <f t="shared" si="2"/>
        <v>1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district-data'!R6</f>
        <v>38321</v>
      </c>
      <c r="D6">
        <f>'HD district-data'!S6</f>
        <v>17583</v>
      </c>
      <c r="E6">
        <f>'HD district-data'!T6</f>
        <v>18581</v>
      </c>
      <c r="F6" s="1">
        <f t="shared" si="0"/>
        <v>0.45883458156102397</v>
      </c>
      <c r="G6" s="1">
        <f t="shared" si="0"/>
        <v>0.48487774327392291</v>
      </c>
      <c r="H6" s="3">
        <f t="shared" si="1"/>
        <v>0</v>
      </c>
      <c r="I6" s="3">
        <f t="shared" si="2"/>
        <v>1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district-data'!R7</f>
        <v>62426</v>
      </c>
      <c r="D7">
        <f>'HD district-data'!S7</f>
        <v>26916</v>
      </c>
      <c r="E7">
        <f>'HD district-data'!T7</f>
        <v>33395</v>
      </c>
      <c r="F7" s="1">
        <f t="shared" si="0"/>
        <v>0.43116650113734661</v>
      </c>
      <c r="G7" s="1">
        <f t="shared" si="0"/>
        <v>0.53495338480761223</v>
      </c>
      <c r="H7" s="3">
        <f t="shared" si="1"/>
        <v>0</v>
      </c>
      <c r="I7" s="3">
        <f t="shared" si="2"/>
        <v>1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district-data'!R8</f>
        <v>56332</v>
      </c>
      <c r="D8">
        <f>'HD district-data'!S8</f>
        <v>21793</v>
      </c>
      <c r="E8">
        <f>'HD district-data'!T8</f>
        <v>32694</v>
      </c>
      <c r="F8" s="1">
        <f t="shared" si="0"/>
        <v>0.38686714478449197</v>
      </c>
      <c r="G8" s="1">
        <f t="shared" si="0"/>
        <v>0.58038060072427755</v>
      </c>
      <c r="H8" s="3">
        <f t="shared" si="1"/>
        <v>0</v>
      </c>
      <c r="I8" s="3">
        <f t="shared" si="2"/>
        <v>1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district-data'!R9</f>
        <v>54383</v>
      </c>
      <c r="D9">
        <f>'HD district-data'!S9</f>
        <v>26585</v>
      </c>
      <c r="E9">
        <f>'HD district-data'!T9</f>
        <v>25674</v>
      </c>
      <c r="F9" s="1">
        <f t="shared" si="0"/>
        <v>0.48884761782174574</v>
      </c>
      <c r="G9" s="1">
        <f t="shared" si="0"/>
        <v>0.47209605943033667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district-data'!R10</f>
        <v>54905</v>
      </c>
      <c r="D10">
        <f>'HD district-data'!S10</f>
        <v>33461</v>
      </c>
      <c r="E10">
        <f>'HD district-data'!T10</f>
        <v>18678</v>
      </c>
      <c r="F10" s="1">
        <f t="shared" si="0"/>
        <v>0.60943447773426829</v>
      </c>
      <c r="G10" s="1">
        <f t="shared" si="0"/>
        <v>0.34018759675803661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district-data'!R11</f>
        <v>57979</v>
      </c>
      <c r="D11">
        <f>'HD district-data'!S11</f>
        <v>25565</v>
      </c>
      <c r="E11">
        <f>'HD district-data'!T11</f>
        <v>30267</v>
      </c>
      <c r="F11" s="1">
        <f t="shared" si="0"/>
        <v>0.4409355111333414</v>
      </c>
      <c r="G11" s="1">
        <f t="shared" si="0"/>
        <v>0.52203383983856222</v>
      </c>
      <c r="H11" s="3">
        <f t="shared" si="1"/>
        <v>0</v>
      </c>
      <c r="I11" s="3">
        <f t="shared" si="2"/>
        <v>1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district-data'!R12</f>
        <v>58052</v>
      </c>
      <c r="D12">
        <f>'HD district-data'!S12</f>
        <v>29882</v>
      </c>
      <c r="E12">
        <f>'HD district-data'!T12</f>
        <v>25993</v>
      </c>
      <c r="F12" s="1">
        <f t="shared" si="0"/>
        <v>0.51474540067525665</v>
      </c>
      <c r="G12" s="1">
        <f t="shared" si="0"/>
        <v>0.44775373802797491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district-data'!R13</f>
        <v>42160</v>
      </c>
      <c r="D13">
        <f>'HD district-data'!S13</f>
        <v>31380</v>
      </c>
      <c r="E13">
        <f>'HD district-data'!T13</f>
        <v>8994</v>
      </c>
      <c r="F13" s="1">
        <f t="shared" si="0"/>
        <v>0.7443074003795066</v>
      </c>
      <c r="G13" s="1">
        <f t="shared" si="0"/>
        <v>0.2133301707779886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district-data'!R14</f>
        <v>64535</v>
      </c>
      <c r="D14">
        <f>'HD district-data'!S14</f>
        <v>20345</v>
      </c>
      <c r="E14">
        <f>'HD district-data'!T14</f>
        <v>41347</v>
      </c>
      <c r="F14" s="1">
        <f t="shared" si="0"/>
        <v>0.31525528782831019</v>
      </c>
      <c r="G14" s="1">
        <f t="shared" si="0"/>
        <v>0.64069109785387779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district-data'!R15</f>
        <v>64548</v>
      </c>
      <c r="D15">
        <f>'HD district-data'!S15</f>
        <v>29420</v>
      </c>
      <c r="E15">
        <f>'HD district-data'!T15</f>
        <v>32164</v>
      </c>
      <c r="F15" s="1">
        <f t="shared" si="0"/>
        <v>0.45578484228790977</v>
      </c>
      <c r="G15" s="1">
        <f t="shared" si="0"/>
        <v>0.49829584185412407</v>
      </c>
      <c r="H15" s="3">
        <f t="shared" si="1"/>
        <v>0</v>
      </c>
      <c r="I15" s="3">
        <f t="shared" si="2"/>
        <v>1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district-data'!R16</f>
        <v>61121</v>
      </c>
      <c r="D16">
        <f>'HD district-data'!S16</f>
        <v>25460</v>
      </c>
      <c r="E16">
        <f>'HD district-data'!T16</f>
        <v>32159</v>
      </c>
      <c r="F16" s="1">
        <f t="shared" si="0"/>
        <v>0.41655077632892135</v>
      </c>
      <c r="G16" s="1">
        <f t="shared" si="0"/>
        <v>0.52615304068977931</v>
      </c>
      <c r="H16" s="3">
        <f t="shared" si="1"/>
        <v>0</v>
      </c>
      <c r="I16" s="3">
        <f t="shared" si="2"/>
        <v>1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district-data'!R17</f>
        <v>44547</v>
      </c>
      <c r="D17">
        <f>'HD district-data'!S17</f>
        <v>23713</v>
      </c>
      <c r="E17">
        <f>'HD district-data'!T17</f>
        <v>17525</v>
      </c>
      <c r="F17" s="1">
        <f t="shared" si="0"/>
        <v>0.53231418501807082</v>
      </c>
      <c r="G17" s="1">
        <f t="shared" si="0"/>
        <v>0.39340471861180326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district-data'!R18</f>
        <v>48264</v>
      </c>
      <c r="D18">
        <f>'HD district-data'!S18</f>
        <v>20815</v>
      </c>
      <c r="E18">
        <f>'HD district-data'!T18</f>
        <v>23897</v>
      </c>
      <c r="F18" s="1">
        <f t="shared" si="0"/>
        <v>0.43127382728327535</v>
      </c>
      <c r="G18" s="1">
        <f t="shared" si="0"/>
        <v>0.49513094646113043</v>
      </c>
      <c r="H18" s="3">
        <f t="shared" si="1"/>
        <v>0</v>
      </c>
      <c r="I18" s="3">
        <f t="shared" si="2"/>
        <v>1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district-data'!R19</f>
        <v>58776</v>
      </c>
      <c r="D19">
        <f>'HD district-data'!S19</f>
        <v>36020</v>
      </c>
      <c r="E19">
        <f>'HD district-data'!T19</f>
        <v>20104</v>
      </c>
      <c r="F19" s="1">
        <f t="shared" ref="F19:G82" si="3">D19/$C19</f>
        <v>0.61283517081802097</v>
      </c>
      <c r="G19" s="1">
        <f t="shared" si="3"/>
        <v>0.34204437185245679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district-data'!R20</f>
        <v>60519</v>
      </c>
      <c r="D20">
        <f>'HD district-data'!S20</f>
        <v>35486</v>
      </c>
      <c r="E20">
        <f>'HD district-data'!T20</f>
        <v>22748</v>
      </c>
      <c r="F20" s="1">
        <f t="shared" si="3"/>
        <v>0.58636130801896924</v>
      </c>
      <c r="G20" s="1">
        <f t="shared" si="3"/>
        <v>0.37588195442753514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district-data'!R21</f>
        <v>66179</v>
      </c>
      <c r="D21">
        <f>'HD district-data'!S21</f>
        <v>49715</v>
      </c>
      <c r="E21">
        <f>'HD district-data'!T21</f>
        <v>14171</v>
      </c>
      <c r="F21" s="1">
        <f t="shared" si="3"/>
        <v>0.75122017558439991</v>
      </c>
      <c r="G21" s="1">
        <f t="shared" si="3"/>
        <v>0.21413137097870927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district-data'!R22</f>
        <v>50227</v>
      </c>
      <c r="D22">
        <f>'HD district-data'!S22</f>
        <v>42725</v>
      </c>
      <c r="E22">
        <f>'HD district-data'!T22</f>
        <v>5190</v>
      </c>
      <c r="F22" s="1">
        <f t="shared" si="3"/>
        <v>0.85063810301232401</v>
      </c>
      <c r="G22" s="1">
        <f t="shared" si="3"/>
        <v>0.10333087781472117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district-data'!R23</f>
        <v>42472</v>
      </c>
      <c r="D23">
        <f>'HD district-data'!S23</f>
        <v>34347</v>
      </c>
      <c r="E23">
        <f>'HD district-data'!T23</f>
        <v>5828</v>
      </c>
      <c r="F23" s="1">
        <f t="shared" si="3"/>
        <v>0.80869749482011677</v>
      </c>
      <c r="G23" s="1">
        <f t="shared" si="3"/>
        <v>0.13721981540779807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district-data'!R24</f>
        <v>67131</v>
      </c>
      <c r="D24">
        <f>'HD district-data'!S24</f>
        <v>27170</v>
      </c>
      <c r="E24">
        <f>'HD district-data'!T24</f>
        <v>37472</v>
      </c>
      <c r="F24" s="1">
        <f t="shared" si="3"/>
        <v>0.40473104824894607</v>
      </c>
      <c r="G24" s="1">
        <f t="shared" si="3"/>
        <v>0.55819219138698961</v>
      </c>
      <c r="H24" s="3">
        <f t="shared" si="1"/>
        <v>0</v>
      </c>
      <c r="I24" s="3">
        <f t="shared" si="2"/>
        <v>1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district-data'!R25</f>
        <v>65949</v>
      </c>
      <c r="D25">
        <f>'HD district-data'!S25</f>
        <v>11390</v>
      </c>
      <c r="E25">
        <f>'HD district-data'!T25</f>
        <v>52115</v>
      </c>
      <c r="F25" s="1">
        <f t="shared" si="3"/>
        <v>0.17270921469620465</v>
      </c>
      <c r="G25" s="1">
        <f t="shared" si="3"/>
        <v>0.79023184582025507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district-data'!R26</f>
        <v>55660</v>
      </c>
      <c r="D26">
        <f>'HD district-data'!S26</f>
        <v>23637</v>
      </c>
      <c r="E26">
        <f>'HD district-data'!T26</f>
        <v>29707</v>
      </c>
      <c r="F26" s="1">
        <f t="shared" si="3"/>
        <v>0.42466762486525333</v>
      </c>
      <c r="G26" s="1">
        <f t="shared" si="3"/>
        <v>0.53372260150916273</v>
      </c>
      <c r="H26" s="3">
        <f t="shared" si="1"/>
        <v>0</v>
      </c>
      <c r="I26" s="3">
        <f t="shared" si="2"/>
        <v>1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district-data'!R27</f>
        <v>64376</v>
      </c>
      <c r="D27">
        <f>'HD district-data'!S27</f>
        <v>26465</v>
      </c>
      <c r="E27">
        <f>'HD district-data'!T27</f>
        <v>35752</v>
      </c>
      <c r="F27" s="1">
        <f t="shared" si="3"/>
        <v>0.41110041009071702</v>
      </c>
      <c r="G27" s="1">
        <f t="shared" si="3"/>
        <v>0.55536224680004975</v>
      </c>
      <c r="H27" s="3">
        <f t="shared" si="1"/>
        <v>0</v>
      </c>
      <c r="I27" s="3">
        <f t="shared" si="2"/>
        <v>1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district-data'!R28</f>
        <v>40295</v>
      </c>
      <c r="D28">
        <f>'HD district-data'!S28</f>
        <v>23695</v>
      </c>
      <c r="E28">
        <f>'HD district-data'!T28</f>
        <v>14428</v>
      </c>
      <c r="F28" s="1">
        <f t="shared" si="3"/>
        <v>0.5880382181412086</v>
      </c>
      <c r="G28" s="1">
        <f t="shared" si="3"/>
        <v>0.35805931256979773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district-data'!R29</f>
        <v>49486</v>
      </c>
      <c r="D29">
        <f>'HD district-data'!S29</f>
        <v>32784</v>
      </c>
      <c r="E29">
        <f>'HD district-data'!T29</f>
        <v>14469</v>
      </c>
      <c r="F29" s="1">
        <f t="shared" si="3"/>
        <v>0.66249040132562742</v>
      </c>
      <c r="G29" s="1">
        <f t="shared" si="3"/>
        <v>0.29238572525562784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district-data'!R30</f>
        <v>63394</v>
      </c>
      <c r="D30">
        <f>'HD district-data'!S30</f>
        <v>25757</v>
      </c>
      <c r="E30">
        <f>'HD district-data'!T30</f>
        <v>35483</v>
      </c>
      <c r="F30" s="1">
        <f t="shared" si="3"/>
        <v>0.40630028078367036</v>
      </c>
      <c r="G30" s="1">
        <f t="shared" si="3"/>
        <v>0.55972174022778176</v>
      </c>
      <c r="H30" s="3">
        <f t="shared" si="1"/>
        <v>0</v>
      </c>
      <c r="I30" s="3">
        <f t="shared" si="2"/>
        <v>1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district-data'!R31</f>
        <v>63302</v>
      </c>
      <c r="D31">
        <f>'HD district-data'!S31</f>
        <v>26699</v>
      </c>
      <c r="E31">
        <f>'HD district-data'!T31</f>
        <v>34344</v>
      </c>
      <c r="F31" s="1">
        <f t="shared" si="3"/>
        <v>0.42177182395500934</v>
      </c>
      <c r="G31" s="1">
        <f t="shared" si="3"/>
        <v>0.54254209977567847</v>
      </c>
      <c r="H31" s="3">
        <f t="shared" si="1"/>
        <v>0</v>
      </c>
      <c r="I31" s="3">
        <f t="shared" si="2"/>
        <v>1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district-data'!R32</f>
        <v>61983</v>
      </c>
      <c r="D32">
        <f>'HD district-data'!S32</f>
        <v>24870</v>
      </c>
      <c r="E32">
        <f>'HD district-data'!T32</f>
        <v>33924</v>
      </c>
      <c r="F32" s="1">
        <f t="shared" si="3"/>
        <v>0.40123904941677557</v>
      </c>
      <c r="G32" s="1">
        <f t="shared" si="3"/>
        <v>0.5473113595663327</v>
      </c>
      <c r="H32" s="3">
        <f t="shared" si="1"/>
        <v>0</v>
      </c>
      <c r="I32" s="3">
        <f t="shared" si="2"/>
        <v>1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district-data'!R33</f>
        <v>60700</v>
      </c>
      <c r="D33">
        <f>'HD district-data'!S33</f>
        <v>28856</v>
      </c>
      <c r="E33">
        <f>'HD district-data'!T33</f>
        <v>28696</v>
      </c>
      <c r="F33" s="1">
        <f t="shared" si="3"/>
        <v>0.47538714991762765</v>
      </c>
      <c r="G33" s="1">
        <f t="shared" si="3"/>
        <v>0.4727512355848435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district-data'!R34</f>
        <v>51959</v>
      </c>
      <c r="D34">
        <f>'HD district-data'!S34</f>
        <v>26298</v>
      </c>
      <c r="E34">
        <f>'HD district-data'!T34</f>
        <v>22395</v>
      </c>
      <c r="F34" s="1">
        <f t="shared" si="3"/>
        <v>0.50612983313766624</v>
      </c>
      <c r="G34" s="1">
        <f t="shared" si="3"/>
        <v>0.4310129140283685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district-data'!R35</f>
        <v>54945</v>
      </c>
      <c r="D35">
        <f>'HD district-data'!S35</f>
        <v>23820</v>
      </c>
      <c r="E35">
        <f>'HD district-data'!T35</f>
        <v>27583</v>
      </c>
      <c r="F35" s="1">
        <f t="shared" si="3"/>
        <v>0.43352443352443354</v>
      </c>
      <c r="G35" s="1">
        <f t="shared" si="3"/>
        <v>0.502011102011102</v>
      </c>
      <c r="H35" s="3">
        <f t="shared" si="1"/>
        <v>0</v>
      </c>
      <c r="I35" s="3">
        <f t="shared" si="2"/>
        <v>1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district-data'!R36</f>
        <v>57902</v>
      </c>
      <c r="D36">
        <f>'HD district-data'!S36</f>
        <v>27217</v>
      </c>
      <c r="E36">
        <f>'HD district-data'!T36</f>
        <v>28366</v>
      </c>
      <c r="F36" s="1">
        <f t="shared" si="3"/>
        <v>0.47005284791544333</v>
      </c>
      <c r="G36" s="1">
        <f t="shared" si="3"/>
        <v>0.48989672204759765</v>
      </c>
      <c r="H36" s="3">
        <f t="shared" si="1"/>
        <v>0</v>
      </c>
      <c r="I36" s="3">
        <f t="shared" si="2"/>
        <v>1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district-data'!R37</f>
        <v>49442</v>
      </c>
      <c r="D37">
        <f>'HD district-data'!S37</f>
        <v>22570</v>
      </c>
      <c r="E37">
        <f>'HD district-data'!T37</f>
        <v>24385</v>
      </c>
      <c r="F37" s="1">
        <f t="shared" si="3"/>
        <v>0.45649447837870638</v>
      </c>
      <c r="G37" s="1">
        <f t="shared" si="3"/>
        <v>0.49320415840783138</v>
      </c>
      <c r="H37" s="3">
        <f t="shared" si="1"/>
        <v>0</v>
      </c>
      <c r="I37" s="3">
        <f t="shared" si="2"/>
        <v>1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district-data'!R38</f>
        <v>51621</v>
      </c>
      <c r="D38">
        <f>'HD district-data'!S38</f>
        <v>22872</v>
      </c>
      <c r="E38">
        <f>'HD district-data'!T38</f>
        <v>26225</v>
      </c>
      <c r="F38" s="1">
        <f t="shared" si="3"/>
        <v>0.44307549253210904</v>
      </c>
      <c r="G38" s="1">
        <f t="shared" si="3"/>
        <v>0.50802967784428821</v>
      </c>
      <c r="H38" s="3">
        <f t="shared" si="1"/>
        <v>0</v>
      </c>
      <c r="I38" s="3">
        <f t="shared" si="2"/>
        <v>1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district-data'!R39</f>
        <v>65596</v>
      </c>
      <c r="D39">
        <f>'HD district-data'!S39</f>
        <v>18979</v>
      </c>
      <c r="E39">
        <f>'HD district-data'!T39</f>
        <v>44137</v>
      </c>
      <c r="F39" s="1">
        <f t="shared" si="3"/>
        <v>0.28933166656503445</v>
      </c>
      <c r="G39" s="1">
        <f t="shared" si="3"/>
        <v>0.67286115007012626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district-data'!R40</f>
        <v>57497</v>
      </c>
      <c r="D40">
        <f>'HD district-data'!S40</f>
        <v>13881</v>
      </c>
      <c r="E40">
        <f>'HD district-data'!T40</f>
        <v>41138</v>
      </c>
      <c r="F40" s="1">
        <f t="shared" si="3"/>
        <v>0.24142129154564587</v>
      </c>
      <c r="G40" s="1">
        <f t="shared" si="3"/>
        <v>0.71548080769431444</v>
      </c>
      <c r="H40" s="3">
        <f t="shared" si="1"/>
        <v>0</v>
      </c>
      <c r="I40" s="3">
        <f t="shared" si="2"/>
        <v>1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district-data'!R41</f>
        <v>43086</v>
      </c>
      <c r="D41">
        <f>'HD district-data'!S41</f>
        <v>24039</v>
      </c>
      <c r="E41">
        <f>'HD district-data'!T41</f>
        <v>16619</v>
      </c>
      <c r="F41" s="1">
        <f t="shared" si="3"/>
        <v>0.55793065032725242</v>
      </c>
      <c r="G41" s="1">
        <f t="shared" si="3"/>
        <v>0.38571693821659009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district-data'!R42</f>
        <v>50873</v>
      </c>
      <c r="D42">
        <f>'HD district-data'!S42</f>
        <v>29270</v>
      </c>
      <c r="E42">
        <f>'HD district-data'!T42</f>
        <v>19013</v>
      </c>
      <c r="F42" s="1">
        <f t="shared" si="3"/>
        <v>0.5753543136830932</v>
      </c>
      <c r="G42" s="1">
        <f t="shared" si="3"/>
        <v>0.37373459398895287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district-data'!R43</f>
        <v>54798</v>
      </c>
      <c r="D43">
        <f>'HD district-data'!S43</f>
        <v>23007</v>
      </c>
      <c r="E43">
        <f>'HD district-data'!T43</f>
        <v>29426</v>
      </c>
      <c r="F43" s="1">
        <f t="shared" si="3"/>
        <v>0.41985108945581956</v>
      </c>
      <c r="G43" s="1">
        <f t="shared" si="3"/>
        <v>0.53699040110952956</v>
      </c>
      <c r="H43" s="3">
        <f t="shared" si="1"/>
        <v>0</v>
      </c>
      <c r="I43" s="3">
        <f t="shared" si="2"/>
        <v>1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district-data'!R44</f>
        <v>55702</v>
      </c>
      <c r="D44">
        <f>'HD district-data'!S44</f>
        <v>23508</v>
      </c>
      <c r="E44">
        <f>'HD district-data'!T44</f>
        <v>29997</v>
      </c>
      <c r="F44" s="1">
        <f t="shared" si="3"/>
        <v>0.42203152490036266</v>
      </c>
      <c r="G44" s="1">
        <f t="shared" si="3"/>
        <v>0.53852644429284402</v>
      </c>
      <c r="H44" s="3">
        <f t="shared" si="1"/>
        <v>0</v>
      </c>
      <c r="I44" s="3">
        <f t="shared" si="2"/>
        <v>1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district-data'!R45</f>
        <v>60433</v>
      </c>
      <c r="D45">
        <f>'HD district-data'!S45</f>
        <v>15275</v>
      </c>
      <c r="E45">
        <f>'HD district-data'!T45</f>
        <v>43074</v>
      </c>
      <c r="F45" s="1">
        <f t="shared" si="3"/>
        <v>0.2527592540499396</v>
      </c>
      <c r="G45" s="1">
        <f t="shared" si="3"/>
        <v>0.71275627554481824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district-data'!R46</f>
        <v>49237</v>
      </c>
      <c r="D46">
        <f>'HD district-data'!S46</f>
        <v>11937</v>
      </c>
      <c r="E46">
        <f>'HD district-data'!T46</f>
        <v>35099</v>
      </c>
      <c r="F46" s="1">
        <f t="shared" si="3"/>
        <v>0.24243962873448829</v>
      </c>
      <c r="G46" s="1">
        <f t="shared" si="3"/>
        <v>0.71285821638198921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district-data'!R47</f>
        <v>46832</v>
      </c>
      <c r="D47">
        <f>'HD district-data'!S47</f>
        <v>13216</v>
      </c>
      <c r="E47">
        <f>'HD district-data'!T47</f>
        <v>31567</v>
      </c>
      <c r="F47" s="1">
        <f t="shared" si="3"/>
        <v>0.28220020498804238</v>
      </c>
      <c r="G47" s="1">
        <f t="shared" si="3"/>
        <v>0.6740476597198497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district-data'!R48</f>
        <v>52273</v>
      </c>
      <c r="D48">
        <f>'HD district-data'!S48</f>
        <v>22831</v>
      </c>
      <c r="E48">
        <f>'HD district-data'!T48</f>
        <v>26174</v>
      </c>
      <c r="F48" s="1">
        <f t="shared" si="3"/>
        <v>0.43676467774950739</v>
      </c>
      <c r="G48" s="1">
        <f t="shared" si="3"/>
        <v>0.50071738756145623</v>
      </c>
      <c r="H48" s="3">
        <f t="shared" si="1"/>
        <v>0</v>
      </c>
      <c r="I48" s="3">
        <f t="shared" si="2"/>
        <v>1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district-data'!R49</f>
        <v>60648</v>
      </c>
      <c r="D49">
        <f>'HD district-data'!S49</f>
        <v>19252</v>
      </c>
      <c r="E49">
        <f>'HD district-data'!T49</f>
        <v>38007</v>
      </c>
      <c r="F49" s="1">
        <f t="shared" si="3"/>
        <v>0.31743833267378974</v>
      </c>
      <c r="G49" s="1">
        <f t="shared" si="3"/>
        <v>0.62668183616937079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district-data'!R50</f>
        <v>59514</v>
      </c>
      <c r="D50">
        <f>'HD district-data'!S50</f>
        <v>16357</v>
      </c>
      <c r="E50">
        <f>'HD district-data'!T50</f>
        <v>39830</v>
      </c>
      <c r="F50" s="1">
        <f t="shared" si="3"/>
        <v>0.27484289410894913</v>
      </c>
      <c r="G50" s="1">
        <f t="shared" si="3"/>
        <v>0.66925429310750406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district-data'!R51</f>
        <v>50158</v>
      </c>
      <c r="D51">
        <f>'HD district-data'!S51</f>
        <v>23906</v>
      </c>
      <c r="E51">
        <f>'HD district-data'!T51</f>
        <v>23005</v>
      </c>
      <c r="F51" s="1">
        <f t="shared" si="3"/>
        <v>0.4766139000757606</v>
      </c>
      <c r="G51" s="1">
        <f t="shared" si="3"/>
        <v>0.45865066390206943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district-data'!R52</f>
        <v>53535</v>
      </c>
      <c r="D52">
        <f>'HD district-data'!S52</f>
        <v>23696</v>
      </c>
      <c r="E52">
        <f>'HD district-data'!T52</f>
        <v>26834</v>
      </c>
      <c r="F52" s="1">
        <f t="shared" si="3"/>
        <v>0.44262631923041001</v>
      </c>
      <c r="G52" s="1">
        <f t="shared" si="3"/>
        <v>0.50124217801438309</v>
      </c>
      <c r="H52" s="3">
        <f t="shared" si="1"/>
        <v>0</v>
      </c>
      <c r="I52" s="3">
        <f t="shared" si="2"/>
        <v>1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district-data'!R53</f>
        <v>57926</v>
      </c>
      <c r="D53">
        <f>'HD district-data'!S53</f>
        <v>17964</v>
      </c>
      <c r="E53">
        <f>'HD district-data'!T53</f>
        <v>36945</v>
      </c>
      <c r="F53" s="1">
        <f t="shared" si="3"/>
        <v>0.31011980803093603</v>
      </c>
      <c r="G53" s="1">
        <f t="shared" si="3"/>
        <v>0.63779649898145907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district-data'!R54</f>
        <v>57547</v>
      </c>
      <c r="D54">
        <f>'HD district-data'!S54</f>
        <v>9919</v>
      </c>
      <c r="E54">
        <f>'HD district-data'!T54</f>
        <v>44893</v>
      </c>
      <c r="F54" s="1">
        <f t="shared" si="3"/>
        <v>0.17236345943315898</v>
      </c>
      <c r="G54" s="1">
        <f t="shared" si="3"/>
        <v>0.78011017081689749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district-data'!R55</f>
        <v>57108</v>
      </c>
      <c r="D55">
        <f>'HD district-data'!S55</f>
        <v>13908</v>
      </c>
      <c r="E55">
        <f>'HD district-data'!T55</f>
        <v>40955</v>
      </c>
      <c r="F55" s="1">
        <f t="shared" si="3"/>
        <v>0.24353855852069761</v>
      </c>
      <c r="G55" s="1">
        <f t="shared" si="3"/>
        <v>0.71714996147650067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district-data'!R56</f>
        <v>61923</v>
      </c>
      <c r="D56">
        <f>'HD district-data'!S56</f>
        <v>21853</v>
      </c>
      <c r="E56">
        <f>'HD district-data'!T56</f>
        <v>36863</v>
      </c>
      <c r="F56" s="1">
        <f t="shared" si="3"/>
        <v>0.35290602845469371</v>
      </c>
      <c r="G56" s="1">
        <f t="shared" si="3"/>
        <v>0.59530384509794421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district-data'!R57</f>
        <v>58060</v>
      </c>
      <c r="D57">
        <f>'HD district-data'!S57</f>
        <v>18270</v>
      </c>
      <c r="E57">
        <f>'HD district-data'!T57</f>
        <v>36504</v>
      </c>
      <c r="F57" s="1">
        <f t="shared" si="3"/>
        <v>0.31467447468136411</v>
      </c>
      <c r="G57" s="1">
        <f t="shared" si="3"/>
        <v>0.62872890113675506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district-data'!R58</f>
        <v>50311</v>
      </c>
      <c r="D58">
        <f>'HD district-data'!S58</f>
        <v>29512</v>
      </c>
      <c r="E58">
        <f>'HD district-data'!T58</f>
        <v>18081</v>
      </c>
      <c r="F58" s="1">
        <f t="shared" si="3"/>
        <v>0.58659140148277711</v>
      </c>
      <c r="G58" s="1">
        <f t="shared" si="3"/>
        <v>0.35938462761622708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district-data'!R59</f>
        <v>61992</v>
      </c>
      <c r="D59">
        <f>'HD district-data'!S59</f>
        <v>21699</v>
      </c>
      <c r="E59">
        <f>'HD district-data'!T59</f>
        <v>37539</v>
      </c>
      <c r="F59" s="1">
        <f t="shared" si="3"/>
        <v>0.35002903600464574</v>
      </c>
      <c r="G59" s="1">
        <f t="shared" si="3"/>
        <v>0.6055458768873403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district-data'!R60</f>
        <v>59541</v>
      </c>
      <c r="D60">
        <f>'HD district-data'!S60</f>
        <v>17680</v>
      </c>
      <c r="E60">
        <f>'HD district-data'!T60</f>
        <v>40339</v>
      </c>
      <c r="F60" s="1">
        <f t="shared" si="3"/>
        <v>0.29693824423506493</v>
      </c>
      <c r="G60" s="1">
        <f t="shared" si="3"/>
        <v>0.67749953813338704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district-data'!R61</f>
        <v>54299</v>
      </c>
      <c r="D61">
        <f>'HD district-data'!S61</f>
        <v>14500</v>
      </c>
      <c r="E61">
        <f>'HD district-data'!T61</f>
        <v>37455</v>
      </c>
      <c r="F61" s="1">
        <f t="shared" si="3"/>
        <v>0.26703990865393468</v>
      </c>
      <c r="G61" s="1">
        <f t="shared" si="3"/>
        <v>0.68979170887124996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district-data'!R62</f>
        <v>61059</v>
      </c>
      <c r="D62">
        <f>'HD district-data'!S62</f>
        <v>12774</v>
      </c>
      <c r="E62">
        <f>'HD district-data'!T62</f>
        <v>45634</v>
      </c>
      <c r="F62" s="1">
        <f t="shared" si="3"/>
        <v>0.20920748783963053</v>
      </c>
      <c r="G62" s="1">
        <f t="shared" si="3"/>
        <v>0.74737548928085951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district-data'!R63</f>
        <v>49736</v>
      </c>
      <c r="D63">
        <f>'HD district-data'!S63</f>
        <v>8526</v>
      </c>
      <c r="E63">
        <f>'HD district-data'!T63</f>
        <v>38882</v>
      </c>
      <c r="F63" s="1">
        <f t="shared" si="3"/>
        <v>0.17142512465819526</v>
      </c>
      <c r="G63" s="1">
        <f t="shared" si="3"/>
        <v>0.78176773363358532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district-data'!R64</f>
        <v>56766</v>
      </c>
      <c r="D64">
        <f>'HD district-data'!S64</f>
        <v>26727</v>
      </c>
      <c r="E64">
        <f>'HD district-data'!T64</f>
        <v>27016</v>
      </c>
      <c r="F64" s="1">
        <f t="shared" si="3"/>
        <v>0.47082760807525631</v>
      </c>
      <c r="G64" s="1">
        <f t="shared" si="3"/>
        <v>0.47591868371912766</v>
      </c>
      <c r="H64" s="3">
        <f t="shared" si="1"/>
        <v>0</v>
      </c>
      <c r="I64" s="3">
        <f t="shared" si="2"/>
        <v>1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district-data'!R65</f>
        <v>59863</v>
      </c>
      <c r="D65">
        <f>'HD district-data'!S65</f>
        <v>18274</v>
      </c>
      <c r="E65">
        <f>'HD district-data'!T65</f>
        <v>38001</v>
      </c>
      <c r="F65" s="1">
        <f t="shared" si="3"/>
        <v>0.30526368541503096</v>
      </c>
      <c r="G65" s="1">
        <f t="shared" si="3"/>
        <v>0.6347994587641782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district-data'!R66</f>
        <v>60858</v>
      </c>
      <c r="D66">
        <f>'HD district-data'!S66</f>
        <v>17818</v>
      </c>
      <c r="E66">
        <f>'HD district-data'!T66</f>
        <v>39976</v>
      </c>
      <c r="F66" s="1">
        <f t="shared" si="3"/>
        <v>0.29277991389792635</v>
      </c>
      <c r="G66" s="1">
        <f t="shared" si="3"/>
        <v>0.65687337737027174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district-data'!R67</f>
        <v>53623</v>
      </c>
      <c r="D67">
        <f>'HD district-data'!S67</f>
        <v>13249</v>
      </c>
      <c r="E67">
        <f>'HD district-data'!T67</f>
        <v>37257</v>
      </c>
      <c r="F67" s="1">
        <f t="shared" si="3"/>
        <v>0.24707681405367099</v>
      </c>
      <c r="G67" s="1">
        <f t="shared" si="3"/>
        <v>0.69479514387482988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district-data'!R68</f>
        <v>54031</v>
      </c>
      <c r="D68">
        <f>'HD district-data'!S68</f>
        <v>17053</v>
      </c>
      <c r="E68">
        <f>'HD district-data'!T68</f>
        <v>34408</v>
      </c>
      <c r="F68" s="1">
        <f t="shared" si="3"/>
        <v>0.3156151098443486</v>
      </c>
      <c r="G68" s="1">
        <f t="shared" si="3"/>
        <v>0.63681960356091871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district-data'!R69</f>
        <v>56373</v>
      </c>
      <c r="D69">
        <f>'HD district-data'!S69</f>
        <v>13506</v>
      </c>
      <c r="E69">
        <f>'HD district-data'!T69</f>
        <v>39862</v>
      </c>
      <c r="F69" s="1">
        <f t="shared" si="3"/>
        <v>0.23958277898994199</v>
      </c>
      <c r="G69" s="1">
        <f t="shared" si="3"/>
        <v>0.7071115604988204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district-data'!R70</f>
        <v>52723</v>
      </c>
      <c r="D70">
        <f>'HD district-data'!S70</f>
        <v>16640</v>
      </c>
      <c r="E70">
        <f>'HD district-data'!T70</f>
        <v>33661</v>
      </c>
      <c r="F70" s="1">
        <f t="shared" si="3"/>
        <v>0.31561178233408571</v>
      </c>
      <c r="G70" s="1">
        <f t="shared" si="3"/>
        <v>0.63845001232858523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district-data'!R71</f>
        <v>58300</v>
      </c>
      <c r="D71">
        <f>'HD district-data'!S71</f>
        <v>12173</v>
      </c>
      <c r="E71">
        <f>'HD district-data'!T71</f>
        <v>43600</v>
      </c>
      <c r="F71" s="1">
        <f t="shared" si="3"/>
        <v>0.20879931389365353</v>
      </c>
      <c r="G71" s="1">
        <f t="shared" si="3"/>
        <v>0.74785591766723847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district-data'!R72</f>
        <v>50771</v>
      </c>
      <c r="D72">
        <f>'HD district-data'!S72</f>
        <v>21067</v>
      </c>
      <c r="E72">
        <f>'HD district-data'!T72</f>
        <v>26548</v>
      </c>
      <c r="F72" s="1">
        <f t="shared" si="3"/>
        <v>0.41494160051998186</v>
      </c>
      <c r="G72" s="1">
        <f t="shared" si="3"/>
        <v>0.52289692934943177</v>
      </c>
      <c r="H72" s="3">
        <f t="shared" si="4"/>
        <v>0</v>
      </c>
      <c r="I72" s="3">
        <f t="shared" si="5"/>
        <v>1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district-data'!R73</f>
        <v>55485</v>
      </c>
      <c r="D73">
        <f>'HD district-data'!S73</f>
        <v>17406</v>
      </c>
      <c r="E73">
        <f>'HD district-data'!T73</f>
        <v>35708</v>
      </c>
      <c r="F73" s="1">
        <f t="shared" si="3"/>
        <v>0.31370640713706405</v>
      </c>
      <c r="G73" s="1">
        <f t="shared" si="3"/>
        <v>0.64356132288005763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district-data'!R74</f>
        <v>49283</v>
      </c>
      <c r="D74">
        <f>'HD district-data'!S74</f>
        <v>15750</v>
      </c>
      <c r="E74">
        <f>'HD district-data'!T74</f>
        <v>31102</v>
      </c>
      <c r="F74" s="1">
        <f t="shared" si="3"/>
        <v>0.31958281760444779</v>
      </c>
      <c r="G74" s="1">
        <f t="shared" si="3"/>
        <v>0.63108982813546255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district-data'!R75</f>
        <v>55412</v>
      </c>
      <c r="D75">
        <f>'HD district-data'!S75</f>
        <v>19490</v>
      </c>
      <c r="E75">
        <f>'HD district-data'!T75</f>
        <v>33121</v>
      </c>
      <c r="F75" s="1">
        <f t="shared" si="3"/>
        <v>0.35172886739334441</v>
      </c>
      <c r="G75" s="1">
        <f t="shared" si="3"/>
        <v>0.59772251497870499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district-data'!R76</f>
        <v>54484</v>
      </c>
      <c r="D76">
        <f>'HD district-data'!S76</f>
        <v>15078</v>
      </c>
      <c r="E76">
        <f>'HD district-data'!T76</f>
        <v>36357</v>
      </c>
      <c r="F76" s="1">
        <f t="shared" si="3"/>
        <v>0.27674179575655239</v>
      </c>
      <c r="G76" s="1">
        <f t="shared" si="3"/>
        <v>0.66729682108508925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district-data'!R77</f>
        <v>49025</v>
      </c>
      <c r="D77">
        <f>'HD district-data'!S77</f>
        <v>12697</v>
      </c>
      <c r="E77">
        <f>'HD district-data'!T77</f>
        <v>33604</v>
      </c>
      <c r="F77" s="1">
        <f t="shared" si="3"/>
        <v>0.25899031106578274</v>
      </c>
      <c r="G77" s="1">
        <f t="shared" si="3"/>
        <v>0.68544620091789898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district-data'!R78</f>
        <v>57747</v>
      </c>
      <c r="D78">
        <f>'HD district-data'!S78</f>
        <v>16903</v>
      </c>
      <c r="E78">
        <f>'HD district-data'!T78</f>
        <v>37504</v>
      </c>
      <c r="F78" s="1">
        <f t="shared" si="3"/>
        <v>0.29270784629504565</v>
      </c>
      <c r="G78" s="1">
        <f t="shared" si="3"/>
        <v>0.64945365127192756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district-data'!R79</f>
        <v>50086</v>
      </c>
      <c r="D79">
        <f>'HD district-data'!S79</f>
        <v>12826</v>
      </c>
      <c r="E79">
        <f>'HD district-data'!T79</f>
        <v>34108</v>
      </c>
      <c r="F79" s="1">
        <f t="shared" si="3"/>
        <v>0.25607954318572057</v>
      </c>
      <c r="G79" s="1">
        <f t="shared" si="3"/>
        <v>0.68098869943696838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district-data'!R80</f>
        <v>50383</v>
      </c>
      <c r="D80">
        <f>'HD district-data'!S80</f>
        <v>13315</v>
      </c>
      <c r="E80">
        <f>'HD district-data'!T80</f>
        <v>34053</v>
      </c>
      <c r="F80" s="1">
        <f t="shared" si="3"/>
        <v>0.264275648532243</v>
      </c>
      <c r="G80" s="1">
        <f t="shared" si="3"/>
        <v>0.67588273822519496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district-data'!R81</f>
        <v>53984</v>
      </c>
      <c r="D81">
        <f>'HD district-data'!S81</f>
        <v>17076</v>
      </c>
      <c r="E81">
        <f>'HD district-data'!T81</f>
        <v>33818</v>
      </c>
      <c r="F81" s="1">
        <f t="shared" si="3"/>
        <v>0.31631594546532305</v>
      </c>
      <c r="G81" s="1">
        <f t="shared" si="3"/>
        <v>0.62644487255483106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district-data'!R82</f>
        <v>41196</v>
      </c>
      <c r="D82">
        <f>'HD district-data'!S82</f>
        <v>8736</v>
      </c>
      <c r="E82">
        <f>'HD district-data'!T82</f>
        <v>30425</v>
      </c>
      <c r="F82" s="1">
        <f t="shared" si="3"/>
        <v>0.21205942324497523</v>
      </c>
      <c r="G82" s="1">
        <f t="shared" si="3"/>
        <v>0.73854257694921832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district-data'!R83</f>
        <v>53990</v>
      </c>
      <c r="D83">
        <f>'HD district-data'!S83</f>
        <v>17129</v>
      </c>
      <c r="E83">
        <f>'HD district-data'!T83</f>
        <v>34247</v>
      </c>
      <c r="F83" s="1">
        <f t="shared" ref="F83:G101" si="6">D83/$C83</f>
        <v>0.31726245601037228</v>
      </c>
      <c r="G83" s="1">
        <f t="shared" si="6"/>
        <v>0.63432117058714577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district-data'!R84</f>
        <v>47763</v>
      </c>
      <c r="D84">
        <f>'HD district-data'!S84</f>
        <v>12121</v>
      </c>
      <c r="E84">
        <f>'HD district-data'!T84</f>
        <v>33403</v>
      </c>
      <c r="F84" s="1">
        <f t="shared" si="6"/>
        <v>0.2537738416766116</v>
      </c>
      <c r="G84" s="1">
        <f t="shared" si="6"/>
        <v>0.6993488683709147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district-data'!R85</f>
        <v>51415</v>
      </c>
      <c r="D85">
        <f>'HD district-data'!S85</f>
        <v>22848</v>
      </c>
      <c r="E85">
        <f>'HD district-data'!T85</f>
        <v>25818</v>
      </c>
      <c r="F85" s="1">
        <f t="shared" si="6"/>
        <v>0.44438393464942139</v>
      </c>
      <c r="G85" s="1">
        <f t="shared" si="6"/>
        <v>0.50214917825537297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district-data'!R86</f>
        <v>46106</v>
      </c>
      <c r="D86">
        <f>'HD district-data'!S86</f>
        <v>10636</v>
      </c>
      <c r="E86">
        <f>'HD district-data'!T86</f>
        <v>33477</v>
      </c>
      <c r="F86" s="1">
        <f t="shared" si="6"/>
        <v>0.23068581095735913</v>
      </c>
      <c r="G86" s="1">
        <f t="shared" si="6"/>
        <v>0.72608771092699431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district-data'!R87</f>
        <v>50717</v>
      </c>
      <c r="D87">
        <f>'HD district-data'!S87</f>
        <v>12117</v>
      </c>
      <c r="E87">
        <f>'HD district-data'!T87</f>
        <v>36216</v>
      </c>
      <c r="F87" s="1">
        <f t="shared" si="6"/>
        <v>0.23891397361831337</v>
      </c>
      <c r="G87" s="1">
        <f t="shared" si="6"/>
        <v>0.71408009148806117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district-data'!R88</f>
        <v>47494</v>
      </c>
      <c r="D88">
        <f>'HD district-data'!S88</f>
        <v>14771</v>
      </c>
      <c r="E88">
        <f>'HD district-data'!T88</f>
        <v>30806</v>
      </c>
      <c r="F88" s="1">
        <f t="shared" si="6"/>
        <v>0.31100770623657725</v>
      </c>
      <c r="G88" s="1">
        <f t="shared" si="6"/>
        <v>0.64862930054322654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district-data'!R89</f>
        <v>49616</v>
      </c>
      <c r="D89">
        <f>'HD district-data'!S89</f>
        <v>15060</v>
      </c>
      <c r="E89">
        <f>'HD district-data'!T89</f>
        <v>32366</v>
      </c>
      <c r="F89" s="1">
        <f t="shared" si="6"/>
        <v>0.30353111899387292</v>
      </c>
      <c r="G89" s="1">
        <f t="shared" si="6"/>
        <v>0.6523298935827152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district-data'!R90</f>
        <v>47848</v>
      </c>
      <c r="D90">
        <f>'HD district-data'!S90</f>
        <v>10901</v>
      </c>
      <c r="E90">
        <f>'HD district-data'!T90</f>
        <v>34983</v>
      </c>
      <c r="F90" s="1">
        <f t="shared" si="6"/>
        <v>0.22782561444574487</v>
      </c>
      <c r="G90" s="1">
        <f t="shared" si="6"/>
        <v>0.73112773783648222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district-data'!R91</f>
        <v>61547</v>
      </c>
      <c r="D91">
        <f>'HD district-data'!S91</f>
        <v>8665</v>
      </c>
      <c r="E91">
        <f>'HD district-data'!T91</f>
        <v>50512</v>
      </c>
      <c r="F91" s="1">
        <f t="shared" si="6"/>
        <v>0.14078671584317676</v>
      </c>
      <c r="G91" s="1">
        <f t="shared" si="6"/>
        <v>0.82070612702487533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district-data'!R92</f>
        <v>47947</v>
      </c>
      <c r="D92">
        <f>'HD district-data'!S92</f>
        <v>10640</v>
      </c>
      <c r="E92">
        <f>'HD district-data'!T92</f>
        <v>34997</v>
      </c>
      <c r="F92" s="1">
        <f t="shared" si="6"/>
        <v>0.22191169416230422</v>
      </c>
      <c r="G92" s="1">
        <f t="shared" si="6"/>
        <v>0.72991010907877452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district-data'!R93</f>
        <v>54458</v>
      </c>
      <c r="D93">
        <f>'HD district-data'!S93</f>
        <v>9449</v>
      </c>
      <c r="E93">
        <f>'HD district-data'!T93</f>
        <v>42769</v>
      </c>
      <c r="F93" s="1">
        <f t="shared" si="6"/>
        <v>0.17350986081016564</v>
      </c>
      <c r="G93" s="1">
        <f t="shared" si="6"/>
        <v>0.78535752322891039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district-data'!R94</f>
        <v>54750</v>
      </c>
      <c r="D94">
        <f>'HD district-data'!S94</f>
        <v>7900</v>
      </c>
      <c r="E94">
        <f>'HD district-data'!T94</f>
        <v>44408</v>
      </c>
      <c r="F94" s="1">
        <f t="shared" si="6"/>
        <v>0.14429223744292238</v>
      </c>
      <c r="G94" s="1">
        <f t="shared" si="6"/>
        <v>0.81110502283105024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district-data'!R95</f>
        <v>50232</v>
      </c>
      <c r="D95">
        <f>'HD district-data'!S95</f>
        <v>12281</v>
      </c>
      <c r="E95">
        <f>'HD district-data'!T95</f>
        <v>34848</v>
      </c>
      <c r="F95" s="1">
        <f t="shared" si="6"/>
        <v>0.24448558687689123</v>
      </c>
      <c r="G95" s="1">
        <f t="shared" si="6"/>
        <v>0.69374104156712857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district-data'!R96</f>
        <v>47833</v>
      </c>
      <c r="D96">
        <f>'HD district-data'!S96</f>
        <v>12248</v>
      </c>
      <c r="E96">
        <f>'HD district-data'!T96</f>
        <v>32590</v>
      </c>
      <c r="F96" s="1">
        <f t="shared" si="6"/>
        <v>0.25605753350197563</v>
      </c>
      <c r="G96" s="1">
        <f t="shared" si="6"/>
        <v>0.68132878974766375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district-data'!R97</f>
        <v>52969</v>
      </c>
      <c r="D97">
        <f>'HD district-data'!S97</f>
        <v>11380</v>
      </c>
      <c r="E97">
        <f>'HD district-data'!T97</f>
        <v>39023</v>
      </c>
      <c r="F97" s="1">
        <f t="shared" si="6"/>
        <v>0.2148426438105307</v>
      </c>
      <c r="G97" s="1">
        <f t="shared" si="6"/>
        <v>0.73671392701391381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district-data'!R98</f>
        <v>49823</v>
      </c>
      <c r="D98">
        <f>'HD district-data'!S98</f>
        <v>11910</v>
      </c>
      <c r="E98">
        <f>'HD district-data'!T98</f>
        <v>35577</v>
      </c>
      <c r="F98" s="1">
        <f t="shared" si="6"/>
        <v>0.23904622363165606</v>
      </c>
      <c r="G98" s="1">
        <f t="shared" si="6"/>
        <v>0.71406780001204262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district-data'!R99</f>
        <v>57069</v>
      </c>
      <c r="D99">
        <f>'HD district-data'!S99</f>
        <v>11519</v>
      </c>
      <c r="E99">
        <f>'HD district-data'!T99</f>
        <v>42649</v>
      </c>
      <c r="F99" s="1">
        <f t="shared" si="6"/>
        <v>0.20184338257197429</v>
      </c>
      <c r="G99" s="1">
        <f t="shared" si="6"/>
        <v>0.74732341551455261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district-data'!R100</f>
        <v>53054</v>
      </c>
      <c r="D100">
        <f>'HD district-data'!S100</f>
        <v>13242</v>
      </c>
      <c r="E100">
        <f>'HD district-data'!T100</f>
        <v>36906</v>
      </c>
      <c r="F100" s="1">
        <f t="shared" si="6"/>
        <v>0.24959475251630414</v>
      </c>
      <c r="G100" s="1">
        <f t="shared" si="6"/>
        <v>0.69563086666415352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district-data'!R101</f>
        <v>51881</v>
      </c>
      <c r="D101">
        <f>'HD district-data'!S101</f>
        <v>16237</v>
      </c>
      <c r="E101">
        <f>'HD district-data'!T101</f>
        <v>32178</v>
      </c>
      <c r="F101" s="1">
        <f t="shared" si="6"/>
        <v>0.31296621113702511</v>
      </c>
      <c r="G101" s="1">
        <f t="shared" si="6"/>
        <v>0.62022705807521061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23" priority="4">
      <formula>F2&gt;G2</formula>
    </cfRule>
  </conditionalFormatting>
  <conditionalFormatting sqref="G2:G101">
    <cfRule type="expression" dxfId="22" priority="3">
      <formula>G2&gt;F2</formula>
    </cfRule>
  </conditionalFormatting>
  <conditionalFormatting sqref="H2:H101">
    <cfRule type="expression" dxfId="21" priority="2">
      <formula>H2&gt;I2</formula>
    </cfRule>
  </conditionalFormatting>
  <conditionalFormatting sqref="I2:I101">
    <cfRule type="expression" dxfId="20" priority="1">
      <formula>I2&gt;H2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sqref="A1:B1048576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21.7109375" bestFit="1" customWidth="1"/>
    <col min="4" max="4" width="21.42578125" bestFit="1" customWidth="1"/>
    <col min="5" max="5" width="20.5703125" bestFit="1" customWidth="1"/>
    <col min="8" max="9" width="9.140625" style="2"/>
  </cols>
  <sheetData>
    <row r="1" spans="1:9" x14ac:dyDescent="0.25">
      <c r="A1" t="str">
        <f>'HD district-data'!A1</f>
        <v>ID</v>
      </c>
      <c r="B1" t="str">
        <f>'HD district-data'!B1</f>
        <v>Label</v>
      </c>
      <c r="C1" t="str">
        <f>'HD district-data'!U1</f>
        <v>Total_2016_Pres</v>
      </c>
      <c r="D1" t="str">
        <f>'HD district-data'!V1</f>
        <v>Dem_2016_Pres</v>
      </c>
      <c r="E1" t="str">
        <f>'HD district-data'!W1</f>
        <v>Rep_2016_Pres</v>
      </c>
      <c r="F1" t="s">
        <v>110</v>
      </c>
      <c r="G1" t="s">
        <v>111</v>
      </c>
      <c r="H1" s="2" t="s">
        <v>112</v>
      </c>
      <c r="I1" s="2" t="s">
        <v>113</v>
      </c>
    </row>
    <row r="2" spans="1:9" x14ac:dyDescent="0.25">
      <c r="B2" t="s">
        <v>114</v>
      </c>
      <c r="C2">
        <f>SUM(C3:C3101)</f>
        <v>5480173</v>
      </c>
      <c r="D2">
        <f>SUM(D3:D3101)</f>
        <v>2394164</v>
      </c>
      <c r="E2">
        <f>SUM(E3:E3101)</f>
        <v>2841005</v>
      </c>
      <c r="F2" s="1">
        <f>D2/$C2</f>
        <v>0.4368774489418491</v>
      </c>
      <c r="G2" s="1">
        <f>E2/$C2</f>
        <v>0.51841520331566171</v>
      </c>
      <c r="H2" s="3">
        <f>SUM(H3:H101)</f>
        <v>44</v>
      </c>
      <c r="I2" s="3">
        <f>SUM(I3:I101)</f>
        <v>55</v>
      </c>
    </row>
    <row r="3" spans="1:9" x14ac:dyDescent="0.25">
      <c r="A3">
        <f>'HD district-data'!A3</f>
        <v>1</v>
      </c>
      <c r="B3">
        <f>'HD district-data'!B3</f>
        <v>1</v>
      </c>
      <c r="C3">
        <f>'HD district-data'!U3</f>
        <v>49770</v>
      </c>
      <c r="D3">
        <f>'HD district-data'!V3</f>
        <v>29010</v>
      </c>
      <c r="E3">
        <f>'HD district-data'!W3</f>
        <v>18721</v>
      </c>
      <c r="F3" s="1">
        <f t="shared" ref="F3:G18" si="0">D3/$C3</f>
        <v>0.58288125376732969</v>
      </c>
      <c r="G3" s="1">
        <f t="shared" si="0"/>
        <v>0.37615029134016476</v>
      </c>
      <c r="H3" s="3">
        <f>IF(F3&gt;G3,1,0)</f>
        <v>1</v>
      </c>
      <c r="I3" s="3">
        <f>IF(G3&gt;F3,1,0)</f>
        <v>0</v>
      </c>
    </row>
    <row r="4" spans="1:9" x14ac:dyDescent="0.25">
      <c r="A4">
        <f>'HD district-data'!A4</f>
        <v>2</v>
      </c>
      <c r="B4">
        <f>'HD district-data'!B4</f>
        <v>2</v>
      </c>
      <c r="C4">
        <f>'HD district-data'!U4</f>
        <v>47407</v>
      </c>
      <c r="D4">
        <f>'HD district-data'!V4</f>
        <v>35715</v>
      </c>
      <c r="E4">
        <f>'HD district-data'!W4</f>
        <v>10160</v>
      </c>
      <c r="F4" s="1">
        <f t="shared" si="0"/>
        <v>0.75336975552133656</v>
      </c>
      <c r="G4" s="1">
        <f t="shared" si="0"/>
        <v>0.21431434176387454</v>
      </c>
      <c r="H4" s="3">
        <f t="shared" ref="H4:H67" si="1">IF(F4&gt;G4,1,0)</f>
        <v>1</v>
      </c>
      <c r="I4" s="3">
        <f t="shared" ref="I4:I67" si="2">IF(G4&gt;F4,1,0)</f>
        <v>0</v>
      </c>
    </row>
    <row r="5" spans="1:9" x14ac:dyDescent="0.25">
      <c r="A5">
        <f>'HD district-data'!A5</f>
        <v>3</v>
      </c>
      <c r="B5">
        <f>'HD district-data'!B5</f>
        <v>3</v>
      </c>
      <c r="C5">
        <f>'HD district-data'!U5</f>
        <v>50310</v>
      </c>
      <c r="D5">
        <f>'HD district-data'!V5</f>
        <v>25974</v>
      </c>
      <c r="E5">
        <f>'HD district-data'!W5</f>
        <v>21934</v>
      </c>
      <c r="F5" s="1">
        <f t="shared" si="0"/>
        <v>0.51627906976744187</v>
      </c>
      <c r="G5" s="1">
        <f t="shared" si="0"/>
        <v>0.43597694295368716</v>
      </c>
      <c r="H5" s="3">
        <f t="shared" si="1"/>
        <v>1</v>
      </c>
      <c r="I5" s="3">
        <f t="shared" si="2"/>
        <v>0</v>
      </c>
    </row>
    <row r="6" spans="1:9" x14ac:dyDescent="0.25">
      <c r="A6">
        <f>'HD district-data'!A6</f>
        <v>4</v>
      </c>
      <c r="B6">
        <f>'HD district-data'!B6</f>
        <v>4</v>
      </c>
      <c r="C6">
        <f>'HD district-data'!U6</f>
        <v>39590</v>
      </c>
      <c r="D6">
        <f>'HD district-data'!V6</f>
        <v>20678</v>
      </c>
      <c r="E6">
        <f>'HD district-data'!W6</f>
        <v>16905</v>
      </c>
      <c r="F6" s="1">
        <f t="shared" si="0"/>
        <v>0.52230361202323816</v>
      </c>
      <c r="G6" s="1">
        <f t="shared" si="0"/>
        <v>0.42700176812326346</v>
      </c>
      <c r="H6" s="3">
        <f t="shared" si="1"/>
        <v>1</v>
      </c>
      <c r="I6" s="3">
        <f t="shared" si="2"/>
        <v>0</v>
      </c>
    </row>
    <row r="7" spans="1:9" x14ac:dyDescent="0.25">
      <c r="A7">
        <f>'HD district-data'!A7</f>
        <v>5</v>
      </c>
      <c r="B7">
        <f>'HD district-data'!B7</f>
        <v>5</v>
      </c>
      <c r="C7">
        <f>'HD district-data'!U7</f>
        <v>62697</v>
      </c>
      <c r="D7">
        <f>'HD district-data'!V7</f>
        <v>34568</v>
      </c>
      <c r="E7">
        <f>'HD district-data'!W7</f>
        <v>24765</v>
      </c>
      <c r="F7" s="1">
        <f t="shared" si="0"/>
        <v>0.5513501443450245</v>
      </c>
      <c r="G7" s="1">
        <f t="shared" si="0"/>
        <v>0.39499497583616439</v>
      </c>
      <c r="H7" s="3">
        <f t="shared" si="1"/>
        <v>1</v>
      </c>
      <c r="I7" s="3">
        <f t="shared" si="2"/>
        <v>0</v>
      </c>
    </row>
    <row r="8" spans="1:9" x14ac:dyDescent="0.25">
      <c r="A8">
        <f>'HD district-data'!A8</f>
        <v>6</v>
      </c>
      <c r="B8">
        <f>'HD district-data'!B8</f>
        <v>6</v>
      </c>
      <c r="C8">
        <f>'HD district-data'!U8</f>
        <v>56726</v>
      </c>
      <c r="D8">
        <f>'HD district-data'!V8</f>
        <v>28953</v>
      </c>
      <c r="E8">
        <f>'HD district-data'!W8</f>
        <v>24794</v>
      </c>
      <c r="F8" s="1">
        <f t="shared" si="0"/>
        <v>0.51040087437859183</v>
      </c>
      <c r="G8" s="1">
        <f t="shared" si="0"/>
        <v>0.43708352430984027</v>
      </c>
      <c r="H8" s="3">
        <f t="shared" si="1"/>
        <v>1</v>
      </c>
      <c r="I8" s="3">
        <f t="shared" si="2"/>
        <v>0</v>
      </c>
    </row>
    <row r="9" spans="1:9" x14ac:dyDescent="0.25">
      <c r="A9">
        <f>'HD district-data'!A9</f>
        <v>7</v>
      </c>
      <c r="B9">
        <f>'HD district-data'!B9</f>
        <v>7</v>
      </c>
      <c r="C9">
        <f>'HD district-data'!U9</f>
        <v>54905</v>
      </c>
      <c r="D9">
        <f>'HD district-data'!V9</f>
        <v>32910</v>
      </c>
      <c r="E9">
        <f>'HD district-data'!W9</f>
        <v>19092</v>
      </c>
      <c r="F9" s="1">
        <f t="shared" si="0"/>
        <v>0.59939896184318364</v>
      </c>
      <c r="G9" s="1">
        <f t="shared" si="0"/>
        <v>0.3477278936344595</v>
      </c>
      <c r="H9" s="3">
        <f t="shared" si="1"/>
        <v>1</v>
      </c>
      <c r="I9" s="3">
        <f t="shared" si="2"/>
        <v>0</v>
      </c>
    </row>
    <row r="10" spans="1:9" x14ac:dyDescent="0.25">
      <c r="A10">
        <f>'HD district-data'!A10</f>
        <v>8</v>
      </c>
      <c r="B10">
        <f>'HD district-data'!B10</f>
        <v>8</v>
      </c>
      <c r="C10">
        <f>'HD district-data'!U10</f>
        <v>55907</v>
      </c>
      <c r="D10">
        <f>'HD district-data'!V10</f>
        <v>39569</v>
      </c>
      <c r="E10">
        <f>'HD district-data'!W10</f>
        <v>13175</v>
      </c>
      <c r="F10" s="1">
        <f t="shared" si="0"/>
        <v>0.70776468063033249</v>
      </c>
      <c r="G10" s="1">
        <f t="shared" si="0"/>
        <v>0.23565921977569892</v>
      </c>
      <c r="H10" s="3">
        <f t="shared" si="1"/>
        <v>1</v>
      </c>
      <c r="I10" s="3">
        <f t="shared" si="2"/>
        <v>0</v>
      </c>
    </row>
    <row r="11" spans="1:9" x14ac:dyDescent="0.25">
      <c r="A11">
        <f>'HD district-data'!A11</f>
        <v>9</v>
      </c>
      <c r="B11">
        <f>'HD district-data'!B11</f>
        <v>9</v>
      </c>
      <c r="C11">
        <f>'HD district-data'!U11</f>
        <v>58410</v>
      </c>
      <c r="D11">
        <f>'HD district-data'!V11</f>
        <v>31952</v>
      </c>
      <c r="E11">
        <f>'HD district-data'!W11</f>
        <v>23534</v>
      </c>
      <c r="F11" s="1">
        <f t="shared" si="0"/>
        <v>0.54702961821605889</v>
      </c>
      <c r="G11" s="1">
        <f t="shared" si="0"/>
        <v>0.40291046053757917</v>
      </c>
      <c r="H11" s="3">
        <f t="shared" si="1"/>
        <v>1</v>
      </c>
      <c r="I11" s="3">
        <f t="shared" si="2"/>
        <v>0</v>
      </c>
    </row>
    <row r="12" spans="1:9" x14ac:dyDescent="0.25">
      <c r="A12">
        <f>'HD district-data'!A12</f>
        <v>10</v>
      </c>
      <c r="B12">
        <f>'HD district-data'!B12</f>
        <v>10</v>
      </c>
      <c r="C12">
        <f>'HD district-data'!U12</f>
        <v>58781</v>
      </c>
      <c r="D12">
        <f>'HD district-data'!V12</f>
        <v>35857</v>
      </c>
      <c r="E12">
        <f>'HD district-data'!W12</f>
        <v>20136</v>
      </c>
      <c r="F12" s="1">
        <f t="shared" si="0"/>
        <v>0.61001003725693681</v>
      </c>
      <c r="G12" s="1">
        <f t="shared" si="0"/>
        <v>0.34255967064187409</v>
      </c>
      <c r="H12" s="3">
        <f t="shared" si="1"/>
        <v>1</v>
      </c>
      <c r="I12" s="3">
        <f t="shared" si="2"/>
        <v>0</v>
      </c>
    </row>
    <row r="13" spans="1:9" x14ac:dyDescent="0.25">
      <c r="A13">
        <f>'HD district-data'!A13</f>
        <v>11</v>
      </c>
      <c r="B13">
        <f>'HD district-data'!B13</f>
        <v>11</v>
      </c>
      <c r="C13">
        <f>'HD district-data'!U13</f>
        <v>43723</v>
      </c>
      <c r="D13">
        <f>'HD district-data'!V13</f>
        <v>36012</v>
      </c>
      <c r="E13">
        <f>'HD district-data'!W13</f>
        <v>6115</v>
      </c>
      <c r="F13" s="1">
        <f t="shared" si="0"/>
        <v>0.82363973194885987</v>
      </c>
      <c r="G13" s="1">
        <f t="shared" si="0"/>
        <v>0.13985774077716534</v>
      </c>
      <c r="H13" s="3">
        <f t="shared" si="1"/>
        <v>1</v>
      </c>
      <c r="I13" s="3">
        <f t="shared" si="2"/>
        <v>0</v>
      </c>
    </row>
    <row r="14" spans="1:9" x14ac:dyDescent="0.25">
      <c r="A14">
        <f>'HD district-data'!A14</f>
        <v>12</v>
      </c>
      <c r="B14">
        <f>'HD district-data'!B14</f>
        <v>12</v>
      </c>
      <c r="C14">
        <f>'HD district-data'!U14</f>
        <v>66473</v>
      </c>
      <c r="D14">
        <f>'HD district-data'!V14</f>
        <v>27161</v>
      </c>
      <c r="E14">
        <f>'HD district-data'!W14</f>
        <v>36803</v>
      </c>
      <c r="F14" s="1">
        <f t="shared" si="0"/>
        <v>0.40860198877739834</v>
      </c>
      <c r="G14" s="1">
        <f t="shared" si="0"/>
        <v>0.55365336301957191</v>
      </c>
      <c r="H14" s="3">
        <f t="shared" si="1"/>
        <v>0</v>
      </c>
      <c r="I14" s="3">
        <f t="shared" si="2"/>
        <v>1</v>
      </c>
    </row>
    <row r="15" spans="1:9" x14ac:dyDescent="0.25">
      <c r="A15">
        <f>'HD district-data'!A15</f>
        <v>13</v>
      </c>
      <c r="B15">
        <f>'HD district-data'!B15</f>
        <v>13</v>
      </c>
      <c r="C15">
        <f>'HD district-data'!U15</f>
        <v>65996</v>
      </c>
      <c r="D15">
        <f>'HD district-data'!V15</f>
        <v>38379</v>
      </c>
      <c r="E15">
        <f>'HD district-data'!W15</f>
        <v>24702</v>
      </c>
      <c r="F15" s="1">
        <f t="shared" si="0"/>
        <v>0.58153524456027639</v>
      </c>
      <c r="G15" s="1">
        <f t="shared" si="0"/>
        <v>0.37429541184314202</v>
      </c>
      <c r="H15" s="3">
        <f t="shared" si="1"/>
        <v>1</v>
      </c>
      <c r="I15" s="3">
        <f t="shared" si="2"/>
        <v>0</v>
      </c>
    </row>
    <row r="16" spans="1:9" x14ac:dyDescent="0.25">
      <c r="A16">
        <f>'HD district-data'!A16</f>
        <v>14</v>
      </c>
      <c r="B16">
        <f>'HD district-data'!B16</f>
        <v>14</v>
      </c>
      <c r="C16">
        <f>'HD district-data'!U16</f>
        <v>63405</v>
      </c>
      <c r="D16">
        <f>'HD district-data'!V16</f>
        <v>32585</v>
      </c>
      <c r="E16">
        <f>'HD district-data'!W16</f>
        <v>27890</v>
      </c>
      <c r="F16" s="1">
        <f t="shared" si="0"/>
        <v>0.51391846068922009</v>
      </c>
      <c r="G16" s="1">
        <f t="shared" si="0"/>
        <v>0.43987067265988489</v>
      </c>
      <c r="H16" s="3">
        <f t="shared" si="1"/>
        <v>1</v>
      </c>
      <c r="I16" s="3">
        <f t="shared" si="2"/>
        <v>0</v>
      </c>
    </row>
    <row r="17" spans="1:9" x14ac:dyDescent="0.25">
      <c r="A17">
        <f>'HD district-data'!A17</f>
        <v>15</v>
      </c>
      <c r="B17">
        <f>'HD district-data'!B17</f>
        <v>15</v>
      </c>
      <c r="C17">
        <f>'HD district-data'!U17</f>
        <v>47316</v>
      </c>
      <c r="D17">
        <f>'HD district-data'!V17</f>
        <v>28906</v>
      </c>
      <c r="E17">
        <f>'HD district-data'!W17</f>
        <v>16463</v>
      </c>
      <c r="F17" s="1">
        <f t="shared" si="0"/>
        <v>0.61091385577817225</v>
      </c>
      <c r="G17" s="1">
        <f t="shared" si="0"/>
        <v>0.34793727280412545</v>
      </c>
      <c r="H17" s="3">
        <f t="shared" si="1"/>
        <v>1</v>
      </c>
      <c r="I17" s="3">
        <f t="shared" si="2"/>
        <v>0</v>
      </c>
    </row>
    <row r="18" spans="1:9" x14ac:dyDescent="0.25">
      <c r="A18">
        <f>'HD district-data'!A18</f>
        <v>16</v>
      </c>
      <c r="B18">
        <f>'HD district-data'!B18</f>
        <v>16</v>
      </c>
      <c r="C18">
        <f>'HD district-data'!U18</f>
        <v>50961</v>
      </c>
      <c r="D18">
        <f>'HD district-data'!V18</f>
        <v>25804</v>
      </c>
      <c r="E18">
        <f>'HD district-data'!W18</f>
        <v>22865</v>
      </c>
      <c r="F18" s="1">
        <f t="shared" si="0"/>
        <v>0.50634799160142074</v>
      </c>
      <c r="G18" s="1">
        <f t="shared" si="0"/>
        <v>0.4486764388453916</v>
      </c>
      <c r="H18" s="3">
        <f t="shared" si="1"/>
        <v>1</v>
      </c>
      <c r="I18" s="3">
        <f t="shared" si="2"/>
        <v>0</v>
      </c>
    </row>
    <row r="19" spans="1:9" x14ac:dyDescent="0.25">
      <c r="A19">
        <f>'HD district-data'!A19</f>
        <v>17</v>
      </c>
      <c r="B19">
        <f>'HD district-data'!B19</f>
        <v>17</v>
      </c>
      <c r="C19">
        <f>'HD district-data'!U19</f>
        <v>60857</v>
      </c>
      <c r="D19">
        <f>'HD district-data'!V19</f>
        <v>42332</v>
      </c>
      <c r="E19">
        <f>'HD district-data'!W19</f>
        <v>16873</v>
      </c>
      <c r="F19" s="1">
        <f t="shared" ref="F19:G82" si="3">D19/$C19</f>
        <v>0.69559787699032161</v>
      </c>
      <c r="G19" s="1">
        <f t="shared" si="3"/>
        <v>0.27725651938150092</v>
      </c>
      <c r="H19" s="3">
        <f t="shared" si="1"/>
        <v>1</v>
      </c>
      <c r="I19" s="3">
        <f t="shared" si="2"/>
        <v>0</v>
      </c>
    </row>
    <row r="20" spans="1:9" x14ac:dyDescent="0.25">
      <c r="A20">
        <f>'HD district-data'!A20</f>
        <v>18</v>
      </c>
      <c r="B20">
        <f>'HD district-data'!B20</f>
        <v>18</v>
      </c>
      <c r="C20">
        <f>'HD district-data'!U20</f>
        <v>62635</v>
      </c>
      <c r="D20">
        <f>'HD district-data'!V20</f>
        <v>43324</v>
      </c>
      <c r="E20">
        <f>'HD district-data'!W20</f>
        <v>17567</v>
      </c>
      <c r="F20" s="1">
        <f t="shared" si="3"/>
        <v>0.6916899497086294</v>
      </c>
      <c r="G20" s="1">
        <f t="shared" si="3"/>
        <v>0.28046619302307019</v>
      </c>
      <c r="H20" s="3">
        <f t="shared" si="1"/>
        <v>1</v>
      </c>
      <c r="I20" s="3">
        <f t="shared" si="2"/>
        <v>0</v>
      </c>
    </row>
    <row r="21" spans="1:9" x14ac:dyDescent="0.25">
      <c r="A21">
        <f>'HD district-data'!A21</f>
        <v>19</v>
      </c>
      <c r="B21">
        <f>'HD district-data'!B21</f>
        <v>19</v>
      </c>
      <c r="C21">
        <f>'HD district-data'!U21</f>
        <v>67856</v>
      </c>
      <c r="D21">
        <f>'HD district-data'!V21</f>
        <v>57313</v>
      </c>
      <c r="E21">
        <f>'HD district-data'!W21</f>
        <v>8823</v>
      </c>
      <c r="F21" s="1">
        <f t="shared" si="3"/>
        <v>0.84462685687337891</v>
      </c>
      <c r="G21" s="1">
        <f t="shared" si="3"/>
        <v>0.13002534779533129</v>
      </c>
      <c r="H21" s="3">
        <f t="shared" si="1"/>
        <v>1</v>
      </c>
      <c r="I21" s="3">
        <f t="shared" si="2"/>
        <v>0</v>
      </c>
    </row>
    <row r="22" spans="1:9" x14ac:dyDescent="0.25">
      <c r="A22">
        <f>'HD district-data'!A22</f>
        <v>20</v>
      </c>
      <c r="B22">
        <f>'HD district-data'!B22</f>
        <v>20</v>
      </c>
      <c r="C22">
        <f>'HD district-data'!U22</f>
        <v>53767</v>
      </c>
      <c r="D22">
        <f>'HD district-data'!V22</f>
        <v>49679</v>
      </c>
      <c r="E22">
        <f>'HD district-data'!W22</f>
        <v>3137</v>
      </c>
      <c r="F22" s="1">
        <f t="shared" si="3"/>
        <v>0.9239682333029553</v>
      </c>
      <c r="G22" s="1">
        <f t="shared" si="3"/>
        <v>5.8344337604850562E-2</v>
      </c>
      <c r="H22" s="3">
        <f t="shared" si="1"/>
        <v>1</v>
      </c>
      <c r="I22" s="3">
        <f t="shared" si="2"/>
        <v>0</v>
      </c>
    </row>
    <row r="23" spans="1:9" x14ac:dyDescent="0.25">
      <c r="A23">
        <f>'HD district-data'!A23</f>
        <v>21</v>
      </c>
      <c r="B23">
        <f>'HD district-data'!B23</f>
        <v>21</v>
      </c>
      <c r="C23">
        <f>'HD district-data'!U23</f>
        <v>45733</v>
      </c>
      <c r="D23">
        <f>'HD district-data'!V23</f>
        <v>40835</v>
      </c>
      <c r="E23">
        <f>'HD district-data'!W23</f>
        <v>3926</v>
      </c>
      <c r="F23" s="1">
        <f t="shared" si="3"/>
        <v>0.89290009402400894</v>
      </c>
      <c r="G23" s="1">
        <f t="shared" si="3"/>
        <v>8.5846106750049195E-2</v>
      </c>
      <c r="H23" s="3">
        <f t="shared" si="1"/>
        <v>1</v>
      </c>
      <c r="I23" s="3">
        <f t="shared" si="2"/>
        <v>0</v>
      </c>
    </row>
    <row r="24" spans="1:9" x14ac:dyDescent="0.25">
      <c r="A24">
        <f>'HD district-data'!A24</f>
        <v>22</v>
      </c>
      <c r="B24">
        <f>'HD district-data'!B24</f>
        <v>22</v>
      </c>
      <c r="C24">
        <f>'HD district-data'!U24</f>
        <v>68324</v>
      </c>
      <c r="D24">
        <f>'HD district-data'!V24</f>
        <v>34824</v>
      </c>
      <c r="E24">
        <f>'HD district-data'!W24</f>
        <v>31147</v>
      </c>
      <c r="F24" s="1">
        <f t="shared" si="3"/>
        <v>0.50968912827117852</v>
      </c>
      <c r="G24" s="1">
        <f t="shared" si="3"/>
        <v>0.45587202154440609</v>
      </c>
      <c r="H24" s="3">
        <f t="shared" si="1"/>
        <v>1</v>
      </c>
      <c r="I24" s="3">
        <f t="shared" si="2"/>
        <v>0</v>
      </c>
    </row>
    <row r="25" spans="1:9" x14ac:dyDescent="0.25">
      <c r="A25">
        <f>'HD district-data'!A25</f>
        <v>23</v>
      </c>
      <c r="B25">
        <f>'HD district-data'!B25</f>
        <v>23</v>
      </c>
      <c r="C25">
        <f>'HD district-data'!U25</f>
        <v>66805</v>
      </c>
      <c r="D25">
        <f>'HD district-data'!V25</f>
        <v>16074</v>
      </c>
      <c r="E25">
        <f>'HD district-data'!W25</f>
        <v>47762</v>
      </c>
      <c r="F25" s="1">
        <f t="shared" si="3"/>
        <v>0.24061073272958611</v>
      </c>
      <c r="G25" s="1">
        <f t="shared" si="3"/>
        <v>0.71494648604146394</v>
      </c>
      <c r="H25" s="3">
        <f t="shared" si="1"/>
        <v>0</v>
      </c>
      <c r="I25" s="3">
        <f t="shared" si="2"/>
        <v>1</v>
      </c>
    </row>
    <row r="26" spans="1:9" x14ac:dyDescent="0.25">
      <c r="A26">
        <f>'HD district-data'!A26</f>
        <v>24</v>
      </c>
      <c r="B26">
        <f>'HD district-data'!B26</f>
        <v>24</v>
      </c>
      <c r="C26">
        <f>'HD district-data'!U26</f>
        <v>56566</v>
      </c>
      <c r="D26">
        <f>'HD district-data'!V26</f>
        <v>28184</v>
      </c>
      <c r="E26">
        <f>'HD district-data'!W26</f>
        <v>26258</v>
      </c>
      <c r="F26" s="1">
        <f t="shared" si="3"/>
        <v>0.49824983205459111</v>
      </c>
      <c r="G26" s="1">
        <f t="shared" si="3"/>
        <v>0.46420111020754518</v>
      </c>
      <c r="H26" s="3">
        <f t="shared" si="1"/>
        <v>1</v>
      </c>
      <c r="I26" s="3">
        <f t="shared" si="2"/>
        <v>0</v>
      </c>
    </row>
    <row r="27" spans="1:9" x14ac:dyDescent="0.25">
      <c r="A27">
        <f>'HD district-data'!A27</f>
        <v>25</v>
      </c>
      <c r="B27">
        <f>'HD district-data'!B27</f>
        <v>25</v>
      </c>
      <c r="C27">
        <f>'HD district-data'!U27</f>
        <v>64786</v>
      </c>
      <c r="D27">
        <f>'HD district-data'!V27</f>
        <v>35747</v>
      </c>
      <c r="E27">
        <f>'HD district-data'!W27</f>
        <v>25647</v>
      </c>
      <c r="F27" s="1">
        <f t="shared" si="3"/>
        <v>0.55177044423177846</v>
      </c>
      <c r="G27" s="1">
        <f t="shared" si="3"/>
        <v>0.39587256506035257</v>
      </c>
      <c r="H27" s="3">
        <f t="shared" si="1"/>
        <v>1</v>
      </c>
      <c r="I27" s="3">
        <f t="shared" si="2"/>
        <v>0</v>
      </c>
    </row>
    <row r="28" spans="1:9" x14ac:dyDescent="0.25">
      <c r="A28">
        <f>'HD district-data'!A28</f>
        <v>26</v>
      </c>
      <c r="B28">
        <f>'HD district-data'!B28</f>
        <v>26</v>
      </c>
      <c r="C28">
        <f>'HD district-data'!U28</f>
        <v>41332</v>
      </c>
      <c r="D28">
        <f>'HD district-data'!V28</f>
        <v>28198</v>
      </c>
      <c r="E28">
        <f>'HD district-data'!W28</f>
        <v>11366</v>
      </c>
      <c r="F28" s="1">
        <f t="shared" si="3"/>
        <v>0.68223168489306107</v>
      </c>
      <c r="G28" s="1">
        <f t="shared" si="3"/>
        <v>0.27499274170134519</v>
      </c>
      <c r="H28" s="3">
        <f t="shared" si="1"/>
        <v>1</v>
      </c>
      <c r="I28" s="3">
        <f t="shared" si="2"/>
        <v>0</v>
      </c>
    </row>
    <row r="29" spans="1:9" x14ac:dyDescent="0.25">
      <c r="A29">
        <f>'HD district-data'!A29</f>
        <v>27</v>
      </c>
      <c r="B29">
        <f>'HD district-data'!B29</f>
        <v>27</v>
      </c>
      <c r="C29">
        <f>'HD district-data'!U29</f>
        <v>50604</v>
      </c>
      <c r="D29">
        <f>'HD district-data'!V29</f>
        <v>38455</v>
      </c>
      <c r="E29">
        <f>'HD district-data'!W29</f>
        <v>10242</v>
      </c>
      <c r="F29" s="1">
        <f t="shared" si="3"/>
        <v>0.75992016441388033</v>
      </c>
      <c r="G29" s="1">
        <f t="shared" si="3"/>
        <v>0.20239506758359024</v>
      </c>
      <c r="H29" s="3">
        <f t="shared" si="1"/>
        <v>1</v>
      </c>
      <c r="I29" s="3">
        <f t="shared" si="2"/>
        <v>0</v>
      </c>
    </row>
    <row r="30" spans="1:9" x14ac:dyDescent="0.25">
      <c r="A30">
        <f>'HD district-data'!A30</f>
        <v>28</v>
      </c>
      <c r="B30">
        <f>'HD district-data'!B30</f>
        <v>28</v>
      </c>
      <c r="C30">
        <f>'HD district-data'!U30</f>
        <v>63576</v>
      </c>
      <c r="D30">
        <f>'HD district-data'!V30</f>
        <v>34889</v>
      </c>
      <c r="E30">
        <f>'HD district-data'!W30</f>
        <v>25629</v>
      </c>
      <c r="F30" s="1">
        <f t="shared" si="3"/>
        <v>0.54877626777400279</v>
      </c>
      <c r="G30" s="1">
        <f t="shared" si="3"/>
        <v>0.4031238203095508</v>
      </c>
      <c r="H30" s="3">
        <f t="shared" si="1"/>
        <v>1</v>
      </c>
      <c r="I30" s="3">
        <f t="shared" si="2"/>
        <v>0</v>
      </c>
    </row>
    <row r="31" spans="1:9" x14ac:dyDescent="0.25">
      <c r="A31">
        <f>'HD district-data'!A31</f>
        <v>29</v>
      </c>
      <c r="B31">
        <f>'HD district-data'!B31</f>
        <v>29</v>
      </c>
      <c r="C31">
        <f>'HD district-data'!U31</f>
        <v>63849</v>
      </c>
      <c r="D31">
        <f>'HD district-data'!V31</f>
        <v>34172</v>
      </c>
      <c r="E31">
        <f>'HD district-data'!W31</f>
        <v>26761</v>
      </c>
      <c r="F31" s="1">
        <f t="shared" si="3"/>
        <v>0.53520023806167671</v>
      </c>
      <c r="G31" s="1">
        <f t="shared" si="3"/>
        <v>0.41912950868455262</v>
      </c>
      <c r="H31" s="3">
        <f t="shared" si="1"/>
        <v>1</v>
      </c>
      <c r="I31" s="3">
        <f t="shared" si="2"/>
        <v>0</v>
      </c>
    </row>
    <row r="32" spans="1:9" x14ac:dyDescent="0.25">
      <c r="A32">
        <f>'HD district-data'!A32</f>
        <v>30</v>
      </c>
      <c r="B32">
        <f>'HD district-data'!B32</f>
        <v>30</v>
      </c>
      <c r="C32">
        <f>'HD district-data'!U32</f>
        <v>63515</v>
      </c>
      <c r="D32">
        <f>'HD district-data'!V32</f>
        <v>31174</v>
      </c>
      <c r="E32">
        <f>'HD district-data'!W32</f>
        <v>29397</v>
      </c>
      <c r="F32" s="1">
        <f t="shared" si="3"/>
        <v>0.4908131937337637</v>
      </c>
      <c r="G32" s="1">
        <f t="shared" si="3"/>
        <v>0.46283555065732507</v>
      </c>
      <c r="H32" s="3">
        <f t="shared" si="1"/>
        <v>1</v>
      </c>
      <c r="I32" s="3">
        <f t="shared" si="2"/>
        <v>0</v>
      </c>
    </row>
    <row r="33" spans="1:9" x14ac:dyDescent="0.25">
      <c r="A33">
        <f>'HD district-data'!A33</f>
        <v>31</v>
      </c>
      <c r="B33">
        <f>'HD district-data'!B33</f>
        <v>31</v>
      </c>
      <c r="C33">
        <f>'HD district-data'!U33</f>
        <v>62280</v>
      </c>
      <c r="D33">
        <f>'HD district-data'!V33</f>
        <v>34305</v>
      </c>
      <c r="E33">
        <f>'HD district-data'!W33</f>
        <v>25437</v>
      </c>
      <c r="F33" s="1">
        <f t="shared" si="3"/>
        <v>0.5508188824662813</v>
      </c>
      <c r="G33" s="1">
        <f t="shared" si="3"/>
        <v>0.4084296724470135</v>
      </c>
      <c r="H33" s="3">
        <f t="shared" si="1"/>
        <v>1</v>
      </c>
      <c r="I33" s="3">
        <f t="shared" si="2"/>
        <v>0</v>
      </c>
    </row>
    <row r="34" spans="1:9" x14ac:dyDescent="0.25">
      <c r="A34">
        <f>'HD district-data'!A34</f>
        <v>32</v>
      </c>
      <c r="B34">
        <f>'HD district-data'!B34</f>
        <v>32</v>
      </c>
      <c r="C34">
        <f>'HD district-data'!U34</f>
        <v>53887</v>
      </c>
      <c r="D34">
        <f>'HD district-data'!V34</f>
        <v>29810</v>
      </c>
      <c r="E34">
        <f>'HD district-data'!W34</f>
        <v>21967</v>
      </c>
      <c r="F34" s="1">
        <f t="shared" si="3"/>
        <v>0.55319464805982888</v>
      </c>
      <c r="G34" s="1">
        <f t="shared" si="3"/>
        <v>0.40764934028615435</v>
      </c>
      <c r="H34" s="3">
        <f t="shared" si="1"/>
        <v>1</v>
      </c>
      <c r="I34" s="3">
        <f t="shared" si="2"/>
        <v>0</v>
      </c>
    </row>
    <row r="35" spans="1:9" x14ac:dyDescent="0.25">
      <c r="A35">
        <f>'HD district-data'!A35</f>
        <v>33</v>
      </c>
      <c r="B35">
        <f>'HD district-data'!B35</f>
        <v>33</v>
      </c>
      <c r="C35">
        <f>'HD district-data'!U35</f>
        <v>56822</v>
      </c>
      <c r="D35">
        <f>'HD district-data'!V35</f>
        <v>28013</v>
      </c>
      <c r="E35">
        <f>'HD district-data'!W35</f>
        <v>26286</v>
      </c>
      <c r="F35" s="1">
        <f t="shared" si="3"/>
        <v>0.49299567069092959</v>
      </c>
      <c r="G35" s="1">
        <f t="shared" si="3"/>
        <v>0.46260251311111894</v>
      </c>
      <c r="H35" s="3">
        <f t="shared" si="1"/>
        <v>1</v>
      </c>
      <c r="I35" s="3">
        <f t="shared" si="2"/>
        <v>0</v>
      </c>
    </row>
    <row r="36" spans="1:9" x14ac:dyDescent="0.25">
      <c r="A36">
        <f>'HD district-data'!A36</f>
        <v>34</v>
      </c>
      <c r="B36">
        <f>'HD district-data'!B36</f>
        <v>34</v>
      </c>
      <c r="C36">
        <f>'HD district-data'!U36</f>
        <v>59011</v>
      </c>
      <c r="D36">
        <f>'HD district-data'!V36</f>
        <v>32852</v>
      </c>
      <c r="E36">
        <f>'HD district-data'!W36</f>
        <v>24192</v>
      </c>
      <c r="F36" s="1">
        <f t="shared" si="3"/>
        <v>0.55670976597583499</v>
      </c>
      <c r="G36" s="1">
        <f t="shared" si="3"/>
        <v>0.40995746555726897</v>
      </c>
      <c r="H36" s="3">
        <f t="shared" si="1"/>
        <v>1</v>
      </c>
      <c r="I36" s="3">
        <f t="shared" si="2"/>
        <v>0</v>
      </c>
    </row>
    <row r="37" spans="1:9" x14ac:dyDescent="0.25">
      <c r="A37">
        <f>'HD district-data'!A37</f>
        <v>35</v>
      </c>
      <c r="B37">
        <f>'HD district-data'!B37</f>
        <v>35</v>
      </c>
      <c r="C37">
        <f>'HD district-data'!U37</f>
        <v>50333</v>
      </c>
      <c r="D37">
        <f>'HD district-data'!V37</f>
        <v>26916</v>
      </c>
      <c r="E37">
        <f>'HD district-data'!W37</f>
        <v>21099</v>
      </c>
      <c r="F37" s="1">
        <f t="shared" si="3"/>
        <v>0.53475850833449223</v>
      </c>
      <c r="G37" s="1">
        <f t="shared" si="3"/>
        <v>0.41918820654441419</v>
      </c>
      <c r="H37" s="3">
        <f t="shared" si="1"/>
        <v>1</v>
      </c>
      <c r="I37" s="3">
        <f t="shared" si="2"/>
        <v>0</v>
      </c>
    </row>
    <row r="38" spans="1:9" x14ac:dyDescent="0.25">
      <c r="A38">
        <f>'HD district-data'!A38</f>
        <v>36</v>
      </c>
      <c r="B38">
        <f>'HD district-data'!B38</f>
        <v>36</v>
      </c>
      <c r="C38">
        <f>'HD district-data'!U38</f>
        <v>52546</v>
      </c>
      <c r="D38">
        <f>'HD district-data'!V38</f>
        <v>27727</v>
      </c>
      <c r="E38">
        <f>'HD district-data'!W38</f>
        <v>22244</v>
      </c>
      <c r="F38" s="1">
        <f t="shared" si="3"/>
        <v>0.52767099303467435</v>
      </c>
      <c r="G38" s="1">
        <f t="shared" si="3"/>
        <v>0.423324325353024</v>
      </c>
      <c r="H38" s="3">
        <f t="shared" si="1"/>
        <v>1</v>
      </c>
      <c r="I38" s="3">
        <f t="shared" si="2"/>
        <v>0</v>
      </c>
    </row>
    <row r="39" spans="1:9" x14ac:dyDescent="0.25">
      <c r="A39">
        <f>'HD district-data'!A39</f>
        <v>37</v>
      </c>
      <c r="B39">
        <f>'HD district-data'!B39</f>
        <v>37</v>
      </c>
      <c r="C39">
        <f>'HD district-data'!U39</f>
        <v>65942</v>
      </c>
      <c r="D39">
        <f>'HD district-data'!V39</f>
        <v>26012</v>
      </c>
      <c r="E39">
        <f>'HD district-data'!W39</f>
        <v>36535</v>
      </c>
      <c r="F39" s="1">
        <f t="shared" si="3"/>
        <v>0.39446786570016074</v>
      </c>
      <c r="G39" s="1">
        <f t="shared" si="3"/>
        <v>0.55404749628461381</v>
      </c>
      <c r="H39" s="3">
        <f t="shared" si="1"/>
        <v>0</v>
      </c>
      <c r="I39" s="3">
        <f t="shared" si="2"/>
        <v>1</v>
      </c>
    </row>
    <row r="40" spans="1:9" x14ac:dyDescent="0.25">
      <c r="A40">
        <f>'HD district-data'!A40</f>
        <v>38</v>
      </c>
      <c r="B40">
        <f>'HD district-data'!B40</f>
        <v>38</v>
      </c>
      <c r="C40">
        <f>'HD district-data'!U40</f>
        <v>58398</v>
      </c>
      <c r="D40">
        <f>'HD district-data'!V40</f>
        <v>17896</v>
      </c>
      <c r="E40">
        <f>'HD district-data'!W40</f>
        <v>37976</v>
      </c>
      <c r="F40" s="1">
        <f t="shared" si="3"/>
        <v>0.30644885098804753</v>
      </c>
      <c r="G40" s="1">
        <f t="shared" si="3"/>
        <v>0.65029624302202127</v>
      </c>
      <c r="H40" s="3">
        <f t="shared" si="1"/>
        <v>0</v>
      </c>
      <c r="I40" s="3">
        <f t="shared" si="2"/>
        <v>1</v>
      </c>
    </row>
    <row r="41" spans="1:9" x14ac:dyDescent="0.25">
      <c r="A41">
        <f>'HD district-data'!A41</f>
        <v>39</v>
      </c>
      <c r="B41">
        <f>'HD district-data'!B41</f>
        <v>39</v>
      </c>
      <c r="C41">
        <f>'HD district-data'!U41</f>
        <v>44470</v>
      </c>
      <c r="D41">
        <f>'HD district-data'!V41</f>
        <v>26886</v>
      </c>
      <c r="E41">
        <f>'HD district-data'!W41</f>
        <v>15196</v>
      </c>
      <c r="F41" s="1">
        <f t="shared" si="3"/>
        <v>0.60458736226669663</v>
      </c>
      <c r="G41" s="1">
        <f t="shared" si="3"/>
        <v>0.34171351472903083</v>
      </c>
      <c r="H41" s="3">
        <f t="shared" si="1"/>
        <v>1</v>
      </c>
      <c r="I41" s="3">
        <f t="shared" si="2"/>
        <v>0</v>
      </c>
    </row>
    <row r="42" spans="1:9" x14ac:dyDescent="0.25">
      <c r="A42">
        <f>'HD district-data'!A42</f>
        <v>40</v>
      </c>
      <c r="B42">
        <f>'HD district-data'!B42</f>
        <v>40</v>
      </c>
      <c r="C42">
        <f>'HD district-data'!U42</f>
        <v>52182</v>
      </c>
      <c r="D42">
        <f>'HD district-data'!V42</f>
        <v>33410</v>
      </c>
      <c r="E42">
        <f>'HD district-data'!W42</f>
        <v>16143</v>
      </c>
      <c r="F42" s="1">
        <f t="shared" si="3"/>
        <v>0.6402590931738914</v>
      </c>
      <c r="G42" s="1">
        <f t="shared" si="3"/>
        <v>0.3093595492698632</v>
      </c>
      <c r="H42" s="3">
        <f t="shared" si="1"/>
        <v>1</v>
      </c>
      <c r="I42" s="3">
        <f t="shared" si="2"/>
        <v>0</v>
      </c>
    </row>
    <row r="43" spans="1:9" x14ac:dyDescent="0.25">
      <c r="A43">
        <f>'HD district-data'!A43</f>
        <v>41</v>
      </c>
      <c r="B43">
        <f>'HD district-data'!B43</f>
        <v>41</v>
      </c>
      <c r="C43">
        <f>'HD district-data'!U43</f>
        <v>56018</v>
      </c>
      <c r="D43">
        <f>'HD district-data'!V43</f>
        <v>27698</v>
      </c>
      <c r="E43">
        <f>'HD district-data'!W43</f>
        <v>25067</v>
      </c>
      <c r="F43" s="1">
        <f t="shared" si="3"/>
        <v>0.49444821307436893</v>
      </c>
      <c r="G43" s="1">
        <f t="shared" si="3"/>
        <v>0.44748116676782462</v>
      </c>
      <c r="H43" s="3">
        <f t="shared" si="1"/>
        <v>1</v>
      </c>
      <c r="I43" s="3">
        <f t="shared" si="2"/>
        <v>0</v>
      </c>
    </row>
    <row r="44" spans="1:9" x14ac:dyDescent="0.25">
      <c r="A44">
        <f>'HD district-data'!A44</f>
        <v>42</v>
      </c>
      <c r="B44">
        <f>'HD district-data'!B44</f>
        <v>42</v>
      </c>
      <c r="C44">
        <f>'HD district-data'!U44</f>
        <v>56788</v>
      </c>
      <c r="D44">
        <f>'HD district-data'!V44</f>
        <v>27928</v>
      </c>
      <c r="E44">
        <f>'HD district-data'!W44</f>
        <v>25857</v>
      </c>
      <c r="F44" s="1">
        <f t="shared" si="3"/>
        <v>0.4917940409945763</v>
      </c>
      <c r="G44" s="1">
        <f t="shared" si="3"/>
        <v>0.45532506867648093</v>
      </c>
      <c r="H44" s="3">
        <f t="shared" si="1"/>
        <v>1</v>
      </c>
      <c r="I44" s="3">
        <f t="shared" si="2"/>
        <v>0</v>
      </c>
    </row>
    <row r="45" spans="1:9" x14ac:dyDescent="0.25">
      <c r="A45">
        <f>'HD district-data'!A45</f>
        <v>43</v>
      </c>
      <c r="B45">
        <f>'HD district-data'!B45</f>
        <v>43</v>
      </c>
      <c r="C45">
        <f>'HD district-data'!U45</f>
        <v>61114</v>
      </c>
      <c r="D45">
        <f>'HD district-data'!V45</f>
        <v>21045</v>
      </c>
      <c r="E45">
        <f>'HD district-data'!W45</f>
        <v>37206</v>
      </c>
      <c r="F45" s="1">
        <f t="shared" si="3"/>
        <v>0.3443564486042478</v>
      </c>
      <c r="G45" s="1">
        <f t="shared" si="3"/>
        <v>0.60879667506626955</v>
      </c>
      <c r="H45" s="3">
        <f t="shared" si="1"/>
        <v>0</v>
      </c>
      <c r="I45" s="3">
        <f t="shared" si="2"/>
        <v>1</v>
      </c>
    </row>
    <row r="46" spans="1:9" x14ac:dyDescent="0.25">
      <c r="A46">
        <f>'HD district-data'!A46</f>
        <v>44</v>
      </c>
      <c r="B46">
        <f>'HD district-data'!B46</f>
        <v>44</v>
      </c>
      <c r="C46">
        <f>'HD district-data'!U46</f>
        <v>50434</v>
      </c>
      <c r="D46">
        <f>'HD district-data'!V46</f>
        <v>14770</v>
      </c>
      <c r="E46">
        <f>'HD district-data'!W46</f>
        <v>33759</v>
      </c>
      <c r="F46" s="1">
        <f t="shared" si="3"/>
        <v>0.29285799262402346</v>
      </c>
      <c r="G46" s="1">
        <f t="shared" si="3"/>
        <v>0.66936986953245825</v>
      </c>
      <c r="H46" s="3">
        <f t="shared" si="1"/>
        <v>0</v>
      </c>
      <c r="I46" s="3">
        <f t="shared" si="2"/>
        <v>1</v>
      </c>
    </row>
    <row r="47" spans="1:9" x14ac:dyDescent="0.25">
      <c r="A47">
        <f>'HD district-data'!A47</f>
        <v>45</v>
      </c>
      <c r="B47">
        <f>'HD district-data'!B47</f>
        <v>45</v>
      </c>
      <c r="C47">
        <f>'HD district-data'!U47</f>
        <v>48007</v>
      </c>
      <c r="D47">
        <f>'HD district-data'!V47</f>
        <v>16646</v>
      </c>
      <c r="E47">
        <f>'HD district-data'!W47</f>
        <v>29213</v>
      </c>
      <c r="F47" s="1">
        <f t="shared" si="3"/>
        <v>0.34674110025621263</v>
      </c>
      <c r="G47" s="1">
        <f t="shared" si="3"/>
        <v>0.60851542483387844</v>
      </c>
      <c r="H47" s="3">
        <f t="shared" si="1"/>
        <v>0</v>
      </c>
      <c r="I47" s="3">
        <f t="shared" si="2"/>
        <v>1</v>
      </c>
    </row>
    <row r="48" spans="1:9" x14ac:dyDescent="0.25">
      <c r="A48">
        <f>'HD district-data'!A48</f>
        <v>46</v>
      </c>
      <c r="B48">
        <f>'HD district-data'!B48</f>
        <v>46</v>
      </c>
      <c r="C48">
        <f>'HD district-data'!U48</f>
        <v>52860</v>
      </c>
      <c r="D48">
        <f>'HD district-data'!V48</f>
        <v>26252</v>
      </c>
      <c r="E48">
        <f>'HD district-data'!W48</f>
        <v>24036</v>
      </c>
      <c r="F48" s="1">
        <f t="shared" si="3"/>
        <v>0.49663261445327278</v>
      </c>
      <c r="G48" s="1">
        <f t="shared" si="3"/>
        <v>0.45471055618615208</v>
      </c>
      <c r="H48" s="3">
        <f t="shared" si="1"/>
        <v>1</v>
      </c>
      <c r="I48" s="3">
        <f t="shared" si="2"/>
        <v>0</v>
      </c>
    </row>
    <row r="49" spans="1:9" x14ac:dyDescent="0.25">
      <c r="A49">
        <f>'HD district-data'!A49</f>
        <v>47</v>
      </c>
      <c r="B49">
        <f>'HD district-data'!B49</f>
        <v>47</v>
      </c>
      <c r="C49">
        <f>'HD district-data'!U49</f>
        <v>61467</v>
      </c>
      <c r="D49">
        <f>'HD district-data'!V49</f>
        <v>22902</v>
      </c>
      <c r="E49">
        <f>'HD district-data'!W49</f>
        <v>35733</v>
      </c>
      <c r="F49" s="1">
        <f t="shared" si="3"/>
        <v>0.3725901703353019</v>
      </c>
      <c r="G49" s="1">
        <f t="shared" si="3"/>
        <v>0.58133632680950753</v>
      </c>
      <c r="H49" s="3">
        <f t="shared" si="1"/>
        <v>0</v>
      </c>
      <c r="I49" s="3">
        <f t="shared" si="2"/>
        <v>1</v>
      </c>
    </row>
    <row r="50" spans="1:9" x14ac:dyDescent="0.25">
      <c r="A50">
        <f>'HD district-data'!A50</f>
        <v>48</v>
      </c>
      <c r="B50">
        <f>'HD district-data'!B50</f>
        <v>48</v>
      </c>
      <c r="C50">
        <f>'HD district-data'!U50</f>
        <v>60355</v>
      </c>
      <c r="D50">
        <f>'HD district-data'!V50</f>
        <v>18992</v>
      </c>
      <c r="E50">
        <f>'HD district-data'!W50</f>
        <v>38619</v>
      </c>
      <c r="F50" s="1">
        <f t="shared" si="3"/>
        <v>0.31467152679976806</v>
      </c>
      <c r="G50" s="1">
        <f t="shared" si="3"/>
        <v>0.6398641371883026</v>
      </c>
      <c r="H50" s="3">
        <f t="shared" si="1"/>
        <v>0</v>
      </c>
      <c r="I50" s="3">
        <f t="shared" si="2"/>
        <v>1</v>
      </c>
    </row>
    <row r="51" spans="1:9" x14ac:dyDescent="0.25">
      <c r="A51">
        <f>'HD district-data'!A51</f>
        <v>49</v>
      </c>
      <c r="B51">
        <f>'HD district-data'!B51</f>
        <v>49</v>
      </c>
      <c r="C51">
        <f>'HD district-data'!U51</f>
        <v>51166</v>
      </c>
      <c r="D51">
        <f>'HD district-data'!V51</f>
        <v>27500</v>
      </c>
      <c r="E51">
        <f>'HD district-data'!W51</f>
        <v>21316</v>
      </c>
      <c r="F51" s="1">
        <f t="shared" si="3"/>
        <v>0.53746628620568349</v>
      </c>
      <c r="G51" s="1">
        <f t="shared" si="3"/>
        <v>0.41660477660946721</v>
      </c>
      <c r="H51" s="3">
        <f t="shared" si="1"/>
        <v>1</v>
      </c>
      <c r="I51" s="3">
        <f t="shared" si="2"/>
        <v>0</v>
      </c>
    </row>
    <row r="52" spans="1:9" x14ac:dyDescent="0.25">
      <c r="A52">
        <f>'HD district-data'!A52</f>
        <v>50</v>
      </c>
      <c r="B52">
        <f>'HD district-data'!B52</f>
        <v>50</v>
      </c>
      <c r="C52">
        <f>'HD district-data'!U52</f>
        <v>54512</v>
      </c>
      <c r="D52">
        <f>'HD district-data'!V52</f>
        <v>28122</v>
      </c>
      <c r="E52">
        <f>'HD district-data'!W52</f>
        <v>23806</v>
      </c>
      <c r="F52" s="1">
        <f t="shared" si="3"/>
        <v>0.51588641033167004</v>
      </c>
      <c r="G52" s="1">
        <f t="shared" si="3"/>
        <v>0.4367111828588201</v>
      </c>
      <c r="H52" s="3">
        <f t="shared" si="1"/>
        <v>1</v>
      </c>
      <c r="I52" s="3">
        <f t="shared" si="2"/>
        <v>0</v>
      </c>
    </row>
    <row r="53" spans="1:9" x14ac:dyDescent="0.25">
      <c r="A53">
        <f>'HD district-data'!A53</f>
        <v>51</v>
      </c>
      <c r="B53">
        <f>'HD district-data'!B53</f>
        <v>51</v>
      </c>
      <c r="C53">
        <f>'HD district-data'!U53</f>
        <v>59201</v>
      </c>
      <c r="D53">
        <f>'HD district-data'!V53</f>
        <v>22534</v>
      </c>
      <c r="E53">
        <f>'HD district-data'!W53</f>
        <v>33857</v>
      </c>
      <c r="F53" s="1">
        <f t="shared" si="3"/>
        <v>0.38063546223881356</v>
      </c>
      <c r="G53" s="1">
        <f t="shared" si="3"/>
        <v>0.57189912332561954</v>
      </c>
      <c r="H53" s="3">
        <f t="shared" si="1"/>
        <v>0</v>
      </c>
      <c r="I53" s="3">
        <f t="shared" si="2"/>
        <v>1</v>
      </c>
    </row>
    <row r="54" spans="1:9" x14ac:dyDescent="0.25">
      <c r="A54">
        <f>'HD district-data'!A54</f>
        <v>52</v>
      </c>
      <c r="B54">
        <f>'HD district-data'!B54</f>
        <v>52</v>
      </c>
      <c r="C54">
        <f>'HD district-data'!U54</f>
        <v>58847</v>
      </c>
      <c r="D54">
        <f>'HD district-data'!V54</f>
        <v>13712</v>
      </c>
      <c r="E54">
        <f>'HD district-data'!W54</f>
        <v>42627</v>
      </c>
      <c r="F54" s="1">
        <f t="shared" si="3"/>
        <v>0.23301102859958878</v>
      </c>
      <c r="G54" s="1">
        <f t="shared" si="3"/>
        <v>0.72436997637942457</v>
      </c>
      <c r="H54" s="3">
        <f t="shared" si="1"/>
        <v>0</v>
      </c>
      <c r="I54" s="3">
        <f t="shared" si="2"/>
        <v>1</v>
      </c>
    </row>
    <row r="55" spans="1:9" x14ac:dyDescent="0.25">
      <c r="A55">
        <f>'HD district-data'!A55</f>
        <v>53</v>
      </c>
      <c r="B55">
        <f>'HD district-data'!B55</f>
        <v>53</v>
      </c>
      <c r="C55">
        <f>'HD district-data'!U55</f>
        <v>57917</v>
      </c>
      <c r="D55">
        <f>'HD district-data'!V55</f>
        <v>20018</v>
      </c>
      <c r="E55">
        <f>'HD district-data'!W55</f>
        <v>35016</v>
      </c>
      <c r="F55" s="1">
        <f t="shared" si="3"/>
        <v>0.34563254312205399</v>
      </c>
      <c r="G55" s="1">
        <f t="shared" si="3"/>
        <v>0.60458932610459792</v>
      </c>
      <c r="H55" s="3">
        <f t="shared" si="1"/>
        <v>0</v>
      </c>
      <c r="I55" s="3">
        <f t="shared" si="2"/>
        <v>1</v>
      </c>
    </row>
    <row r="56" spans="1:9" x14ac:dyDescent="0.25">
      <c r="A56">
        <f>'HD district-data'!A56</f>
        <v>54</v>
      </c>
      <c r="B56">
        <f>'HD district-data'!B56</f>
        <v>54</v>
      </c>
      <c r="C56">
        <f>'HD district-data'!U56</f>
        <v>64280</v>
      </c>
      <c r="D56">
        <f>'HD district-data'!V56</f>
        <v>26859</v>
      </c>
      <c r="E56">
        <f>'HD district-data'!W56</f>
        <v>34560</v>
      </c>
      <c r="F56" s="1">
        <f t="shared" si="3"/>
        <v>0.41784380833851897</v>
      </c>
      <c r="G56" s="1">
        <f t="shared" si="3"/>
        <v>0.53764779091474801</v>
      </c>
      <c r="H56" s="3">
        <f t="shared" si="1"/>
        <v>0</v>
      </c>
      <c r="I56" s="3">
        <f t="shared" si="2"/>
        <v>1</v>
      </c>
    </row>
    <row r="57" spans="1:9" x14ac:dyDescent="0.25">
      <c r="A57">
        <f>'HD district-data'!A57</f>
        <v>55</v>
      </c>
      <c r="B57">
        <f>'HD district-data'!B57</f>
        <v>55</v>
      </c>
      <c r="C57">
        <f>'HD district-data'!U57</f>
        <v>59851</v>
      </c>
      <c r="D57">
        <f>'HD district-data'!V57</f>
        <v>22366</v>
      </c>
      <c r="E57">
        <f>'HD district-data'!W57</f>
        <v>34654</v>
      </c>
      <c r="F57" s="1">
        <f t="shared" si="3"/>
        <v>0.37369467510985616</v>
      </c>
      <c r="G57" s="1">
        <f t="shared" si="3"/>
        <v>0.57900452791097889</v>
      </c>
      <c r="H57" s="3">
        <f t="shared" si="1"/>
        <v>0</v>
      </c>
      <c r="I57" s="3">
        <f t="shared" si="2"/>
        <v>1</v>
      </c>
    </row>
    <row r="58" spans="1:9" x14ac:dyDescent="0.25">
      <c r="A58">
        <f>'HD district-data'!A58</f>
        <v>56</v>
      </c>
      <c r="B58">
        <f>'HD district-data'!B58</f>
        <v>56</v>
      </c>
      <c r="C58">
        <f>'HD district-data'!U58</f>
        <v>51684</v>
      </c>
      <c r="D58">
        <f>'HD district-data'!V58</f>
        <v>32726</v>
      </c>
      <c r="E58">
        <f>'HD district-data'!W58</f>
        <v>17277</v>
      </c>
      <c r="F58" s="1">
        <f t="shared" si="3"/>
        <v>0.63319402523024537</v>
      </c>
      <c r="G58" s="1">
        <f t="shared" si="3"/>
        <v>0.33428140236823778</v>
      </c>
      <c r="H58" s="3">
        <f t="shared" si="1"/>
        <v>1</v>
      </c>
      <c r="I58" s="3">
        <f t="shared" si="2"/>
        <v>0</v>
      </c>
    </row>
    <row r="59" spans="1:9" x14ac:dyDescent="0.25">
      <c r="A59">
        <f>'HD district-data'!A59</f>
        <v>57</v>
      </c>
      <c r="B59">
        <f>'HD district-data'!B59</f>
        <v>57</v>
      </c>
      <c r="C59">
        <f>'HD district-data'!U59</f>
        <v>63224</v>
      </c>
      <c r="D59">
        <f>'HD district-data'!V59</f>
        <v>24655</v>
      </c>
      <c r="E59">
        <f>'HD district-data'!W59</f>
        <v>36339</v>
      </c>
      <c r="F59" s="1">
        <f t="shared" si="3"/>
        <v>0.38996267240288496</v>
      </c>
      <c r="G59" s="1">
        <f t="shared" si="3"/>
        <v>0.57476591167910918</v>
      </c>
      <c r="H59" s="3">
        <f t="shared" si="1"/>
        <v>0</v>
      </c>
      <c r="I59" s="3">
        <f t="shared" si="2"/>
        <v>1</v>
      </c>
    </row>
    <row r="60" spans="1:9" x14ac:dyDescent="0.25">
      <c r="A60">
        <f>'HD district-data'!A60</f>
        <v>58</v>
      </c>
      <c r="B60">
        <f>'HD district-data'!B60</f>
        <v>58</v>
      </c>
      <c r="C60">
        <f>'HD district-data'!U60</f>
        <v>59658</v>
      </c>
      <c r="D60">
        <f>'HD district-data'!V60</f>
        <v>25396</v>
      </c>
      <c r="E60">
        <f>'HD district-data'!W60</f>
        <v>31598</v>
      </c>
      <c r="F60" s="1">
        <f t="shared" si="3"/>
        <v>0.42569311743605215</v>
      </c>
      <c r="G60" s="1">
        <f t="shared" si="3"/>
        <v>0.52965235173824132</v>
      </c>
      <c r="H60" s="3">
        <f t="shared" si="1"/>
        <v>0</v>
      </c>
      <c r="I60" s="3">
        <f t="shared" si="2"/>
        <v>1</v>
      </c>
    </row>
    <row r="61" spans="1:9" x14ac:dyDescent="0.25">
      <c r="A61">
        <f>'HD district-data'!A61</f>
        <v>59</v>
      </c>
      <c r="B61">
        <f>'HD district-data'!B61</f>
        <v>59</v>
      </c>
      <c r="C61">
        <f>'HD district-data'!U61</f>
        <v>54890</v>
      </c>
      <c r="D61">
        <f>'HD district-data'!V61</f>
        <v>18097</v>
      </c>
      <c r="E61">
        <f>'HD district-data'!W61</f>
        <v>33776</v>
      </c>
      <c r="F61" s="1">
        <f t="shared" si="3"/>
        <v>0.32969575514665694</v>
      </c>
      <c r="G61" s="1">
        <f t="shared" si="3"/>
        <v>0.61533977044999089</v>
      </c>
      <c r="H61" s="3">
        <f t="shared" si="1"/>
        <v>0</v>
      </c>
      <c r="I61" s="3">
        <f t="shared" si="2"/>
        <v>1</v>
      </c>
    </row>
    <row r="62" spans="1:9" x14ac:dyDescent="0.25">
      <c r="A62">
        <f>'HD district-data'!A62</f>
        <v>60</v>
      </c>
      <c r="B62">
        <f>'HD district-data'!B62</f>
        <v>60</v>
      </c>
      <c r="C62">
        <f>'HD district-data'!U62</f>
        <v>61328</v>
      </c>
      <c r="D62">
        <f>'HD district-data'!V62</f>
        <v>18488</v>
      </c>
      <c r="E62">
        <f>'HD district-data'!W62</f>
        <v>39734</v>
      </c>
      <c r="F62" s="1">
        <f t="shared" si="3"/>
        <v>0.30146099660840076</v>
      </c>
      <c r="G62" s="1">
        <f t="shared" si="3"/>
        <v>0.6478932950691364</v>
      </c>
      <c r="H62" s="3">
        <f t="shared" si="1"/>
        <v>0</v>
      </c>
      <c r="I62" s="3">
        <f t="shared" si="2"/>
        <v>1</v>
      </c>
    </row>
    <row r="63" spans="1:9" x14ac:dyDescent="0.25">
      <c r="A63">
        <f>'HD district-data'!A63</f>
        <v>61</v>
      </c>
      <c r="B63">
        <f>'HD district-data'!B63</f>
        <v>61</v>
      </c>
      <c r="C63">
        <f>'HD district-data'!U63</f>
        <v>50410</v>
      </c>
      <c r="D63">
        <f>'HD district-data'!V63</f>
        <v>11009</v>
      </c>
      <c r="E63">
        <f>'HD district-data'!W63</f>
        <v>37570</v>
      </c>
      <c r="F63" s="1">
        <f t="shared" si="3"/>
        <v>0.21838920849037891</v>
      </c>
      <c r="G63" s="1">
        <f t="shared" si="3"/>
        <v>0.74528863320769689</v>
      </c>
      <c r="H63" s="3">
        <f t="shared" si="1"/>
        <v>0</v>
      </c>
      <c r="I63" s="3">
        <f t="shared" si="2"/>
        <v>1</v>
      </c>
    </row>
    <row r="64" spans="1:9" x14ac:dyDescent="0.25">
      <c r="A64">
        <f>'HD district-data'!A64</f>
        <v>62</v>
      </c>
      <c r="B64">
        <f>'HD district-data'!B64</f>
        <v>62</v>
      </c>
      <c r="C64">
        <f>'HD district-data'!U64</f>
        <v>58071</v>
      </c>
      <c r="D64">
        <f>'HD district-data'!V64</f>
        <v>29769</v>
      </c>
      <c r="E64">
        <f>'HD district-data'!W64</f>
        <v>26093</v>
      </c>
      <c r="F64" s="1">
        <f t="shared" si="3"/>
        <v>0.51263108952833603</v>
      </c>
      <c r="G64" s="1">
        <f t="shared" si="3"/>
        <v>0.44932926934270118</v>
      </c>
      <c r="H64" s="3">
        <f t="shared" si="1"/>
        <v>1</v>
      </c>
      <c r="I64" s="3">
        <f t="shared" si="2"/>
        <v>0</v>
      </c>
    </row>
    <row r="65" spans="1:9" x14ac:dyDescent="0.25">
      <c r="A65">
        <f>'HD district-data'!A65</f>
        <v>63</v>
      </c>
      <c r="B65">
        <f>'HD district-data'!B65</f>
        <v>63</v>
      </c>
      <c r="C65">
        <f>'HD district-data'!U65</f>
        <v>61426</v>
      </c>
      <c r="D65">
        <f>'HD district-data'!V65</f>
        <v>20506</v>
      </c>
      <c r="E65">
        <f>'HD district-data'!W65</f>
        <v>38231</v>
      </c>
      <c r="F65" s="1">
        <f t="shared" si="3"/>
        <v>0.3338325790381923</v>
      </c>
      <c r="G65" s="1">
        <f t="shared" si="3"/>
        <v>0.62239116986292453</v>
      </c>
      <c r="H65" s="3">
        <f t="shared" si="1"/>
        <v>0</v>
      </c>
      <c r="I65" s="3">
        <f t="shared" si="2"/>
        <v>1</v>
      </c>
    </row>
    <row r="66" spans="1:9" x14ac:dyDescent="0.25">
      <c r="A66">
        <f>'HD district-data'!A66</f>
        <v>64</v>
      </c>
      <c r="B66">
        <f>'HD district-data'!B66</f>
        <v>64</v>
      </c>
      <c r="C66">
        <f>'HD district-data'!U66</f>
        <v>62177</v>
      </c>
      <c r="D66">
        <f>'HD district-data'!V66</f>
        <v>22575</v>
      </c>
      <c r="E66">
        <f>'HD district-data'!W66</f>
        <v>36914</v>
      </c>
      <c r="F66" s="1">
        <f t="shared" si="3"/>
        <v>0.36307637872525211</v>
      </c>
      <c r="G66" s="1">
        <f t="shared" si="3"/>
        <v>0.59369220129629929</v>
      </c>
      <c r="H66" s="3">
        <f t="shared" si="1"/>
        <v>0</v>
      </c>
      <c r="I66" s="3">
        <f t="shared" si="2"/>
        <v>1</v>
      </c>
    </row>
    <row r="67" spans="1:9" x14ac:dyDescent="0.25">
      <c r="A67">
        <f>'HD district-data'!A67</f>
        <v>65</v>
      </c>
      <c r="B67">
        <f>'HD district-data'!B67</f>
        <v>65</v>
      </c>
      <c r="C67">
        <f>'HD district-data'!U67</f>
        <v>54716</v>
      </c>
      <c r="D67">
        <f>'HD district-data'!V67</f>
        <v>15589</v>
      </c>
      <c r="E67">
        <f>'HD district-data'!W67</f>
        <v>36389</v>
      </c>
      <c r="F67" s="1">
        <f t="shared" si="3"/>
        <v>0.2849075224797134</v>
      </c>
      <c r="G67" s="1">
        <f t="shared" si="3"/>
        <v>0.66505226990277067</v>
      </c>
      <c r="H67" s="3">
        <f t="shared" si="1"/>
        <v>0</v>
      </c>
      <c r="I67" s="3">
        <f t="shared" si="2"/>
        <v>1</v>
      </c>
    </row>
    <row r="68" spans="1:9" x14ac:dyDescent="0.25">
      <c r="A68">
        <f>'HD district-data'!A68</f>
        <v>66</v>
      </c>
      <c r="B68">
        <f>'HD district-data'!B68</f>
        <v>66</v>
      </c>
      <c r="C68">
        <f>'HD district-data'!U68</f>
        <v>54430</v>
      </c>
      <c r="D68">
        <f>'HD district-data'!V68</f>
        <v>20489</v>
      </c>
      <c r="E68">
        <f>'HD district-data'!W68</f>
        <v>31271</v>
      </c>
      <c r="F68" s="1">
        <f t="shared" si="3"/>
        <v>0.37642844019841998</v>
      </c>
      <c r="G68" s="1">
        <f t="shared" si="3"/>
        <v>0.57451772919345945</v>
      </c>
      <c r="H68" s="3">
        <f t="shared" ref="H68:H101" si="4">IF(F68&gt;G68,1,0)</f>
        <v>0</v>
      </c>
      <c r="I68" s="3">
        <f t="shared" ref="I68:I101" si="5">IF(G68&gt;F68,1,0)</f>
        <v>1</v>
      </c>
    </row>
    <row r="69" spans="1:9" x14ac:dyDescent="0.25">
      <c r="A69">
        <f>'HD district-data'!A69</f>
        <v>67</v>
      </c>
      <c r="B69">
        <f>'HD district-data'!B69</f>
        <v>67</v>
      </c>
      <c r="C69">
        <f>'HD district-data'!U69</f>
        <v>56692</v>
      </c>
      <c r="D69">
        <f>'HD district-data'!V69</f>
        <v>15058</v>
      </c>
      <c r="E69">
        <f>'HD district-data'!W69</f>
        <v>39101</v>
      </c>
      <c r="F69" s="1">
        <f t="shared" si="3"/>
        <v>0.26561066817187612</v>
      </c>
      <c r="G69" s="1">
        <f t="shared" si="3"/>
        <v>0.68970930642771466</v>
      </c>
      <c r="H69" s="3">
        <f t="shared" si="4"/>
        <v>0</v>
      </c>
      <c r="I69" s="3">
        <f t="shared" si="5"/>
        <v>1</v>
      </c>
    </row>
    <row r="70" spans="1:9" x14ac:dyDescent="0.25">
      <c r="A70">
        <f>'HD district-data'!A70</f>
        <v>68</v>
      </c>
      <c r="B70">
        <f>'HD district-data'!B70</f>
        <v>68</v>
      </c>
      <c r="C70">
        <f>'HD district-data'!U70</f>
        <v>53155</v>
      </c>
      <c r="D70">
        <f>'HD district-data'!V70</f>
        <v>20987</v>
      </c>
      <c r="E70">
        <f>'HD district-data'!W70</f>
        <v>29292</v>
      </c>
      <c r="F70" s="1">
        <f t="shared" si="3"/>
        <v>0.39482645094534852</v>
      </c>
      <c r="G70" s="1">
        <f t="shared" si="3"/>
        <v>0.55106763239582357</v>
      </c>
      <c r="H70" s="3">
        <f t="shared" si="4"/>
        <v>0</v>
      </c>
      <c r="I70" s="3">
        <f t="shared" si="5"/>
        <v>1</v>
      </c>
    </row>
    <row r="71" spans="1:9" x14ac:dyDescent="0.25">
      <c r="A71">
        <f>'HD district-data'!A71</f>
        <v>69</v>
      </c>
      <c r="B71">
        <f>'HD district-data'!B71</f>
        <v>69</v>
      </c>
      <c r="C71">
        <f>'HD district-data'!U71</f>
        <v>58355</v>
      </c>
      <c r="D71">
        <f>'HD district-data'!V71</f>
        <v>16010</v>
      </c>
      <c r="E71">
        <f>'HD district-data'!W71</f>
        <v>39635</v>
      </c>
      <c r="F71" s="1">
        <f t="shared" si="3"/>
        <v>0.27435523948247792</v>
      </c>
      <c r="G71" s="1">
        <f t="shared" si="3"/>
        <v>0.67920486676377345</v>
      </c>
      <c r="H71" s="3">
        <f t="shared" si="4"/>
        <v>0</v>
      </c>
      <c r="I71" s="3">
        <f t="shared" si="5"/>
        <v>1</v>
      </c>
    </row>
    <row r="72" spans="1:9" x14ac:dyDescent="0.25">
      <c r="A72">
        <f>'HD district-data'!A72</f>
        <v>70</v>
      </c>
      <c r="B72">
        <f>'HD district-data'!B72</f>
        <v>70</v>
      </c>
      <c r="C72">
        <f>'HD district-data'!U72</f>
        <v>52448</v>
      </c>
      <c r="D72">
        <f>'HD district-data'!V72</f>
        <v>25136</v>
      </c>
      <c r="E72">
        <f>'HD district-data'!W72</f>
        <v>24671</v>
      </c>
      <c r="F72" s="1">
        <f t="shared" si="3"/>
        <v>0.47925564368517387</v>
      </c>
      <c r="G72" s="1">
        <f t="shared" si="3"/>
        <v>0.47038971934106161</v>
      </c>
      <c r="H72" s="3">
        <f t="shared" si="4"/>
        <v>1</v>
      </c>
      <c r="I72" s="3">
        <f t="shared" si="5"/>
        <v>0</v>
      </c>
    </row>
    <row r="73" spans="1:9" x14ac:dyDescent="0.25">
      <c r="A73">
        <f>'HD district-data'!A73</f>
        <v>71</v>
      </c>
      <c r="B73">
        <f>'HD district-data'!B73</f>
        <v>71</v>
      </c>
      <c r="C73">
        <f>'HD district-data'!U73</f>
        <v>55938</v>
      </c>
      <c r="D73">
        <f>'HD district-data'!V73</f>
        <v>20773</v>
      </c>
      <c r="E73">
        <f>'HD district-data'!W73</f>
        <v>32518</v>
      </c>
      <c r="F73" s="1">
        <f t="shared" si="3"/>
        <v>0.371357574457435</v>
      </c>
      <c r="G73" s="1">
        <f t="shared" si="3"/>
        <v>0.58132217812578213</v>
      </c>
      <c r="H73" s="3">
        <f t="shared" si="4"/>
        <v>0</v>
      </c>
      <c r="I73" s="3">
        <f t="shared" si="5"/>
        <v>1</v>
      </c>
    </row>
    <row r="74" spans="1:9" x14ac:dyDescent="0.25">
      <c r="A74">
        <f>'HD district-data'!A74</f>
        <v>72</v>
      </c>
      <c r="B74">
        <f>'HD district-data'!B74</f>
        <v>72</v>
      </c>
      <c r="C74">
        <f>'HD district-data'!U74</f>
        <v>49555</v>
      </c>
      <c r="D74">
        <f>'HD district-data'!V74</f>
        <v>19868</v>
      </c>
      <c r="E74">
        <f>'HD district-data'!W74</f>
        <v>27449</v>
      </c>
      <c r="F74" s="1">
        <f t="shared" si="3"/>
        <v>0.40092826152759559</v>
      </c>
      <c r="G74" s="1">
        <f t="shared" si="3"/>
        <v>0.55390979719503586</v>
      </c>
      <c r="H74" s="3">
        <f t="shared" si="4"/>
        <v>0</v>
      </c>
      <c r="I74" s="3">
        <f t="shared" si="5"/>
        <v>1</v>
      </c>
    </row>
    <row r="75" spans="1:9" x14ac:dyDescent="0.25">
      <c r="A75">
        <f>'HD district-data'!A75</f>
        <v>73</v>
      </c>
      <c r="B75">
        <f>'HD district-data'!B75</f>
        <v>73</v>
      </c>
      <c r="C75">
        <f>'HD district-data'!U75</f>
        <v>56191</v>
      </c>
      <c r="D75">
        <f>'HD district-data'!V75</f>
        <v>23947</v>
      </c>
      <c r="E75">
        <f>'HD district-data'!W75</f>
        <v>28431</v>
      </c>
      <c r="F75" s="1">
        <f t="shared" si="3"/>
        <v>0.42617145094410136</v>
      </c>
      <c r="G75" s="1">
        <f t="shared" si="3"/>
        <v>0.50597070705273084</v>
      </c>
      <c r="H75" s="3">
        <f t="shared" si="4"/>
        <v>0</v>
      </c>
      <c r="I75" s="3">
        <f t="shared" si="5"/>
        <v>1</v>
      </c>
    </row>
    <row r="76" spans="1:9" x14ac:dyDescent="0.25">
      <c r="A76">
        <f>'HD district-data'!A76</f>
        <v>74</v>
      </c>
      <c r="B76">
        <f>'HD district-data'!B76</f>
        <v>74</v>
      </c>
      <c r="C76">
        <f>'HD district-data'!U76</f>
        <v>55052</v>
      </c>
      <c r="D76">
        <f>'HD district-data'!V76</f>
        <v>16085</v>
      </c>
      <c r="E76">
        <f>'HD district-data'!W76</f>
        <v>36590</v>
      </c>
      <c r="F76" s="1">
        <f t="shared" si="3"/>
        <v>0.29217830414880475</v>
      </c>
      <c r="G76" s="1">
        <f t="shared" si="3"/>
        <v>0.66464433626389596</v>
      </c>
      <c r="H76" s="3">
        <f t="shared" si="4"/>
        <v>0</v>
      </c>
      <c r="I76" s="3">
        <f t="shared" si="5"/>
        <v>1</v>
      </c>
    </row>
    <row r="77" spans="1:9" x14ac:dyDescent="0.25">
      <c r="A77">
        <f>'HD district-data'!A77</f>
        <v>75</v>
      </c>
      <c r="B77">
        <f>'HD district-data'!B77</f>
        <v>75</v>
      </c>
      <c r="C77">
        <f>'HD district-data'!U77</f>
        <v>49616</v>
      </c>
      <c r="D77">
        <f>'HD district-data'!V77</f>
        <v>15031</v>
      </c>
      <c r="E77">
        <f>'HD district-data'!W77</f>
        <v>32270</v>
      </c>
      <c r="F77" s="1">
        <f t="shared" si="3"/>
        <v>0.30294663011931633</v>
      </c>
      <c r="G77" s="1">
        <f t="shared" si="3"/>
        <v>0.65039503386004516</v>
      </c>
      <c r="H77" s="3">
        <f t="shared" si="4"/>
        <v>0</v>
      </c>
      <c r="I77" s="3">
        <f t="shared" si="5"/>
        <v>1</v>
      </c>
    </row>
    <row r="78" spans="1:9" x14ac:dyDescent="0.25">
      <c r="A78">
        <f>'HD district-data'!A78</f>
        <v>76</v>
      </c>
      <c r="B78">
        <f>'HD district-data'!B78</f>
        <v>76</v>
      </c>
      <c r="C78">
        <f>'HD district-data'!U78</f>
        <v>58632</v>
      </c>
      <c r="D78">
        <f>'HD district-data'!V78</f>
        <v>21346</v>
      </c>
      <c r="E78">
        <f>'HD district-data'!W78</f>
        <v>33958</v>
      </c>
      <c r="F78" s="1">
        <f t="shared" si="3"/>
        <v>0.36406740346568428</v>
      </c>
      <c r="G78" s="1">
        <f t="shared" si="3"/>
        <v>0.57917178332651109</v>
      </c>
      <c r="H78" s="3">
        <f t="shared" si="4"/>
        <v>0</v>
      </c>
      <c r="I78" s="3">
        <f t="shared" si="5"/>
        <v>1</v>
      </c>
    </row>
    <row r="79" spans="1:9" x14ac:dyDescent="0.25">
      <c r="A79">
        <f>'HD district-data'!A79</f>
        <v>77</v>
      </c>
      <c r="B79">
        <f>'HD district-data'!B79</f>
        <v>77</v>
      </c>
      <c r="C79">
        <f>'HD district-data'!U79</f>
        <v>51494</v>
      </c>
      <c r="D79">
        <f>'HD district-data'!V79</f>
        <v>13803</v>
      </c>
      <c r="E79">
        <f>'HD district-data'!W79</f>
        <v>35480</v>
      </c>
      <c r="F79" s="1">
        <f t="shared" si="3"/>
        <v>0.26805064667728279</v>
      </c>
      <c r="G79" s="1">
        <f t="shared" si="3"/>
        <v>0.68901231211403269</v>
      </c>
      <c r="H79" s="3">
        <f t="shared" si="4"/>
        <v>0</v>
      </c>
      <c r="I79" s="3">
        <f t="shared" si="5"/>
        <v>1</v>
      </c>
    </row>
    <row r="80" spans="1:9" x14ac:dyDescent="0.25">
      <c r="A80">
        <f>'HD district-data'!A80</f>
        <v>78</v>
      </c>
      <c r="B80">
        <f>'HD district-data'!B80</f>
        <v>78</v>
      </c>
      <c r="C80">
        <f>'HD district-data'!U80</f>
        <v>51266</v>
      </c>
      <c r="D80">
        <f>'HD district-data'!V80</f>
        <v>14501</v>
      </c>
      <c r="E80">
        <f>'HD district-data'!W80</f>
        <v>34145</v>
      </c>
      <c r="F80" s="1">
        <f t="shared" si="3"/>
        <v>0.28285803456481878</v>
      </c>
      <c r="G80" s="1">
        <f t="shared" si="3"/>
        <v>0.66603596925837782</v>
      </c>
      <c r="H80" s="3">
        <f t="shared" si="4"/>
        <v>0</v>
      </c>
      <c r="I80" s="3">
        <f t="shared" si="5"/>
        <v>1</v>
      </c>
    </row>
    <row r="81" spans="1:9" x14ac:dyDescent="0.25">
      <c r="A81">
        <f>'HD district-data'!A81</f>
        <v>79</v>
      </c>
      <c r="B81">
        <f>'HD district-data'!B81</f>
        <v>79</v>
      </c>
      <c r="C81">
        <f>'HD district-data'!U81</f>
        <v>54941</v>
      </c>
      <c r="D81">
        <f>'HD district-data'!V81</f>
        <v>16011</v>
      </c>
      <c r="E81">
        <f>'HD district-data'!W81</f>
        <v>36856</v>
      </c>
      <c r="F81" s="1">
        <f t="shared" si="3"/>
        <v>0.29142170692197084</v>
      </c>
      <c r="G81" s="1">
        <f t="shared" si="3"/>
        <v>0.67082870715858833</v>
      </c>
      <c r="H81" s="3">
        <f t="shared" si="4"/>
        <v>0</v>
      </c>
      <c r="I81" s="3">
        <f t="shared" si="5"/>
        <v>1</v>
      </c>
    </row>
    <row r="82" spans="1:9" x14ac:dyDescent="0.25">
      <c r="A82">
        <f>'HD district-data'!A82</f>
        <v>80</v>
      </c>
      <c r="B82">
        <f>'HD district-data'!B82</f>
        <v>80</v>
      </c>
      <c r="C82">
        <f>'HD district-data'!U82</f>
        <v>41717</v>
      </c>
      <c r="D82">
        <f>'HD district-data'!V82</f>
        <v>9918</v>
      </c>
      <c r="E82">
        <f>'HD district-data'!W82</f>
        <v>29950</v>
      </c>
      <c r="F82" s="1">
        <f t="shared" si="3"/>
        <v>0.23774480427643407</v>
      </c>
      <c r="G82" s="1">
        <f t="shared" si="3"/>
        <v>0.7179327372533979</v>
      </c>
      <c r="H82" s="3">
        <f t="shared" si="4"/>
        <v>0</v>
      </c>
      <c r="I82" s="3">
        <f t="shared" si="5"/>
        <v>1</v>
      </c>
    </row>
    <row r="83" spans="1:9" x14ac:dyDescent="0.25">
      <c r="A83">
        <f>'HD district-data'!A83</f>
        <v>81</v>
      </c>
      <c r="B83">
        <f>'HD district-data'!B83</f>
        <v>81</v>
      </c>
      <c r="C83">
        <f>'HD district-data'!U83</f>
        <v>55445</v>
      </c>
      <c r="D83">
        <f>'HD district-data'!V83</f>
        <v>14516</v>
      </c>
      <c r="E83">
        <f>'HD district-data'!W83</f>
        <v>38621</v>
      </c>
      <c r="F83" s="1">
        <f t="shared" ref="F83:G101" si="6">D83/$C83</f>
        <v>0.26180899990982054</v>
      </c>
      <c r="G83" s="1">
        <f t="shared" si="6"/>
        <v>0.69656416268374066</v>
      </c>
      <c r="H83" s="3">
        <f t="shared" si="4"/>
        <v>0</v>
      </c>
      <c r="I83" s="3">
        <f t="shared" si="5"/>
        <v>1</v>
      </c>
    </row>
    <row r="84" spans="1:9" x14ac:dyDescent="0.25">
      <c r="A84">
        <f>'HD district-data'!A84</f>
        <v>82</v>
      </c>
      <c r="B84">
        <f>'HD district-data'!B84</f>
        <v>82</v>
      </c>
      <c r="C84">
        <f>'HD district-data'!U84</f>
        <v>48362</v>
      </c>
      <c r="D84">
        <f>'HD district-data'!V84</f>
        <v>14493</v>
      </c>
      <c r="E84">
        <f>'HD district-data'!W84</f>
        <v>31618</v>
      </c>
      <c r="F84" s="1">
        <f t="shared" si="6"/>
        <v>0.29967743269509117</v>
      </c>
      <c r="G84" s="1">
        <f t="shared" si="6"/>
        <v>0.65377775939787441</v>
      </c>
      <c r="H84" s="3">
        <f t="shared" si="4"/>
        <v>0</v>
      </c>
      <c r="I84" s="3">
        <f t="shared" si="5"/>
        <v>1</v>
      </c>
    </row>
    <row r="85" spans="1:9" x14ac:dyDescent="0.25">
      <c r="A85">
        <f>'HD district-data'!A85</f>
        <v>83</v>
      </c>
      <c r="B85">
        <f>'HD district-data'!B85</f>
        <v>83</v>
      </c>
      <c r="C85">
        <f>'HD district-data'!U85</f>
        <v>53196</v>
      </c>
      <c r="D85">
        <f>'HD district-data'!V85</f>
        <v>24783</v>
      </c>
      <c r="E85">
        <f>'HD district-data'!W85</f>
        <v>25654</v>
      </c>
      <c r="F85" s="1">
        <f t="shared" si="6"/>
        <v>0.46588089330024812</v>
      </c>
      <c r="G85" s="1">
        <f t="shared" si="6"/>
        <v>0.48225430483495002</v>
      </c>
      <c r="H85" s="3">
        <f t="shared" si="4"/>
        <v>0</v>
      </c>
      <c r="I85" s="3">
        <f t="shared" si="5"/>
        <v>1</v>
      </c>
    </row>
    <row r="86" spans="1:9" x14ac:dyDescent="0.25">
      <c r="A86">
        <f>'HD district-data'!A86</f>
        <v>84</v>
      </c>
      <c r="B86">
        <f>'HD district-data'!B86</f>
        <v>84</v>
      </c>
      <c r="C86">
        <f>'HD district-data'!U86</f>
        <v>46817</v>
      </c>
      <c r="D86">
        <f>'HD district-data'!V86</f>
        <v>11982</v>
      </c>
      <c r="E86">
        <f>'HD district-data'!W86</f>
        <v>33029</v>
      </c>
      <c r="F86" s="1">
        <f t="shared" si="6"/>
        <v>0.25593267402866482</v>
      </c>
      <c r="G86" s="1">
        <f t="shared" si="6"/>
        <v>0.70549159493346436</v>
      </c>
      <c r="H86" s="3">
        <f t="shared" si="4"/>
        <v>0</v>
      </c>
      <c r="I86" s="3">
        <f t="shared" si="5"/>
        <v>1</v>
      </c>
    </row>
    <row r="87" spans="1:9" x14ac:dyDescent="0.25">
      <c r="A87">
        <f>'HD district-data'!A87</f>
        <v>85</v>
      </c>
      <c r="B87">
        <f>'HD district-data'!B87</f>
        <v>85</v>
      </c>
      <c r="C87">
        <f>'HD district-data'!U87</f>
        <v>51264</v>
      </c>
      <c r="D87">
        <f>'HD district-data'!V87</f>
        <v>13141</v>
      </c>
      <c r="E87">
        <f>'HD district-data'!W87</f>
        <v>35969</v>
      </c>
      <c r="F87" s="1">
        <f t="shared" si="6"/>
        <v>0.25633973158551809</v>
      </c>
      <c r="G87" s="1">
        <f t="shared" si="6"/>
        <v>0.70164247815230962</v>
      </c>
      <c r="H87" s="3">
        <f t="shared" si="4"/>
        <v>0</v>
      </c>
      <c r="I87" s="3">
        <f t="shared" si="5"/>
        <v>1</v>
      </c>
    </row>
    <row r="88" spans="1:9" x14ac:dyDescent="0.25">
      <c r="A88">
        <f>'HD district-data'!A88</f>
        <v>86</v>
      </c>
      <c r="B88">
        <f>'HD district-data'!B88</f>
        <v>86</v>
      </c>
      <c r="C88">
        <f>'HD district-data'!U88</f>
        <v>48093</v>
      </c>
      <c r="D88">
        <f>'HD district-data'!V88</f>
        <v>13497</v>
      </c>
      <c r="E88">
        <f>'HD district-data'!W88</f>
        <v>32779</v>
      </c>
      <c r="F88" s="1">
        <f t="shared" si="6"/>
        <v>0.28064375272908737</v>
      </c>
      <c r="G88" s="1">
        <f t="shared" si="6"/>
        <v>0.68157528122595801</v>
      </c>
      <c r="H88" s="3">
        <f t="shared" si="4"/>
        <v>0</v>
      </c>
      <c r="I88" s="3">
        <f t="shared" si="5"/>
        <v>1</v>
      </c>
    </row>
    <row r="89" spans="1:9" x14ac:dyDescent="0.25">
      <c r="A89">
        <f>'HD district-data'!A89</f>
        <v>87</v>
      </c>
      <c r="B89">
        <f>'HD district-data'!B89</f>
        <v>87</v>
      </c>
      <c r="C89">
        <f>'HD district-data'!U89</f>
        <v>51072</v>
      </c>
      <c r="D89">
        <f>'HD district-data'!V89</f>
        <v>12323</v>
      </c>
      <c r="E89">
        <f>'HD district-data'!W89</f>
        <v>36914</v>
      </c>
      <c r="F89" s="1">
        <f t="shared" si="6"/>
        <v>0.24128681077694236</v>
      </c>
      <c r="G89" s="1">
        <f t="shared" si="6"/>
        <v>0.72278352130325818</v>
      </c>
      <c r="H89" s="3">
        <f t="shared" si="4"/>
        <v>0</v>
      </c>
      <c r="I89" s="3">
        <f t="shared" si="5"/>
        <v>1</v>
      </c>
    </row>
    <row r="90" spans="1:9" x14ac:dyDescent="0.25">
      <c r="A90">
        <f>'HD district-data'!A90</f>
        <v>88</v>
      </c>
      <c r="B90">
        <f>'HD district-data'!B90</f>
        <v>88</v>
      </c>
      <c r="C90">
        <f>'HD district-data'!U90</f>
        <v>48484</v>
      </c>
      <c r="D90">
        <f>'HD district-data'!V90</f>
        <v>10960</v>
      </c>
      <c r="E90">
        <f>'HD district-data'!W90</f>
        <v>35877</v>
      </c>
      <c r="F90" s="1">
        <f t="shared" si="6"/>
        <v>0.22605395594422903</v>
      </c>
      <c r="G90" s="1">
        <f t="shared" si="6"/>
        <v>0.73997607458130521</v>
      </c>
      <c r="H90" s="3">
        <f t="shared" si="4"/>
        <v>0</v>
      </c>
      <c r="I90" s="3">
        <f t="shared" si="5"/>
        <v>1</v>
      </c>
    </row>
    <row r="91" spans="1:9" x14ac:dyDescent="0.25">
      <c r="A91">
        <f>'HD district-data'!A91</f>
        <v>89</v>
      </c>
      <c r="B91">
        <f>'HD district-data'!B91</f>
        <v>89</v>
      </c>
      <c r="C91">
        <f>'HD district-data'!U91</f>
        <v>62272</v>
      </c>
      <c r="D91">
        <f>'HD district-data'!V91</f>
        <v>10741</v>
      </c>
      <c r="E91">
        <f>'HD district-data'!W91</f>
        <v>49249</v>
      </c>
      <c r="F91" s="1">
        <f t="shared" si="6"/>
        <v>0.17248522610483041</v>
      </c>
      <c r="G91" s="1">
        <f t="shared" si="6"/>
        <v>0.79086909044193221</v>
      </c>
      <c r="H91" s="3">
        <f t="shared" si="4"/>
        <v>0</v>
      </c>
      <c r="I91" s="3">
        <f t="shared" si="5"/>
        <v>1</v>
      </c>
    </row>
    <row r="92" spans="1:9" x14ac:dyDescent="0.25">
      <c r="A92">
        <f>'HD district-data'!A92</f>
        <v>90</v>
      </c>
      <c r="B92">
        <f>'HD district-data'!B92</f>
        <v>90</v>
      </c>
      <c r="C92">
        <f>'HD district-data'!U92</f>
        <v>48245</v>
      </c>
      <c r="D92">
        <f>'HD district-data'!V92</f>
        <v>13313</v>
      </c>
      <c r="E92">
        <f>'HD district-data'!W92</f>
        <v>32538</v>
      </c>
      <c r="F92" s="1">
        <f t="shared" si="6"/>
        <v>0.27594569385428541</v>
      </c>
      <c r="G92" s="1">
        <f t="shared" si="6"/>
        <v>0.67443258368742875</v>
      </c>
      <c r="H92" s="3">
        <f t="shared" si="4"/>
        <v>0</v>
      </c>
      <c r="I92" s="3">
        <f t="shared" si="5"/>
        <v>1</v>
      </c>
    </row>
    <row r="93" spans="1:9" x14ac:dyDescent="0.25">
      <c r="A93">
        <f>'HD district-data'!A93</f>
        <v>91</v>
      </c>
      <c r="B93">
        <f>'HD district-data'!B93</f>
        <v>91</v>
      </c>
      <c r="C93">
        <f>'HD district-data'!U93</f>
        <v>54914</v>
      </c>
      <c r="D93">
        <f>'HD district-data'!V93</f>
        <v>13413</v>
      </c>
      <c r="E93">
        <f>'HD district-data'!W93</f>
        <v>39042</v>
      </c>
      <c r="F93" s="1">
        <f t="shared" si="6"/>
        <v>0.24425465272972283</v>
      </c>
      <c r="G93" s="1">
        <f t="shared" si="6"/>
        <v>0.71096623811778414</v>
      </c>
      <c r="H93" s="3">
        <f t="shared" si="4"/>
        <v>0</v>
      </c>
      <c r="I93" s="3">
        <f t="shared" si="5"/>
        <v>1</v>
      </c>
    </row>
    <row r="94" spans="1:9" x14ac:dyDescent="0.25">
      <c r="A94">
        <f>'HD district-data'!A94</f>
        <v>92</v>
      </c>
      <c r="B94">
        <f>'HD district-data'!B94</f>
        <v>92</v>
      </c>
      <c r="C94">
        <f>'HD district-data'!U94</f>
        <v>55175</v>
      </c>
      <c r="D94">
        <f>'HD district-data'!V94</f>
        <v>10534</v>
      </c>
      <c r="E94">
        <f>'HD district-data'!W94</f>
        <v>42460</v>
      </c>
      <c r="F94" s="1">
        <f t="shared" si="6"/>
        <v>0.19091980063434527</v>
      </c>
      <c r="G94" s="1">
        <f t="shared" si="6"/>
        <v>0.76955142727684644</v>
      </c>
      <c r="H94" s="3">
        <f t="shared" si="4"/>
        <v>0</v>
      </c>
      <c r="I94" s="3">
        <f t="shared" si="5"/>
        <v>1</v>
      </c>
    </row>
    <row r="95" spans="1:9" x14ac:dyDescent="0.25">
      <c r="A95">
        <f>'HD district-data'!A95</f>
        <v>93</v>
      </c>
      <c r="B95">
        <f>'HD district-data'!B95</f>
        <v>93</v>
      </c>
      <c r="C95">
        <f>'HD district-data'!U95</f>
        <v>50951</v>
      </c>
      <c r="D95">
        <f>'HD district-data'!V95</f>
        <v>13693</v>
      </c>
      <c r="E95">
        <f>'HD district-data'!W95</f>
        <v>34714</v>
      </c>
      <c r="F95" s="1">
        <f t="shared" si="6"/>
        <v>0.26874840533061178</v>
      </c>
      <c r="G95" s="1">
        <f t="shared" si="6"/>
        <v>0.68132126945496652</v>
      </c>
      <c r="H95" s="3">
        <f t="shared" si="4"/>
        <v>0</v>
      </c>
      <c r="I95" s="3">
        <f t="shared" si="5"/>
        <v>1</v>
      </c>
    </row>
    <row r="96" spans="1:9" x14ac:dyDescent="0.25">
      <c r="A96">
        <f>'HD district-data'!A96</f>
        <v>94</v>
      </c>
      <c r="B96">
        <f>'HD district-data'!B96</f>
        <v>94</v>
      </c>
      <c r="C96">
        <f>'HD district-data'!U96</f>
        <v>48737</v>
      </c>
      <c r="D96">
        <f>'HD district-data'!V96</f>
        <v>14596</v>
      </c>
      <c r="E96">
        <f>'HD district-data'!W96</f>
        <v>31051</v>
      </c>
      <c r="F96" s="1">
        <f t="shared" si="6"/>
        <v>0.29948499086936003</v>
      </c>
      <c r="G96" s="1">
        <f t="shared" si="6"/>
        <v>0.63711348667336931</v>
      </c>
      <c r="H96" s="3">
        <f t="shared" si="4"/>
        <v>0</v>
      </c>
      <c r="I96" s="3">
        <f t="shared" si="5"/>
        <v>1</v>
      </c>
    </row>
    <row r="97" spans="1:9" x14ac:dyDescent="0.25">
      <c r="A97">
        <f>'HD district-data'!A97</f>
        <v>95</v>
      </c>
      <c r="B97">
        <f>'HD district-data'!B97</f>
        <v>95</v>
      </c>
      <c r="C97">
        <f>'HD district-data'!U97</f>
        <v>53821</v>
      </c>
      <c r="D97">
        <f>'HD district-data'!V97</f>
        <v>13853</v>
      </c>
      <c r="E97">
        <f>'HD district-data'!W97</f>
        <v>36921</v>
      </c>
      <c r="F97" s="1">
        <f t="shared" si="6"/>
        <v>0.25739023801118521</v>
      </c>
      <c r="G97" s="1">
        <f t="shared" si="6"/>
        <v>0.68599617249772393</v>
      </c>
      <c r="H97" s="3">
        <f t="shared" si="4"/>
        <v>0</v>
      </c>
      <c r="I97" s="3">
        <f t="shared" si="5"/>
        <v>1</v>
      </c>
    </row>
    <row r="98" spans="1:9" x14ac:dyDescent="0.25">
      <c r="A98">
        <f>'HD district-data'!A98</f>
        <v>96</v>
      </c>
      <c r="B98">
        <f>'HD district-data'!B98</f>
        <v>96</v>
      </c>
      <c r="C98">
        <f>'HD district-data'!U98</f>
        <v>50686</v>
      </c>
      <c r="D98">
        <f>'HD district-data'!V98</f>
        <v>14485</v>
      </c>
      <c r="E98">
        <f>'HD district-data'!W98</f>
        <v>33934</v>
      </c>
      <c r="F98" s="1">
        <f t="shared" si="6"/>
        <v>0.28577911060253325</v>
      </c>
      <c r="G98" s="1">
        <f t="shared" si="6"/>
        <v>0.66949453498007339</v>
      </c>
      <c r="H98" s="3">
        <f t="shared" si="4"/>
        <v>0</v>
      </c>
      <c r="I98" s="3">
        <f t="shared" si="5"/>
        <v>1</v>
      </c>
    </row>
    <row r="99" spans="1:9" x14ac:dyDescent="0.25">
      <c r="A99">
        <f>'HD district-data'!A99</f>
        <v>97</v>
      </c>
      <c r="B99">
        <f>'HD district-data'!B99</f>
        <v>97</v>
      </c>
      <c r="C99">
        <f>'HD district-data'!U99</f>
        <v>57984</v>
      </c>
      <c r="D99">
        <f>'HD district-data'!V99</f>
        <v>12105</v>
      </c>
      <c r="E99">
        <f>'HD district-data'!W99</f>
        <v>43012</v>
      </c>
      <c r="F99" s="1">
        <f t="shared" si="6"/>
        <v>0.20876448675496689</v>
      </c>
      <c r="G99" s="1">
        <f t="shared" si="6"/>
        <v>0.74179083885209718</v>
      </c>
      <c r="H99" s="3">
        <f t="shared" si="4"/>
        <v>0</v>
      </c>
      <c r="I99" s="3">
        <f t="shared" si="5"/>
        <v>1</v>
      </c>
    </row>
    <row r="100" spans="1:9" x14ac:dyDescent="0.25">
      <c r="A100">
        <f>'HD district-data'!A100</f>
        <v>98</v>
      </c>
      <c r="B100">
        <f>'HD district-data'!B100</f>
        <v>98</v>
      </c>
      <c r="C100">
        <f>'HD district-data'!U100</f>
        <v>53939</v>
      </c>
      <c r="D100">
        <f>'HD district-data'!V100</f>
        <v>15158</v>
      </c>
      <c r="E100">
        <f>'HD district-data'!W100</f>
        <v>35555</v>
      </c>
      <c r="F100" s="1">
        <f t="shared" si="6"/>
        <v>0.28102115352527857</v>
      </c>
      <c r="G100" s="1">
        <f t="shared" si="6"/>
        <v>0.65917054450397672</v>
      </c>
      <c r="H100" s="3">
        <f t="shared" si="4"/>
        <v>0</v>
      </c>
      <c r="I100" s="3">
        <f t="shared" si="5"/>
        <v>1</v>
      </c>
    </row>
    <row r="101" spans="1:9" x14ac:dyDescent="0.25">
      <c r="A101">
        <f>'HD district-data'!A101</f>
        <v>99</v>
      </c>
      <c r="B101">
        <f>'HD district-data'!B101</f>
        <v>99</v>
      </c>
      <c r="C101">
        <f>'HD district-data'!U101</f>
        <v>52380</v>
      </c>
      <c r="D101">
        <f>'HD district-data'!V101</f>
        <v>18401</v>
      </c>
      <c r="E101">
        <f>'HD district-data'!W101</f>
        <v>31540</v>
      </c>
      <c r="F101" s="1">
        <f t="shared" si="6"/>
        <v>0.35129820542191675</v>
      </c>
      <c r="G101" s="1">
        <f t="shared" si="6"/>
        <v>0.60213822069492173</v>
      </c>
      <c r="H101" s="3">
        <f t="shared" si="4"/>
        <v>0</v>
      </c>
      <c r="I101" s="3">
        <f t="shared" si="5"/>
        <v>1</v>
      </c>
    </row>
  </sheetData>
  <conditionalFormatting sqref="F2:F101">
    <cfRule type="expression" dxfId="19" priority="4">
      <formula>F2&gt;G2</formula>
    </cfRule>
  </conditionalFormatting>
  <conditionalFormatting sqref="G2:G101">
    <cfRule type="expression" dxfId="18" priority="3">
      <formula>G2&gt;F2</formula>
    </cfRule>
  </conditionalFormatting>
  <conditionalFormatting sqref="H2:H101">
    <cfRule type="expression" dxfId="17" priority="2">
      <formula>H2&gt;I2</formula>
    </cfRule>
  </conditionalFormatting>
  <conditionalFormatting sqref="I2:I101">
    <cfRule type="expression" dxfId="16" priority="1">
      <formula>I2&gt;H2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workbookViewId="0">
      <selection activeCell="O31" sqref="O31"/>
    </sheetView>
  </sheetViews>
  <sheetFormatPr defaultRowHeight="15" x14ac:dyDescent="0.25"/>
  <cols>
    <col min="1" max="1" width="3" bestFit="1" customWidth="1"/>
    <col min="2" max="2" width="5.7109375" bestFit="1" customWidth="1"/>
    <col min="3" max="3" width="8.85546875" bestFit="1" customWidth="1"/>
    <col min="4" max="5" width="6.85546875" customWidth="1"/>
    <col min="6" max="6" width="7.7109375" style="7" bestFit="1" customWidth="1"/>
    <col min="14" max="15" width="9" bestFit="1" customWidth="1"/>
    <col min="16" max="17" width="7.140625" bestFit="1" customWidth="1"/>
    <col min="18" max="19" width="9" bestFit="1" customWidth="1"/>
    <col min="20" max="21" width="7.140625" bestFit="1" customWidth="1"/>
  </cols>
  <sheetData>
    <row r="1" spans="1:21" x14ac:dyDescent="0.25">
      <c r="A1" t="str">
        <f>'HD district-data'!A1</f>
        <v>ID</v>
      </c>
      <c r="B1" t="str">
        <f>'HD district-data'!B1</f>
        <v>Label</v>
      </c>
      <c r="C1" t="s">
        <v>235</v>
      </c>
      <c r="D1" t="s">
        <v>126</v>
      </c>
      <c r="E1" t="s">
        <v>127</v>
      </c>
      <c r="G1" t="s">
        <v>122</v>
      </c>
      <c r="H1" t="s">
        <v>123</v>
      </c>
      <c r="I1" t="s">
        <v>124</v>
      </c>
      <c r="J1" t="s">
        <v>125</v>
      </c>
      <c r="N1" s="25" t="s">
        <v>117</v>
      </c>
      <c r="O1" s="25"/>
      <c r="P1" s="25"/>
      <c r="Q1" s="25"/>
      <c r="R1" s="25" t="s">
        <v>116</v>
      </c>
      <c r="S1" s="25"/>
      <c r="T1" s="25"/>
      <c r="U1" s="25"/>
    </row>
    <row r="2" spans="1:21" x14ac:dyDescent="0.25">
      <c r="D2">
        <f>SUM(D3:D101)</f>
        <v>42</v>
      </c>
      <c r="E2">
        <f>SUM(E3:E101)</f>
        <v>57</v>
      </c>
      <c r="N2" t="s">
        <v>118</v>
      </c>
      <c r="O2" t="s">
        <v>119</v>
      </c>
      <c r="P2" t="s">
        <v>120</v>
      </c>
      <c r="Q2" t="s">
        <v>121</v>
      </c>
      <c r="R2" t="s">
        <v>118</v>
      </c>
      <c r="S2" t="s">
        <v>119</v>
      </c>
      <c r="T2" t="s">
        <v>120</v>
      </c>
      <c r="U2" t="s">
        <v>121</v>
      </c>
    </row>
    <row r="3" spans="1:21" x14ac:dyDescent="0.25">
      <c r="A3">
        <f>'HD district-data'!A3</f>
        <v>1</v>
      </c>
      <c r="B3">
        <f>'HD district-data'!B3</f>
        <v>1</v>
      </c>
      <c r="C3" t="str">
        <f>IF(F3&gt;0,CONCATENATE("D+",ROUND(F3,1)),CONCATENATE("R+",ROUND(F3,1)*-1))</f>
        <v>D+10.4</v>
      </c>
      <c r="D3">
        <f>IF(F3&gt;0,1,0)</f>
        <v>1</v>
      </c>
      <c r="E3">
        <f>IF(F3&lt;0,1,0)</f>
        <v>0</v>
      </c>
      <c r="F3" s="7">
        <f t="shared" ref="F3:F34" si="0">100*(AVERAGE(I3,G3)-AVERAGE(P$3,T$3))</f>
        <v>10.356731316938427</v>
      </c>
      <c r="G3" s="6">
        <f>'2016 Pres'!D3/(SUM('2016 Pres'!D3:E3))</f>
        <v>0.60778110661834028</v>
      </c>
      <c r="H3" s="6">
        <f>'2016 Pres'!E3/(SUM('2016 Pres'!D3:E3))</f>
        <v>0.39221889338165972</v>
      </c>
      <c r="I3" s="6">
        <f>'2020 Pres'!D3/SUM('2020 Pres'!D3:E3)</f>
        <v>0.63316630246401928</v>
      </c>
      <c r="J3" s="6">
        <f>'2020 Pres'!E3/SUM('2020 Pres'!D3:E3)</f>
        <v>0.36683369753598072</v>
      </c>
      <c r="N3">
        <v>65853514</v>
      </c>
      <c r="O3">
        <v>62984828</v>
      </c>
      <c r="P3" s="1">
        <f>N3/SUM($N3:$O3)</f>
        <v>0.51113288930712875</v>
      </c>
      <c r="Q3" s="1">
        <f>O3/SUM($N3:$O3)</f>
        <v>0.4888671106928712</v>
      </c>
      <c r="R3">
        <v>81268924</v>
      </c>
      <c r="S3">
        <v>74216154</v>
      </c>
      <c r="T3" s="1">
        <f>R3/SUM($R3:$S3)</f>
        <v>0.52267989343646215</v>
      </c>
      <c r="U3" s="1">
        <f>S3/SUM($R3:$S3)</f>
        <v>0.4773201065635379</v>
      </c>
    </row>
    <row r="4" spans="1:21" x14ac:dyDescent="0.25">
      <c r="A4">
        <f>'HD district-data'!A4</f>
        <v>2</v>
      </c>
      <c r="B4">
        <f>'HD district-data'!B4</f>
        <v>2</v>
      </c>
      <c r="C4" t="str">
        <f t="shared" ref="C4:C67" si="1">IF(F4&gt;0,CONCATENATE("D+",ROUND(F4,1)),CONCATENATE("R+",ROUND(F4,1)*-1))</f>
        <v>D+25.1</v>
      </c>
      <c r="D4">
        <f t="shared" ref="D4:D19" si="2">IF(F4&gt;0,1,0)</f>
        <v>1</v>
      </c>
      <c r="E4">
        <f t="shared" ref="E4:E67" si="3">IF(F4&lt;0,1,0)</f>
        <v>0</v>
      </c>
      <c r="F4" s="7">
        <f t="shared" si="0"/>
        <v>25.059774911154364</v>
      </c>
      <c r="G4" s="6">
        <f>'2016 Pres'!D4/(SUM('2016 Pres'!D4:E4))</f>
        <v>0.77852861035422338</v>
      </c>
      <c r="H4" s="6">
        <f>'2016 Pres'!E4/(SUM('2016 Pres'!D4:E4))</f>
        <v>0.22147138964577656</v>
      </c>
      <c r="I4" s="6">
        <f>'2020 Pres'!D4/SUM('2020 Pres'!D4:E4)</f>
        <v>0.75647967061245491</v>
      </c>
      <c r="J4" s="6">
        <f>'2020 Pres'!E4/SUM('2020 Pres'!D4:E4)</f>
        <v>0.24352032938754503</v>
      </c>
    </row>
    <row r="5" spans="1:21" x14ac:dyDescent="0.25">
      <c r="A5">
        <f>'HD district-data'!A5</f>
        <v>3</v>
      </c>
      <c r="B5">
        <f>'HD district-data'!B5</f>
        <v>3</v>
      </c>
      <c r="C5" t="str">
        <f t="shared" si="1"/>
        <v>D+3.4</v>
      </c>
      <c r="D5">
        <f t="shared" si="2"/>
        <v>1</v>
      </c>
      <c r="E5">
        <f t="shared" si="3"/>
        <v>0</v>
      </c>
      <c r="F5" s="7">
        <f t="shared" si="0"/>
        <v>3.3763866821777233</v>
      </c>
      <c r="G5" s="6">
        <f>'2016 Pres'!D5/(SUM('2016 Pres'!D5:E5))</f>
        <v>0.54216414795023793</v>
      </c>
      <c r="H5" s="6">
        <f>'2016 Pres'!E5/(SUM('2016 Pres'!D5:E5))</f>
        <v>0.45783585204976207</v>
      </c>
      <c r="I5" s="6">
        <f>'2020 Pres'!D5/SUM('2020 Pres'!D5:E5)</f>
        <v>0.55917636843690743</v>
      </c>
      <c r="J5" s="6">
        <f>'2020 Pres'!E5/SUM('2020 Pres'!D5:E5)</f>
        <v>0.44082363156309251</v>
      </c>
    </row>
    <row r="6" spans="1:21" x14ac:dyDescent="0.25">
      <c r="A6">
        <f>'HD district-data'!A6</f>
        <v>4</v>
      </c>
      <c r="B6">
        <f>'HD district-data'!B6</f>
        <v>4</v>
      </c>
      <c r="C6" t="str">
        <f t="shared" si="1"/>
        <v>D+3.5</v>
      </c>
      <c r="D6">
        <f t="shared" si="2"/>
        <v>1</v>
      </c>
      <c r="E6">
        <f t="shared" si="3"/>
        <v>0</v>
      </c>
      <c r="F6" s="7">
        <f t="shared" si="0"/>
        <v>3.4811452990837877</v>
      </c>
      <c r="G6" s="6">
        <f>'2016 Pres'!D6/(SUM('2016 Pres'!D6:E6))</f>
        <v>0.55019556714471973</v>
      </c>
      <c r="H6" s="6">
        <f>'2016 Pres'!E6/(SUM('2016 Pres'!D6:E6))</f>
        <v>0.44980443285528032</v>
      </c>
      <c r="I6" s="6">
        <f>'2020 Pres'!D6/SUM('2020 Pres'!D6:E6)</f>
        <v>0.55324012158054714</v>
      </c>
      <c r="J6" s="6">
        <f>'2020 Pres'!E6/SUM('2020 Pres'!D6:E6)</f>
        <v>0.44675987841945286</v>
      </c>
    </row>
    <row r="7" spans="1:21" x14ac:dyDescent="0.25">
      <c r="A7">
        <f>'HD district-data'!A7</f>
        <v>5</v>
      </c>
      <c r="B7">
        <f>'HD district-data'!B7</f>
        <v>5</v>
      </c>
      <c r="C7" t="str">
        <f t="shared" si="1"/>
        <v>D+8.6</v>
      </c>
      <c r="D7">
        <f t="shared" si="2"/>
        <v>1</v>
      </c>
      <c r="E7">
        <f t="shared" si="3"/>
        <v>0</v>
      </c>
      <c r="F7" s="7">
        <f t="shared" si="0"/>
        <v>8.5553988610956431</v>
      </c>
      <c r="G7" s="6">
        <f>'2016 Pres'!D7/(SUM('2016 Pres'!D7:E7))</f>
        <v>0.58261001466300377</v>
      </c>
      <c r="H7" s="6">
        <f>'2016 Pres'!E7/(SUM('2016 Pres'!D7:E7))</f>
        <v>0.41738998533699628</v>
      </c>
      <c r="I7" s="6">
        <f>'2020 Pres'!D7/SUM('2020 Pres'!D7:E7)</f>
        <v>0.62231074530249997</v>
      </c>
      <c r="J7" s="6">
        <f>'2020 Pres'!E7/SUM('2020 Pres'!D7:E7)</f>
        <v>0.37768925469750003</v>
      </c>
    </row>
    <row r="8" spans="1:21" x14ac:dyDescent="0.25">
      <c r="A8">
        <f>'HD district-data'!A8</f>
        <v>6</v>
      </c>
      <c r="B8">
        <f>'HD district-data'!B8</f>
        <v>6</v>
      </c>
      <c r="C8" t="str">
        <f t="shared" si="1"/>
        <v>D+4.7</v>
      </c>
      <c r="D8">
        <f t="shared" si="2"/>
        <v>1</v>
      </c>
      <c r="E8">
        <f t="shared" si="3"/>
        <v>0</v>
      </c>
      <c r="F8" s="7">
        <f t="shared" si="0"/>
        <v>4.7384902892928737</v>
      </c>
      <c r="G8" s="6">
        <f>'2016 Pres'!D8/(SUM('2016 Pres'!D8:E8))</f>
        <v>0.53869053156455249</v>
      </c>
      <c r="H8" s="6">
        <f>'2016 Pres'!E8/(SUM('2016 Pres'!D8:E8))</f>
        <v>0.46130946843544757</v>
      </c>
      <c r="I8" s="6">
        <f>'2020 Pres'!D8/SUM('2020 Pres'!D8:E8)</f>
        <v>0.58989205696489588</v>
      </c>
      <c r="J8" s="6">
        <f>'2020 Pres'!E8/SUM('2020 Pres'!D8:E8)</f>
        <v>0.41010794303510417</v>
      </c>
    </row>
    <row r="9" spans="1:21" x14ac:dyDescent="0.25">
      <c r="A9">
        <f>'HD district-data'!A9</f>
        <v>7</v>
      </c>
      <c r="B9">
        <f>'HD district-data'!B9</f>
        <v>7</v>
      </c>
      <c r="C9" t="str">
        <f t="shared" si="1"/>
        <v>D+13.7</v>
      </c>
      <c r="D9">
        <f t="shared" si="2"/>
        <v>1</v>
      </c>
      <c r="E9">
        <f t="shared" si="3"/>
        <v>0</v>
      </c>
      <c r="F9" s="7">
        <f t="shared" si="0"/>
        <v>13.697421385069021</v>
      </c>
      <c r="G9" s="6">
        <f>'2016 Pres'!D9/(SUM('2016 Pres'!D9:E9))</f>
        <v>0.63286027460482286</v>
      </c>
      <c r="H9" s="6">
        <f>'2016 Pres'!E9/(SUM('2016 Pres'!D9:E9))</f>
        <v>0.36713972539517709</v>
      </c>
      <c r="I9" s="6">
        <f>'2020 Pres'!D9/SUM('2020 Pres'!D9:E9)</f>
        <v>0.67490093584014843</v>
      </c>
      <c r="J9" s="6">
        <f>'2020 Pres'!E9/SUM('2020 Pres'!D9:E9)</f>
        <v>0.32509906415985163</v>
      </c>
    </row>
    <row r="10" spans="1:21" x14ac:dyDescent="0.25">
      <c r="A10">
        <f>'HD district-data'!A10</f>
        <v>8</v>
      </c>
      <c r="B10">
        <f>'HD district-data'!B10</f>
        <v>8</v>
      </c>
      <c r="C10" t="str">
        <f t="shared" si="1"/>
        <v>D+24.5</v>
      </c>
      <c r="D10">
        <f t="shared" si="2"/>
        <v>1</v>
      </c>
      <c r="E10">
        <f t="shared" si="3"/>
        <v>0</v>
      </c>
      <c r="F10" s="7">
        <f t="shared" si="0"/>
        <v>24.541856254996077</v>
      </c>
      <c r="G10" s="6">
        <f>'2016 Pres'!D10/(SUM('2016 Pres'!D10:E10))</f>
        <v>0.75020855452752921</v>
      </c>
      <c r="H10" s="6">
        <f>'2016 Pres'!E10/(SUM('2016 Pres'!D10:E10))</f>
        <v>0.24979144547247081</v>
      </c>
      <c r="I10" s="6">
        <f>'2020 Pres'!D10/SUM('2020 Pres'!D10:E10)</f>
        <v>0.77444135331598318</v>
      </c>
      <c r="J10" s="6">
        <f>'2020 Pres'!E10/SUM('2020 Pres'!D10:E10)</f>
        <v>0.22555864668401687</v>
      </c>
    </row>
    <row r="11" spans="1:21" x14ac:dyDescent="0.25">
      <c r="A11">
        <f>'HD district-data'!A11</f>
        <v>9</v>
      </c>
      <c r="B11">
        <f>'HD district-data'!B11</f>
        <v>9</v>
      </c>
      <c r="C11" t="str">
        <f t="shared" si="1"/>
        <v>D+8.2</v>
      </c>
      <c r="D11">
        <f t="shared" si="2"/>
        <v>1</v>
      </c>
      <c r="E11">
        <f t="shared" si="3"/>
        <v>0</v>
      </c>
      <c r="F11" s="7">
        <f t="shared" si="0"/>
        <v>8.2312659997104909</v>
      </c>
      <c r="G11" s="6">
        <f>'2016 Pres'!D11/(SUM('2016 Pres'!D11:E11))</f>
        <v>0.57585697293010851</v>
      </c>
      <c r="H11" s="6">
        <f>'2016 Pres'!E11/(SUM('2016 Pres'!D11:E11))</f>
        <v>0.42414302706989149</v>
      </c>
      <c r="I11" s="6">
        <f>'2020 Pres'!D11/SUM('2020 Pres'!D11:E11)</f>
        <v>0.62258112980769231</v>
      </c>
      <c r="J11" s="6">
        <f>'2020 Pres'!E11/SUM('2020 Pres'!D11:E11)</f>
        <v>0.37741887019230769</v>
      </c>
    </row>
    <row r="12" spans="1:21" x14ac:dyDescent="0.25">
      <c r="A12">
        <f>'HD district-data'!A12</f>
        <v>10</v>
      </c>
      <c r="B12">
        <f>'HD district-data'!B12</f>
        <v>10</v>
      </c>
      <c r="C12" t="str">
        <f t="shared" si="1"/>
        <v>D+13.9</v>
      </c>
      <c r="D12">
        <f t="shared" si="2"/>
        <v>1</v>
      </c>
      <c r="E12">
        <f t="shared" si="3"/>
        <v>0</v>
      </c>
      <c r="F12" s="7">
        <f t="shared" si="0"/>
        <v>13.910075711244696</v>
      </c>
      <c r="G12" s="6">
        <f>'2016 Pres'!D12/(SUM('2016 Pres'!D12:E12))</f>
        <v>0.64038361938099408</v>
      </c>
      <c r="H12" s="6">
        <f>'2016 Pres'!E12/(SUM('2016 Pres'!D12:E12))</f>
        <v>0.35961638061900597</v>
      </c>
      <c r="I12" s="6">
        <f>'2020 Pres'!D12/SUM('2020 Pres'!D12:E12)</f>
        <v>0.67163067758749073</v>
      </c>
      <c r="J12" s="6">
        <f>'2020 Pres'!E12/SUM('2020 Pres'!D12:E12)</f>
        <v>0.32836932241250932</v>
      </c>
    </row>
    <row r="13" spans="1:21" x14ac:dyDescent="0.25">
      <c r="A13">
        <f>'HD district-data'!A13</f>
        <v>11</v>
      </c>
      <c r="B13">
        <f>'HD district-data'!B13</f>
        <v>11</v>
      </c>
      <c r="C13" t="str">
        <f t="shared" si="1"/>
        <v>D+33.8</v>
      </c>
      <c r="D13">
        <f t="shared" si="2"/>
        <v>1</v>
      </c>
      <c r="E13">
        <f t="shared" si="3"/>
        <v>0</v>
      </c>
      <c r="F13" s="7">
        <f t="shared" si="0"/>
        <v>33.826785480395692</v>
      </c>
      <c r="G13" s="6">
        <f>'2016 Pres'!D13/(SUM('2016 Pres'!D13:E13))</f>
        <v>0.85484368694661383</v>
      </c>
      <c r="H13" s="6">
        <f>'2016 Pres'!E13/(SUM('2016 Pres'!D13:E13))</f>
        <v>0.14515631305338619</v>
      </c>
      <c r="I13" s="6">
        <f>'2020 Pres'!D13/SUM('2020 Pres'!D13:E13)</f>
        <v>0.85550480540489104</v>
      </c>
      <c r="J13" s="6">
        <f>'2020 Pres'!E13/SUM('2020 Pres'!D13:E13)</f>
        <v>0.14449519459510896</v>
      </c>
    </row>
    <row r="14" spans="1:21" x14ac:dyDescent="0.25">
      <c r="A14">
        <f>'HD district-data'!A14</f>
        <v>12</v>
      </c>
      <c r="B14">
        <f>'HD district-data'!B14</f>
        <v>12</v>
      </c>
      <c r="C14" t="str">
        <f t="shared" si="1"/>
        <v>R+7.9</v>
      </c>
      <c r="D14">
        <f t="shared" si="2"/>
        <v>0</v>
      </c>
      <c r="E14">
        <f t="shared" si="3"/>
        <v>1</v>
      </c>
      <c r="F14" s="7">
        <f t="shared" si="0"/>
        <v>-7.949199547341534</v>
      </c>
      <c r="G14" s="6">
        <f>'2016 Pres'!D14/(SUM('2016 Pres'!D14:E14))</f>
        <v>0.42462947908198362</v>
      </c>
      <c r="H14" s="6">
        <f>'2016 Pres'!E14/(SUM('2016 Pres'!D14:E14))</f>
        <v>0.57537052091801644</v>
      </c>
      <c r="I14" s="6">
        <f>'2020 Pres'!D14/SUM('2020 Pres'!D14:E14)</f>
        <v>0.45019931271477664</v>
      </c>
      <c r="J14" s="6">
        <f>'2020 Pres'!E14/SUM('2020 Pres'!D14:E14)</f>
        <v>0.54980068728522336</v>
      </c>
    </row>
    <row r="15" spans="1:21" x14ac:dyDescent="0.25">
      <c r="A15">
        <f>'HD district-data'!A15</f>
        <v>13</v>
      </c>
      <c r="B15">
        <f>'HD district-data'!B15</f>
        <v>13</v>
      </c>
      <c r="C15" t="str">
        <f t="shared" si="1"/>
        <v>D+10.9</v>
      </c>
      <c r="D15">
        <f t="shared" si="2"/>
        <v>1</v>
      </c>
      <c r="E15">
        <f t="shared" si="3"/>
        <v>0</v>
      </c>
      <c r="F15" s="7">
        <f t="shared" si="0"/>
        <v>10.91754611757414</v>
      </c>
      <c r="G15" s="6">
        <f>'2016 Pres'!D15/(SUM('2016 Pres'!D15:E15))</f>
        <v>0.60840823702858227</v>
      </c>
      <c r="H15" s="6">
        <f>'2016 Pres'!E15/(SUM('2016 Pres'!D15:E15))</f>
        <v>0.39159176297141768</v>
      </c>
      <c r="I15" s="6">
        <f>'2020 Pres'!D15/SUM('2020 Pres'!D15:E15)</f>
        <v>0.64375546806649164</v>
      </c>
      <c r="J15" s="6">
        <f>'2020 Pres'!E15/SUM('2020 Pres'!D15:E15)</f>
        <v>0.3562445319335083</v>
      </c>
    </row>
    <row r="16" spans="1:21" x14ac:dyDescent="0.25">
      <c r="A16">
        <f>'HD district-data'!A16</f>
        <v>14</v>
      </c>
      <c r="B16">
        <f>'HD district-data'!B16</f>
        <v>14</v>
      </c>
      <c r="C16" t="str">
        <f t="shared" si="1"/>
        <v>D+3.1</v>
      </c>
      <c r="D16">
        <f t="shared" si="2"/>
        <v>1</v>
      </c>
      <c r="E16">
        <f t="shared" si="3"/>
        <v>0</v>
      </c>
      <c r="F16" s="7">
        <f t="shared" si="0"/>
        <v>3.088964552132456</v>
      </c>
      <c r="G16" s="6">
        <f>'2016 Pres'!D16/(SUM('2016 Pres'!D16:E16))</f>
        <v>0.53881769326167839</v>
      </c>
      <c r="H16" s="6">
        <f>'2016 Pres'!E16/(SUM('2016 Pres'!D16:E16))</f>
        <v>0.46118230673832161</v>
      </c>
      <c r="I16" s="6">
        <f>'2020 Pres'!D16/SUM('2020 Pres'!D16:E16)</f>
        <v>0.55677438052456163</v>
      </c>
      <c r="J16" s="6">
        <f>'2020 Pres'!E16/SUM('2020 Pres'!D16:E16)</f>
        <v>0.44322561947543831</v>
      </c>
    </row>
    <row r="17" spans="1:10" x14ac:dyDescent="0.25">
      <c r="A17">
        <f>'HD district-data'!A17</f>
        <v>15</v>
      </c>
      <c r="B17">
        <f>'HD district-data'!B17</f>
        <v>15</v>
      </c>
      <c r="C17" t="str">
        <f t="shared" si="1"/>
        <v>D+10.4</v>
      </c>
      <c r="D17">
        <f t="shared" si="2"/>
        <v>1</v>
      </c>
      <c r="E17">
        <f t="shared" si="3"/>
        <v>0</v>
      </c>
      <c r="F17" s="7">
        <f t="shared" si="0"/>
        <v>10.436339578526876</v>
      </c>
      <c r="G17" s="6">
        <f>'2016 Pres'!D17/(SUM('2016 Pres'!D17:E17))</f>
        <v>0.63713108069386581</v>
      </c>
      <c r="H17" s="6">
        <f>'2016 Pres'!E17/(SUM('2016 Pres'!D17:E17))</f>
        <v>0.36286891930613413</v>
      </c>
      <c r="I17" s="6">
        <f>'2020 Pres'!D17/SUM('2020 Pres'!D17:E17)</f>
        <v>0.60540849362026283</v>
      </c>
      <c r="J17" s="6">
        <f>'2020 Pres'!E17/SUM('2020 Pres'!D17:E17)</f>
        <v>0.39459150637973717</v>
      </c>
    </row>
    <row r="18" spans="1:10" x14ac:dyDescent="0.25">
      <c r="A18">
        <f>'HD district-data'!A18</f>
        <v>16</v>
      </c>
      <c r="B18">
        <f>'HD district-data'!B18</f>
        <v>16</v>
      </c>
      <c r="C18" t="str">
        <f t="shared" si="1"/>
        <v>D+0.3</v>
      </c>
      <c r="D18">
        <f t="shared" si="2"/>
        <v>1</v>
      </c>
      <c r="E18">
        <f t="shared" si="3"/>
        <v>0</v>
      </c>
      <c r="F18" s="7">
        <f t="shared" si="0"/>
        <v>0.34786997402713737</v>
      </c>
      <c r="G18" s="6">
        <f>'2016 Pres'!D18/(SUM('2016 Pres'!D18:E18))</f>
        <v>0.53019375783352851</v>
      </c>
      <c r="H18" s="6">
        <f>'2016 Pres'!E18/(SUM('2016 Pres'!D18:E18))</f>
        <v>0.46980624216647149</v>
      </c>
      <c r="I18" s="6">
        <f>'2020 Pres'!D18/SUM('2020 Pres'!D18:E18)</f>
        <v>0.51057642439060535</v>
      </c>
      <c r="J18" s="6">
        <f>'2020 Pres'!E18/SUM('2020 Pres'!D18:E18)</f>
        <v>0.4894235756093947</v>
      </c>
    </row>
    <row r="19" spans="1:10" x14ac:dyDescent="0.25">
      <c r="A19">
        <f>'HD district-data'!A19</f>
        <v>17</v>
      </c>
      <c r="B19">
        <f>'HD district-data'!B19</f>
        <v>17</v>
      </c>
      <c r="C19" t="str">
        <f t="shared" si="1"/>
        <v>D+19.8</v>
      </c>
      <c r="D19">
        <f t="shared" si="2"/>
        <v>1</v>
      </c>
      <c r="E19">
        <f t="shared" si="3"/>
        <v>0</v>
      </c>
      <c r="F19" s="7">
        <f t="shared" si="0"/>
        <v>19.764620266984036</v>
      </c>
      <c r="G19" s="6">
        <f>'2016 Pres'!D19/(SUM('2016 Pres'!D19:E19))</f>
        <v>0.71500717844776629</v>
      </c>
      <c r="H19" s="6">
        <f>'2016 Pres'!E19/(SUM('2016 Pres'!D19:E19))</f>
        <v>0.28499282155223377</v>
      </c>
      <c r="I19" s="6">
        <f>'2020 Pres'!D19/SUM('2020 Pres'!D19:E19)</f>
        <v>0.7140980096355054</v>
      </c>
      <c r="J19" s="6">
        <f>'2020 Pres'!E19/SUM('2020 Pres'!D19:E19)</f>
        <v>0.2859019903644946</v>
      </c>
    </row>
    <row r="20" spans="1:10" x14ac:dyDescent="0.25">
      <c r="A20">
        <f>'HD district-data'!A20</f>
        <v>18</v>
      </c>
      <c r="B20">
        <f>'HD district-data'!B20</f>
        <v>18</v>
      </c>
      <c r="C20" t="str">
        <f t="shared" si="1"/>
        <v>D+19.7</v>
      </c>
      <c r="D20">
        <f t="shared" ref="D20:D83" si="4">IF(F20&gt;0,1,0)</f>
        <v>1</v>
      </c>
      <c r="E20">
        <f t="shared" si="3"/>
        <v>0</v>
      </c>
      <c r="F20" s="7">
        <f t="shared" si="0"/>
        <v>19.658674698945866</v>
      </c>
      <c r="G20" s="6">
        <f>'2016 Pres'!D20/(SUM('2016 Pres'!D20:E20))</f>
        <v>0.71150087861917199</v>
      </c>
      <c r="H20" s="6">
        <f>'2016 Pres'!E20/(SUM('2016 Pres'!D20:E20))</f>
        <v>0.28849912138082806</v>
      </c>
      <c r="I20" s="6">
        <f>'2020 Pres'!D20/SUM('2020 Pres'!D20:E20)</f>
        <v>0.71548539810333645</v>
      </c>
      <c r="J20" s="6">
        <f>'2020 Pres'!E20/SUM('2020 Pres'!D20:E20)</f>
        <v>0.2845146018966635</v>
      </c>
    </row>
    <row r="21" spans="1:10" x14ac:dyDescent="0.25">
      <c r="A21">
        <f>'HD district-data'!A21</f>
        <v>19</v>
      </c>
      <c r="B21">
        <f>'HD district-data'!B21</f>
        <v>19</v>
      </c>
      <c r="C21" t="str">
        <f t="shared" si="1"/>
        <v>D+34.6</v>
      </c>
      <c r="D21">
        <f t="shared" si="4"/>
        <v>1</v>
      </c>
      <c r="E21">
        <f t="shared" si="3"/>
        <v>0</v>
      </c>
      <c r="F21" s="7">
        <f t="shared" si="0"/>
        <v>34.587890460405802</v>
      </c>
      <c r="G21" s="6">
        <f>'2016 Pres'!D21/(SUM('2016 Pres'!D21:E21))</f>
        <v>0.86659308092415632</v>
      </c>
      <c r="H21" s="6">
        <f>'2016 Pres'!E21/(SUM('2016 Pres'!D21:E21))</f>
        <v>0.13340691907584371</v>
      </c>
      <c r="I21" s="6">
        <f>'2020 Pres'!D21/SUM('2020 Pres'!D21:E21)</f>
        <v>0.85897751102755082</v>
      </c>
      <c r="J21" s="6">
        <f>'2020 Pres'!E21/SUM('2020 Pres'!D21:E21)</f>
        <v>0.14102248897244921</v>
      </c>
    </row>
    <row r="22" spans="1:10" x14ac:dyDescent="0.25">
      <c r="A22">
        <f>'HD district-data'!A22</f>
        <v>20</v>
      </c>
      <c r="B22">
        <f>'HD district-data'!B22</f>
        <v>20</v>
      </c>
      <c r="C22" t="str">
        <f t="shared" si="1"/>
        <v>D+41.1</v>
      </c>
      <c r="D22">
        <f t="shared" si="4"/>
        <v>1</v>
      </c>
      <c r="E22">
        <f t="shared" si="3"/>
        <v>0</v>
      </c>
      <c r="F22" s="7">
        <f t="shared" si="0"/>
        <v>41.088403788952498</v>
      </c>
      <c r="G22" s="6">
        <f>'2016 Pres'!D22/(SUM('2016 Pres'!D22:E22))</f>
        <v>0.94060511966070892</v>
      </c>
      <c r="H22" s="6">
        <f>'2016 Pres'!E22/(SUM('2016 Pres'!D22:E22))</f>
        <v>5.9394880339291127E-2</v>
      </c>
      <c r="I22" s="6">
        <f>'2020 Pres'!D22/SUM('2020 Pres'!D22:E22)</f>
        <v>0.91497573886193206</v>
      </c>
      <c r="J22" s="6">
        <f>'2020 Pres'!E22/SUM('2020 Pres'!D22:E22)</f>
        <v>8.5024261138067936E-2</v>
      </c>
    </row>
    <row r="23" spans="1:10" x14ac:dyDescent="0.25">
      <c r="A23">
        <f>'HD district-data'!A23</f>
        <v>21</v>
      </c>
      <c r="B23">
        <f>'HD district-data'!B23</f>
        <v>21</v>
      </c>
      <c r="C23" t="str">
        <f t="shared" si="1"/>
        <v>D+37.3</v>
      </c>
      <c r="D23">
        <f t="shared" si="4"/>
        <v>1</v>
      </c>
      <c r="E23">
        <f t="shared" si="3"/>
        <v>0</v>
      </c>
      <c r="F23" s="7">
        <f t="shared" si="0"/>
        <v>37.302117900856693</v>
      </c>
      <c r="G23" s="6">
        <f>'2016 Pres'!D23/(SUM('2016 Pres'!D23:E23))</f>
        <v>0.9122897164942696</v>
      </c>
      <c r="H23" s="6">
        <f>'2016 Pres'!E23/(SUM('2016 Pres'!D23:E23))</f>
        <v>8.771028350573043E-2</v>
      </c>
      <c r="I23" s="6">
        <f>'2020 Pres'!D23/SUM('2020 Pres'!D23:E23)</f>
        <v>0.86756542426645522</v>
      </c>
      <c r="J23" s="6">
        <f>'2020 Pres'!E23/SUM('2020 Pres'!D23:E23)</f>
        <v>0.13243457573354481</v>
      </c>
    </row>
    <row r="24" spans="1:10" x14ac:dyDescent="0.25">
      <c r="A24">
        <f>'HD district-data'!A24</f>
        <v>22</v>
      </c>
      <c r="B24">
        <f>'HD district-data'!B24</f>
        <v>22</v>
      </c>
      <c r="C24" t="str">
        <f t="shared" si="1"/>
        <v>D+2</v>
      </c>
      <c r="D24">
        <f t="shared" si="4"/>
        <v>1</v>
      </c>
      <c r="E24">
        <f t="shared" si="3"/>
        <v>0</v>
      </c>
      <c r="F24" s="7">
        <f t="shared" si="0"/>
        <v>2.0180652013392475</v>
      </c>
      <c r="G24" s="6">
        <f>'2016 Pres'!D24/(SUM('2016 Pres'!D24:E24))</f>
        <v>0.52786830577071742</v>
      </c>
      <c r="H24" s="6">
        <f>'2016 Pres'!E24/(SUM('2016 Pres'!D24:E24))</f>
        <v>0.47213169422928258</v>
      </c>
      <c r="I24" s="6">
        <f>'2020 Pres'!D24/SUM('2020 Pres'!D24:E24)</f>
        <v>0.54630578099965854</v>
      </c>
      <c r="J24" s="6">
        <f>'2020 Pres'!E24/SUM('2020 Pres'!D24:E24)</f>
        <v>0.45369421900034146</v>
      </c>
    </row>
    <row r="25" spans="1:10" x14ac:dyDescent="0.25">
      <c r="A25">
        <f>'HD district-data'!A25</f>
        <v>23</v>
      </c>
      <c r="B25">
        <f>'HD district-data'!B25</f>
        <v>23</v>
      </c>
      <c r="C25" t="str">
        <f t="shared" si="1"/>
        <v>R+24.3</v>
      </c>
      <c r="D25">
        <f t="shared" si="4"/>
        <v>0</v>
      </c>
      <c r="E25">
        <f t="shared" si="3"/>
        <v>1</v>
      </c>
      <c r="F25" s="7">
        <f t="shared" si="0"/>
        <v>-24.325396406500509</v>
      </c>
      <c r="G25" s="6">
        <f>'2016 Pres'!D25/(SUM('2016 Pres'!D25:E25))</f>
        <v>0.25180149132151136</v>
      </c>
      <c r="H25" s="6">
        <f>'2016 Pres'!E25/(SUM('2016 Pres'!D25:E25))</f>
        <v>0.74819850867848858</v>
      </c>
      <c r="I25" s="6">
        <f>'2020 Pres'!D25/SUM('2020 Pres'!D25:E25)</f>
        <v>0.29550336329206939</v>
      </c>
      <c r="J25" s="6">
        <f>'2020 Pres'!E25/SUM('2020 Pres'!D25:E25)</f>
        <v>0.70449663670793061</v>
      </c>
    </row>
    <row r="26" spans="1:10" x14ac:dyDescent="0.25">
      <c r="A26">
        <f>'HD district-data'!A26</f>
        <v>24</v>
      </c>
      <c r="B26">
        <f>'HD district-data'!B26</f>
        <v>24</v>
      </c>
      <c r="C26" t="str">
        <f t="shared" si="1"/>
        <v>D+1.2</v>
      </c>
      <c r="D26">
        <f t="shared" si="4"/>
        <v>1</v>
      </c>
      <c r="E26">
        <f t="shared" si="3"/>
        <v>0</v>
      </c>
      <c r="F26" s="7">
        <f t="shared" si="0"/>
        <v>1.1806384384649982</v>
      </c>
      <c r="G26" s="6">
        <f>'2016 Pres'!D26/(SUM('2016 Pres'!D26:E26))</f>
        <v>0.51768854928180452</v>
      </c>
      <c r="H26" s="6">
        <f>'2016 Pres'!E26/(SUM('2016 Pres'!D26:E26))</f>
        <v>0.48231145071819553</v>
      </c>
      <c r="I26" s="6">
        <f>'2020 Pres'!D26/SUM('2020 Pres'!D26:E26)</f>
        <v>0.53973700223108645</v>
      </c>
      <c r="J26" s="6">
        <f>'2020 Pres'!E26/SUM('2020 Pres'!D26:E26)</f>
        <v>0.46026299776891355</v>
      </c>
    </row>
    <row r="27" spans="1:10" x14ac:dyDescent="0.25">
      <c r="A27">
        <f>'HD district-data'!A27</f>
        <v>25</v>
      </c>
      <c r="B27">
        <f>'HD district-data'!B27</f>
        <v>25</v>
      </c>
      <c r="C27" t="str">
        <f t="shared" si="1"/>
        <v>D+8.3</v>
      </c>
      <c r="D27">
        <f t="shared" si="4"/>
        <v>1</v>
      </c>
      <c r="E27">
        <f t="shared" si="3"/>
        <v>0</v>
      </c>
      <c r="F27" s="7">
        <f t="shared" si="0"/>
        <v>8.3169742878744124</v>
      </c>
      <c r="G27" s="6">
        <f>'2016 Pres'!D27/(SUM('2016 Pres'!D27:E27))</f>
        <v>0.58225559500928425</v>
      </c>
      <c r="H27" s="6">
        <f>'2016 Pres'!E27/(SUM('2016 Pres'!D27:E27))</f>
        <v>0.41774440499071569</v>
      </c>
      <c r="I27" s="6">
        <f>'2020 Pres'!D27/SUM('2020 Pres'!D27:E27)</f>
        <v>0.617896673491795</v>
      </c>
      <c r="J27" s="6">
        <f>'2020 Pres'!E27/SUM('2020 Pres'!D27:E27)</f>
        <v>0.382103326508205</v>
      </c>
    </row>
    <row r="28" spans="1:10" x14ac:dyDescent="0.25">
      <c r="A28">
        <f>'HD district-data'!A28</f>
        <v>26</v>
      </c>
      <c r="B28">
        <f>'HD district-data'!B28</f>
        <v>26</v>
      </c>
      <c r="C28" t="str">
        <f t="shared" si="1"/>
        <v>D+19.8</v>
      </c>
      <c r="D28">
        <f t="shared" si="4"/>
        <v>1</v>
      </c>
      <c r="E28">
        <f t="shared" si="3"/>
        <v>0</v>
      </c>
      <c r="F28" s="7">
        <f t="shared" si="0"/>
        <v>19.762428916120701</v>
      </c>
      <c r="G28" s="6">
        <f>'2016 Pres'!D28/(SUM('2016 Pres'!D28:E28))</f>
        <v>0.71271863310079875</v>
      </c>
      <c r="H28" s="6">
        <f>'2016 Pres'!E28/(SUM('2016 Pres'!D28:E28))</f>
        <v>0.28728136689920131</v>
      </c>
      <c r="I28" s="6">
        <f>'2020 Pres'!D28/SUM('2020 Pres'!D28:E28)</f>
        <v>0.71634272796520626</v>
      </c>
      <c r="J28" s="6">
        <f>'2020 Pres'!E28/SUM('2020 Pres'!D28:E28)</f>
        <v>0.28365727203479374</v>
      </c>
    </row>
    <row r="29" spans="1:10" x14ac:dyDescent="0.25">
      <c r="A29">
        <f>'HD district-data'!A29</f>
        <v>27</v>
      </c>
      <c r="B29">
        <f>'HD district-data'!B29</f>
        <v>27</v>
      </c>
      <c r="C29" t="str">
        <f t="shared" si="1"/>
        <v>D+27.7</v>
      </c>
      <c r="D29">
        <f t="shared" si="4"/>
        <v>1</v>
      </c>
      <c r="E29">
        <f t="shared" si="3"/>
        <v>0</v>
      </c>
      <c r="F29" s="7">
        <f t="shared" si="0"/>
        <v>27.721398471738979</v>
      </c>
      <c r="G29" s="6">
        <f>'2016 Pres'!D29/(SUM('2016 Pres'!D29:E29))</f>
        <v>0.78967903566954845</v>
      </c>
      <c r="H29" s="6">
        <f>'2016 Pres'!E29/(SUM('2016 Pres'!D29:E29))</f>
        <v>0.21032096433045155</v>
      </c>
      <c r="I29" s="6">
        <f>'2020 Pres'!D29/SUM('2020 Pres'!D29:E29)</f>
        <v>0.79856171650882224</v>
      </c>
      <c r="J29" s="6">
        <f>'2020 Pres'!E29/SUM('2020 Pres'!D29:E29)</f>
        <v>0.20143828349117773</v>
      </c>
    </row>
    <row r="30" spans="1:10" x14ac:dyDescent="0.25">
      <c r="A30">
        <f>'HD district-data'!A30</f>
        <v>28</v>
      </c>
      <c r="B30">
        <f>'HD district-data'!B30</f>
        <v>28</v>
      </c>
      <c r="C30" t="str">
        <f t="shared" si="1"/>
        <v>D+7.7</v>
      </c>
      <c r="D30">
        <f t="shared" si="4"/>
        <v>1</v>
      </c>
      <c r="E30">
        <f t="shared" si="3"/>
        <v>0</v>
      </c>
      <c r="F30" s="7">
        <f t="shared" si="0"/>
        <v>7.7116315579385031</v>
      </c>
      <c r="G30" s="6">
        <f>'2016 Pres'!D30/(SUM('2016 Pres'!D30:E30))</f>
        <v>0.57650616345550088</v>
      </c>
      <c r="H30" s="6">
        <f>'2016 Pres'!E30/(SUM('2016 Pres'!D30:E30))</f>
        <v>0.42349383654449918</v>
      </c>
      <c r="I30" s="6">
        <f>'2020 Pres'!D30/SUM('2020 Pres'!D30:E30)</f>
        <v>0.61153925044686031</v>
      </c>
      <c r="J30" s="6">
        <f>'2020 Pres'!E30/SUM('2020 Pres'!D30:E30)</f>
        <v>0.38846074955313975</v>
      </c>
    </row>
    <row r="31" spans="1:10" x14ac:dyDescent="0.25">
      <c r="A31">
        <f>'HD district-data'!A31</f>
        <v>29</v>
      </c>
      <c r="B31">
        <f>'HD district-data'!B31</f>
        <v>29</v>
      </c>
      <c r="C31" t="str">
        <f t="shared" si="1"/>
        <v>D+6.4</v>
      </c>
      <c r="D31">
        <f t="shared" si="4"/>
        <v>1</v>
      </c>
      <c r="E31">
        <f t="shared" si="3"/>
        <v>0</v>
      </c>
      <c r="F31" s="7">
        <f t="shared" si="0"/>
        <v>6.3898577088478241</v>
      </c>
      <c r="G31" s="6">
        <f>'2016 Pres'!D31/(SUM('2016 Pres'!D31:E31))</f>
        <v>0.56081269591190319</v>
      </c>
      <c r="H31" s="6">
        <f>'2016 Pres'!E31/(SUM('2016 Pres'!D31:E31))</f>
        <v>0.43918730408809675</v>
      </c>
      <c r="I31" s="6">
        <f>'2020 Pres'!D31/SUM('2020 Pres'!D31:E31)</f>
        <v>0.60079724100864429</v>
      </c>
      <c r="J31" s="6">
        <f>'2020 Pres'!E31/SUM('2020 Pres'!D31:E31)</f>
        <v>0.39920275899135577</v>
      </c>
    </row>
    <row r="32" spans="1:10" x14ac:dyDescent="0.25">
      <c r="A32">
        <f>'HD district-data'!A32</f>
        <v>30</v>
      </c>
      <c r="B32">
        <f>'HD district-data'!B32</f>
        <v>30</v>
      </c>
      <c r="C32" t="str">
        <f t="shared" si="1"/>
        <v>D+1</v>
      </c>
      <c r="D32">
        <f t="shared" si="4"/>
        <v>1</v>
      </c>
      <c r="E32">
        <f t="shared" si="3"/>
        <v>0</v>
      </c>
      <c r="F32" s="7">
        <f t="shared" si="0"/>
        <v>1.0071422059787949</v>
      </c>
      <c r="G32" s="6">
        <f>'2016 Pres'!D32/(SUM('2016 Pres'!D32:E32))</f>
        <v>0.5146687358636971</v>
      </c>
      <c r="H32" s="6">
        <f>'2016 Pres'!E32/(SUM('2016 Pres'!D32:E32))</f>
        <v>0.48533126413630284</v>
      </c>
      <c r="I32" s="6">
        <f>'2020 Pres'!D32/SUM('2020 Pres'!D32:E32)</f>
        <v>0.53928689099946991</v>
      </c>
      <c r="J32" s="6">
        <f>'2020 Pres'!E32/SUM('2020 Pres'!D32:E32)</f>
        <v>0.46071310900053003</v>
      </c>
    </row>
    <row r="33" spans="1:10" x14ac:dyDescent="0.25">
      <c r="A33">
        <f>'HD district-data'!A33</f>
        <v>31</v>
      </c>
      <c r="B33">
        <f>'HD district-data'!B33</f>
        <v>31</v>
      </c>
      <c r="C33" t="str">
        <f t="shared" si="1"/>
        <v>D+6</v>
      </c>
      <c r="D33">
        <f t="shared" si="4"/>
        <v>1</v>
      </c>
      <c r="E33">
        <f t="shared" si="3"/>
        <v>0</v>
      </c>
      <c r="F33" s="7">
        <f t="shared" si="0"/>
        <v>6.0287896628138942</v>
      </c>
      <c r="G33" s="6">
        <f>'2016 Pres'!D33/(SUM('2016 Pres'!D33:E33))</f>
        <v>0.57421914231194138</v>
      </c>
      <c r="H33" s="6">
        <f>'2016 Pres'!E33/(SUM('2016 Pres'!D33:E33))</f>
        <v>0.42578085768805868</v>
      </c>
      <c r="I33" s="6">
        <f>'2020 Pres'!D33/SUM('2020 Pres'!D33:E33)</f>
        <v>0.5801694336879275</v>
      </c>
      <c r="J33" s="6">
        <f>'2020 Pres'!E33/SUM('2020 Pres'!D33:E33)</f>
        <v>0.4198305663120725</v>
      </c>
    </row>
    <row r="34" spans="1:10" x14ac:dyDescent="0.25">
      <c r="A34">
        <f>'HD district-data'!A34</f>
        <v>32</v>
      </c>
      <c r="B34">
        <f>'HD district-data'!B34</f>
        <v>32</v>
      </c>
      <c r="C34" t="str">
        <f t="shared" si="1"/>
        <v>D+4.5</v>
      </c>
      <c r="D34">
        <f t="shared" si="4"/>
        <v>1</v>
      </c>
      <c r="E34">
        <f t="shared" si="3"/>
        <v>0</v>
      </c>
      <c r="F34" s="7">
        <f t="shared" si="0"/>
        <v>4.457551199038889</v>
      </c>
      <c r="G34" s="6">
        <f>'2016 Pres'!D34/(SUM('2016 Pres'!D34:E34))</f>
        <v>0.57573826216273638</v>
      </c>
      <c r="H34" s="6">
        <f>'2016 Pres'!E34/(SUM('2016 Pres'!D34:E34))</f>
        <v>0.42426173783726367</v>
      </c>
      <c r="I34" s="6">
        <f>'2020 Pres'!D34/SUM('2020 Pres'!D34:E34)</f>
        <v>0.54722554456163242</v>
      </c>
      <c r="J34" s="6">
        <f>'2020 Pres'!E34/SUM('2020 Pres'!D34:E34)</f>
        <v>0.45277445543836758</v>
      </c>
    </row>
    <row r="35" spans="1:10" x14ac:dyDescent="0.25">
      <c r="A35">
        <f>'HD district-data'!A35</f>
        <v>33</v>
      </c>
      <c r="B35">
        <f>'HD district-data'!B35</f>
        <v>33</v>
      </c>
      <c r="C35" t="str">
        <f t="shared" si="1"/>
        <v>R+0.1</v>
      </c>
      <c r="D35">
        <f t="shared" si="4"/>
        <v>0</v>
      </c>
      <c r="E35">
        <f t="shared" si="3"/>
        <v>1</v>
      </c>
      <c r="F35" s="7">
        <f t="shared" ref="F35:F66" si="5">100*(AVERAGE(I35,G35)-AVERAGE(P$3,T$3))</f>
        <v>-0.13571713088280646</v>
      </c>
      <c r="G35" s="6">
        <f>'2016 Pres'!D35/(SUM('2016 Pres'!D35:E35))</f>
        <v>0.51590268697397745</v>
      </c>
      <c r="H35" s="6">
        <f>'2016 Pres'!E35/(SUM('2016 Pres'!D35:E35))</f>
        <v>0.4840973130260226</v>
      </c>
      <c r="I35" s="6">
        <f>'2020 Pres'!D35/SUM('2020 Pres'!D35:E35)</f>
        <v>0.51519575315195754</v>
      </c>
      <c r="J35" s="6">
        <f>'2020 Pres'!E35/SUM('2020 Pres'!D35:E35)</f>
        <v>0.48480424684804246</v>
      </c>
    </row>
    <row r="36" spans="1:10" x14ac:dyDescent="0.25">
      <c r="A36">
        <f>'HD district-data'!A36</f>
        <v>34</v>
      </c>
      <c r="B36">
        <f>'HD district-data'!B36</f>
        <v>34</v>
      </c>
      <c r="C36" t="str">
        <f t="shared" si="1"/>
        <v>D+5.5</v>
      </c>
      <c r="D36">
        <f t="shared" si="4"/>
        <v>1</v>
      </c>
      <c r="E36">
        <f t="shared" si="3"/>
        <v>0</v>
      </c>
      <c r="F36" s="7">
        <f t="shared" si="5"/>
        <v>5.5453156806757997</v>
      </c>
      <c r="G36" s="6">
        <f>'2016 Pres'!D36/(SUM('2016 Pres'!D36:E36))</f>
        <v>0.5759063179300189</v>
      </c>
      <c r="H36" s="6">
        <f>'2016 Pres'!E36/(SUM('2016 Pres'!D36:E36))</f>
        <v>0.42409368206998105</v>
      </c>
      <c r="I36" s="6">
        <f>'2020 Pres'!D36/SUM('2020 Pres'!D36:E36)</f>
        <v>0.56881277842708811</v>
      </c>
      <c r="J36" s="6">
        <f>'2020 Pres'!E36/SUM('2020 Pres'!D36:E36)</f>
        <v>0.43118722157291189</v>
      </c>
    </row>
    <row r="37" spans="1:10" x14ac:dyDescent="0.25">
      <c r="A37">
        <f>'HD district-data'!A37</f>
        <v>35</v>
      </c>
      <c r="B37">
        <f>'HD district-data'!B37</f>
        <v>35</v>
      </c>
      <c r="C37" t="str">
        <f t="shared" si="1"/>
        <v>D+4.5</v>
      </c>
      <c r="D37">
        <f t="shared" si="4"/>
        <v>1</v>
      </c>
      <c r="E37">
        <f t="shared" si="3"/>
        <v>0</v>
      </c>
      <c r="F37" s="7">
        <f t="shared" si="5"/>
        <v>4.4556492332832542</v>
      </c>
      <c r="G37" s="6">
        <f>'2016 Pres'!D37/(SUM('2016 Pres'!D37:E37))</f>
        <v>0.56057482036863482</v>
      </c>
      <c r="H37" s="6">
        <f>'2016 Pres'!E37/(SUM('2016 Pres'!D37:E37))</f>
        <v>0.43942517963136518</v>
      </c>
      <c r="I37" s="6">
        <f>'2020 Pres'!D37/SUM('2020 Pres'!D37:E37)</f>
        <v>0.56235094704062127</v>
      </c>
      <c r="J37" s="6">
        <f>'2020 Pres'!E37/SUM('2020 Pres'!D37:E37)</f>
        <v>0.43764905295937878</v>
      </c>
    </row>
    <row r="38" spans="1:10" x14ac:dyDescent="0.25">
      <c r="A38">
        <f>'HD district-data'!A38</f>
        <v>36</v>
      </c>
      <c r="B38">
        <f>'HD district-data'!B38</f>
        <v>36</v>
      </c>
      <c r="C38" t="str">
        <f t="shared" si="1"/>
        <v>D+4.2</v>
      </c>
      <c r="D38">
        <f t="shared" si="4"/>
        <v>1</v>
      </c>
      <c r="E38">
        <f t="shared" si="3"/>
        <v>0</v>
      </c>
      <c r="F38" s="7">
        <f t="shared" si="5"/>
        <v>4.15353711495976</v>
      </c>
      <c r="G38" s="6">
        <f>'2016 Pres'!D38/(SUM('2016 Pres'!D38:E38))</f>
        <v>0.55486181985551619</v>
      </c>
      <c r="H38" s="6">
        <f>'2016 Pres'!E38/(SUM('2016 Pres'!D38:E38))</f>
        <v>0.44513818014448381</v>
      </c>
      <c r="I38" s="6">
        <f>'2020 Pres'!D38/SUM('2020 Pres'!D38:E38)</f>
        <v>0.5620217051872699</v>
      </c>
      <c r="J38" s="6">
        <f>'2020 Pres'!E38/SUM('2020 Pres'!D38:E38)</f>
        <v>0.4379782948127301</v>
      </c>
    </row>
    <row r="39" spans="1:10" x14ac:dyDescent="0.25">
      <c r="A39">
        <f>'HD district-data'!A39</f>
        <v>37</v>
      </c>
      <c r="B39">
        <f>'HD district-data'!B39</f>
        <v>37</v>
      </c>
      <c r="C39" t="str">
        <f t="shared" si="1"/>
        <v>R+7.3</v>
      </c>
      <c r="D39">
        <f t="shared" si="4"/>
        <v>0</v>
      </c>
      <c r="E39">
        <f t="shared" si="3"/>
        <v>1</v>
      </c>
      <c r="F39" s="7">
        <f t="shared" si="5"/>
        <v>-7.2666262269537647</v>
      </c>
      <c r="G39" s="6">
        <f>'2016 Pres'!D39/(SUM('2016 Pres'!D39:E39))</f>
        <v>0.41587925879738435</v>
      </c>
      <c r="H39" s="6">
        <f>'2016 Pres'!E39/(SUM('2016 Pres'!D39:E39))</f>
        <v>0.58412074120261559</v>
      </c>
      <c r="I39" s="6">
        <f>'2020 Pres'!D39/SUM('2020 Pres'!D39:E39)</f>
        <v>0.47260099940713135</v>
      </c>
      <c r="J39" s="6">
        <f>'2020 Pres'!E39/SUM('2020 Pres'!D39:E39)</f>
        <v>0.52739900059286859</v>
      </c>
    </row>
    <row r="40" spans="1:10" x14ac:dyDescent="0.25">
      <c r="A40">
        <f>'HD district-data'!A40</f>
        <v>38</v>
      </c>
      <c r="B40">
        <f>'HD district-data'!B40</f>
        <v>38</v>
      </c>
      <c r="C40" t="str">
        <f t="shared" si="1"/>
        <v>R+19.6</v>
      </c>
      <c r="D40">
        <f t="shared" si="4"/>
        <v>0</v>
      </c>
      <c r="E40">
        <f t="shared" si="3"/>
        <v>1</v>
      </c>
      <c r="F40" s="7">
        <f t="shared" si="5"/>
        <v>-19.614799390376337</v>
      </c>
      <c r="G40" s="6">
        <f>'2016 Pres'!D40/(SUM('2016 Pres'!D40:E40))</f>
        <v>0.32030355097365404</v>
      </c>
      <c r="H40" s="6">
        <f>'2016 Pres'!E40/(SUM('2016 Pres'!D40:E40))</f>
        <v>0.67969644902634596</v>
      </c>
      <c r="I40" s="6">
        <f>'2020 Pres'!D40/SUM('2020 Pres'!D40:E40)</f>
        <v>0.3212132439624103</v>
      </c>
      <c r="J40" s="6">
        <f>'2020 Pres'!E40/SUM('2020 Pres'!D40:E40)</f>
        <v>0.67878675603758964</v>
      </c>
    </row>
    <row r="41" spans="1:10" x14ac:dyDescent="0.25">
      <c r="A41">
        <f>'HD district-data'!A41</f>
        <v>39</v>
      </c>
      <c r="B41">
        <f>'HD district-data'!B41</f>
        <v>39</v>
      </c>
      <c r="C41" t="str">
        <f t="shared" si="1"/>
        <v>D+10.2</v>
      </c>
      <c r="D41">
        <f t="shared" si="4"/>
        <v>1</v>
      </c>
      <c r="E41">
        <f t="shared" si="3"/>
        <v>0</v>
      </c>
      <c r="F41" s="7">
        <f t="shared" si="5"/>
        <v>10.178815300672072</v>
      </c>
      <c r="G41" s="6">
        <f>'2016 Pres'!D41/(SUM('2016 Pres'!D41:E41))</f>
        <v>0.6388954897580913</v>
      </c>
      <c r="H41" s="6">
        <f>'2016 Pres'!E41/(SUM('2016 Pres'!D41:E41))</f>
        <v>0.36110451024190865</v>
      </c>
      <c r="I41" s="6">
        <f>'2020 Pres'!D41/SUM('2020 Pres'!D41:E41)</f>
        <v>0.59849359899894117</v>
      </c>
      <c r="J41" s="6">
        <f>'2020 Pres'!E41/SUM('2020 Pres'!D41:E41)</f>
        <v>0.40150640100105883</v>
      </c>
    </row>
    <row r="42" spans="1:10" x14ac:dyDescent="0.25">
      <c r="A42">
        <f>'HD district-data'!A42</f>
        <v>40</v>
      </c>
      <c r="B42">
        <f>'HD district-data'!B42</f>
        <v>40</v>
      </c>
      <c r="C42" t="str">
        <f t="shared" si="1"/>
        <v>D+14.6</v>
      </c>
      <c r="D42">
        <f t="shared" si="4"/>
        <v>1</v>
      </c>
      <c r="E42">
        <f t="shared" si="3"/>
        <v>0</v>
      </c>
      <c r="F42" s="7">
        <f t="shared" si="5"/>
        <v>14.599516771668931</v>
      </c>
      <c r="G42" s="6">
        <f>'2016 Pres'!D42/(SUM('2016 Pres'!D42:E42))</f>
        <v>0.67422759469658744</v>
      </c>
      <c r="H42" s="6">
        <f>'2016 Pres'!E42/(SUM('2016 Pres'!D42:E42))</f>
        <v>0.3257724053034125</v>
      </c>
      <c r="I42" s="6">
        <f>'2020 Pres'!D42/SUM('2020 Pres'!D42:E42)</f>
        <v>0.65157552348038217</v>
      </c>
      <c r="J42" s="6">
        <f>'2020 Pres'!E42/SUM('2020 Pres'!D42:E42)</f>
        <v>0.34842447651961783</v>
      </c>
    </row>
    <row r="43" spans="1:10" x14ac:dyDescent="0.25">
      <c r="A43">
        <f>'HD district-data'!A43</f>
        <v>41</v>
      </c>
      <c r="B43">
        <f>'HD district-data'!B43</f>
        <v>41</v>
      </c>
      <c r="C43" t="str">
        <f t="shared" si="1"/>
        <v>D+1.8</v>
      </c>
      <c r="D43">
        <f t="shared" si="4"/>
        <v>1</v>
      </c>
      <c r="E43">
        <f t="shared" si="3"/>
        <v>0</v>
      </c>
      <c r="F43" s="7">
        <f t="shared" si="5"/>
        <v>1.82021177833116</v>
      </c>
      <c r="G43" s="6">
        <f>'2016 Pres'!D43/(SUM('2016 Pres'!D43:E43))</f>
        <v>0.52493129915663794</v>
      </c>
      <c r="H43" s="6">
        <f>'2016 Pres'!E43/(SUM('2016 Pres'!D43:E43))</f>
        <v>0.47506870084336206</v>
      </c>
      <c r="I43" s="6">
        <f>'2020 Pres'!D43/SUM('2020 Pres'!D43:E43)</f>
        <v>0.54528571915357615</v>
      </c>
      <c r="J43" s="6">
        <f>'2020 Pres'!E43/SUM('2020 Pres'!D43:E43)</f>
        <v>0.45471428084642385</v>
      </c>
    </row>
    <row r="44" spans="1:10" x14ac:dyDescent="0.25">
      <c r="A44">
        <f>'HD district-data'!A44</f>
        <v>42</v>
      </c>
      <c r="B44">
        <f>'HD district-data'!B44</f>
        <v>42</v>
      </c>
      <c r="C44" t="str">
        <f t="shared" si="1"/>
        <v>D+0.6</v>
      </c>
      <c r="D44">
        <f t="shared" si="4"/>
        <v>1</v>
      </c>
      <c r="E44">
        <f t="shared" si="3"/>
        <v>0</v>
      </c>
      <c r="F44" s="7">
        <f t="shared" si="5"/>
        <v>0.5795453455999855</v>
      </c>
      <c r="G44" s="6">
        <f>'2016 Pres'!D44/(SUM('2016 Pres'!D44:E44))</f>
        <v>0.51925257971553407</v>
      </c>
      <c r="H44" s="6">
        <f>'2016 Pres'!E44/(SUM('2016 Pres'!D44:E44))</f>
        <v>0.48074742028446593</v>
      </c>
      <c r="I44" s="6">
        <f>'2020 Pres'!D44/SUM('2020 Pres'!D44:E44)</f>
        <v>0.52615110994005665</v>
      </c>
      <c r="J44" s="6">
        <f>'2020 Pres'!E44/SUM('2020 Pres'!D44:E44)</f>
        <v>0.47384889005994335</v>
      </c>
    </row>
    <row r="45" spans="1:10" x14ac:dyDescent="0.25">
      <c r="A45">
        <f>'HD district-data'!A45</f>
        <v>43</v>
      </c>
      <c r="B45">
        <f>'HD district-data'!B45</f>
        <v>43</v>
      </c>
      <c r="C45" t="str">
        <f t="shared" si="1"/>
        <v>R+13</v>
      </c>
      <c r="D45">
        <f t="shared" si="4"/>
        <v>0</v>
      </c>
      <c r="E45">
        <f t="shared" si="3"/>
        <v>1</v>
      </c>
      <c r="F45" s="7">
        <f t="shared" si="5"/>
        <v>-13.002307727712548</v>
      </c>
      <c r="G45" s="6">
        <f>'2016 Pres'!D45/(SUM('2016 Pres'!D45:E45))</f>
        <v>0.36128135139310913</v>
      </c>
      <c r="H45" s="6">
        <f>'2016 Pres'!E45/(SUM('2016 Pres'!D45:E45))</f>
        <v>0.63871864860689087</v>
      </c>
      <c r="I45" s="6">
        <f>'2020 Pres'!D45/SUM('2020 Pres'!D45:E45)</f>
        <v>0.41248527679623087</v>
      </c>
      <c r="J45" s="6">
        <f>'2020 Pres'!E45/SUM('2020 Pres'!D45:E45)</f>
        <v>0.58751472320376918</v>
      </c>
    </row>
    <row r="46" spans="1:10" x14ac:dyDescent="0.25">
      <c r="A46">
        <f>'HD district-data'!A46</f>
        <v>44</v>
      </c>
      <c r="B46">
        <f>'HD district-data'!B46</f>
        <v>44</v>
      </c>
      <c r="C46" t="str">
        <f t="shared" si="1"/>
        <v>R+20.9</v>
      </c>
      <c r="D46">
        <f t="shared" si="4"/>
        <v>0</v>
      </c>
      <c r="E46">
        <f t="shared" si="3"/>
        <v>1</v>
      </c>
      <c r="F46" s="7">
        <f t="shared" si="5"/>
        <v>-20.93339937596269</v>
      </c>
      <c r="G46" s="6">
        <f>'2016 Pres'!D46/(SUM('2016 Pres'!D46:E46))</f>
        <v>0.3043540975499186</v>
      </c>
      <c r="H46" s="6">
        <f>'2016 Pres'!E46/(SUM('2016 Pres'!D46:E46))</f>
        <v>0.6956459024500814</v>
      </c>
      <c r="I46" s="6">
        <f>'2020 Pres'!D46/SUM('2020 Pres'!D46:E46)</f>
        <v>0.31079069767441858</v>
      </c>
      <c r="J46" s="6">
        <f>'2020 Pres'!E46/SUM('2020 Pres'!D46:E46)</f>
        <v>0.68920930232558142</v>
      </c>
    </row>
    <row r="47" spans="1:10" x14ac:dyDescent="0.25">
      <c r="A47">
        <f>'HD district-data'!A47</f>
        <v>45</v>
      </c>
      <c r="B47">
        <f>'HD district-data'!B47</f>
        <v>45</v>
      </c>
      <c r="C47" t="str">
        <f t="shared" si="1"/>
        <v>R+14.2</v>
      </c>
      <c r="D47">
        <f t="shared" si="4"/>
        <v>0</v>
      </c>
      <c r="E47">
        <f t="shared" si="3"/>
        <v>1</v>
      </c>
      <c r="F47" s="7">
        <f t="shared" si="5"/>
        <v>-14.217987674580796</v>
      </c>
      <c r="G47" s="6">
        <f>'2016 Pres'!D47/(SUM('2016 Pres'!D47:E47))</f>
        <v>0.36298218452212216</v>
      </c>
      <c r="H47" s="6">
        <f>'2016 Pres'!E47/(SUM('2016 Pres'!D47:E47))</f>
        <v>0.63701781547787784</v>
      </c>
      <c r="I47" s="6">
        <f>'2020 Pres'!D47/SUM('2020 Pres'!D47:E47)</f>
        <v>0.38647084472985294</v>
      </c>
      <c r="J47" s="6">
        <f>'2020 Pres'!E47/SUM('2020 Pres'!D47:E47)</f>
        <v>0.61352915527014706</v>
      </c>
    </row>
    <row r="48" spans="1:10" x14ac:dyDescent="0.25">
      <c r="A48">
        <f>'HD district-data'!A48</f>
        <v>46</v>
      </c>
      <c r="B48">
        <f>'HD district-data'!B48</f>
        <v>46</v>
      </c>
      <c r="C48" t="str">
        <f t="shared" si="1"/>
        <v>D+0.2</v>
      </c>
      <c r="D48">
        <f t="shared" si="4"/>
        <v>1</v>
      </c>
      <c r="E48">
        <f t="shared" si="3"/>
        <v>0</v>
      </c>
      <c r="F48" s="7">
        <f t="shared" si="5"/>
        <v>0.17259128758033704</v>
      </c>
      <c r="G48" s="6">
        <f>'2016 Pres'!D48/(SUM('2016 Pres'!D48:E48))</f>
        <v>0.52203308940502702</v>
      </c>
      <c r="H48" s="6">
        <f>'2016 Pres'!E48/(SUM('2016 Pres'!D48:E48))</f>
        <v>0.47796691059497298</v>
      </c>
      <c r="I48" s="6">
        <f>'2020 Pres'!D48/SUM('2020 Pres'!D48:E48)</f>
        <v>0.51523151909017062</v>
      </c>
      <c r="J48" s="6">
        <f>'2020 Pres'!E48/SUM('2020 Pres'!D48:E48)</f>
        <v>0.48476848090982938</v>
      </c>
    </row>
    <row r="49" spans="1:10" x14ac:dyDescent="0.25">
      <c r="A49">
        <f>'HD district-data'!A49</f>
        <v>47</v>
      </c>
      <c r="B49">
        <f>'HD district-data'!B49</f>
        <v>47</v>
      </c>
      <c r="C49" t="str">
        <f t="shared" si="1"/>
        <v>R+12.7</v>
      </c>
      <c r="D49">
        <f t="shared" si="4"/>
        <v>0</v>
      </c>
      <c r="E49">
        <f t="shared" si="3"/>
        <v>1</v>
      </c>
      <c r="F49" s="7">
        <f t="shared" si="5"/>
        <v>-12.663765091484441</v>
      </c>
      <c r="G49" s="6">
        <f>'2016 Pres'!D49/(SUM('2016 Pres'!D49:E49))</f>
        <v>0.39058582757738552</v>
      </c>
      <c r="H49" s="6">
        <f>'2016 Pres'!E49/(SUM('2016 Pres'!D49:E49))</f>
        <v>0.60941417242261453</v>
      </c>
      <c r="I49" s="6">
        <f>'2020 Pres'!D49/SUM('2020 Pres'!D49:E49)</f>
        <v>0.38995165333651666</v>
      </c>
      <c r="J49" s="6">
        <f>'2020 Pres'!E49/SUM('2020 Pres'!D49:E49)</f>
        <v>0.6100483466634834</v>
      </c>
    </row>
    <row r="50" spans="1:10" x14ac:dyDescent="0.25">
      <c r="A50">
        <f>'HD district-data'!A50</f>
        <v>48</v>
      </c>
      <c r="B50">
        <f>'HD district-data'!B50</f>
        <v>48</v>
      </c>
      <c r="C50" t="str">
        <f t="shared" si="1"/>
        <v>R+18.6</v>
      </c>
      <c r="D50">
        <f t="shared" si="4"/>
        <v>0</v>
      </c>
      <c r="E50">
        <f t="shared" si="3"/>
        <v>1</v>
      </c>
      <c r="F50" s="7">
        <f t="shared" si="5"/>
        <v>-18.598994694195742</v>
      </c>
      <c r="G50" s="6">
        <f>'2016 Pres'!D50/(SUM('2016 Pres'!D50:E50))</f>
        <v>0.32965926645953031</v>
      </c>
      <c r="H50" s="6">
        <f>'2016 Pres'!E50/(SUM('2016 Pres'!D50:E50))</f>
        <v>0.67034073354046975</v>
      </c>
      <c r="I50" s="6">
        <f>'2020 Pres'!D50/SUM('2020 Pres'!D50:E50)</f>
        <v>0.33217362240014586</v>
      </c>
      <c r="J50" s="6">
        <f>'2020 Pres'!E50/SUM('2020 Pres'!D50:E50)</f>
        <v>0.66782637759985419</v>
      </c>
    </row>
    <row r="51" spans="1:10" x14ac:dyDescent="0.25">
      <c r="A51">
        <f>'HD district-data'!A51</f>
        <v>49</v>
      </c>
      <c r="B51">
        <f>'HD district-data'!B51</f>
        <v>49</v>
      </c>
      <c r="C51" t="str">
        <f t="shared" si="1"/>
        <v>D+3</v>
      </c>
      <c r="D51">
        <f t="shared" si="4"/>
        <v>1</v>
      </c>
      <c r="E51">
        <f t="shared" si="3"/>
        <v>0</v>
      </c>
      <c r="F51" s="7">
        <f t="shared" si="5"/>
        <v>3.0044566982773246</v>
      </c>
      <c r="G51" s="6">
        <f>'2016 Pres'!D51/(SUM('2016 Pres'!D51:E51))</f>
        <v>0.56333988856112749</v>
      </c>
      <c r="H51" s="6">
        <f>'2016 Pres'!E51/(SUM('2016 Pres'!D51:E51))</f>
        <v>0.43666011143887251</v>
      </c>
      <c r="I51" s="6">
        <f>'2020 Pres'!D51/SUM('2020 Pres'!D51:E51)</f>
        <v>0.53056202814801001</v>
      </c>
      <c r="J51" s="6">
        <f>'2020 Pres'!E51/SUM('2020 Pres'!D51:E51)</f>
        <v>0.46943797185198993</v>
      </c>
    </row>
    <row r="52" spans="1:10" x14ac:dyDescent="0.25">
      <c r="A52">
        <f>'HD district-data'!A52</f>
        <v>50</v>
      </c>
      <c r="B52">
        <f>'HD district-data'!B52</f>
        <v>50</v>
      </c>
      <c r="C52" t="str">
        <f t="shared" si="1"/>
        <v>D+2</v>
      </c>
      <c r="D52">
        <f t="shared" si="4"/>
        <v>1</v>
      </c>
      <c r="E52">
        <f t="shared" si="3"/>
        <v>0</v>
      </c>
      <c r="F52" s="7">
        <f t="shared" si="5"/>
        <v>1.9947748440923507</v>
      </c>
      <c r="G52" s="6">
        <f>'2016 Pres'!D52/(SUM('2016 Pres'!D52:E52))</f>
        <v>0.54155754121090738</v>
      </c>
      <c r="H52" s="6">
        <f>'2016 Pres'!E52/(SUM('2016 Pres'!D52:E52))</f>
        <v>0.45844245878909257</v>
      </c>
      <c r="I52" s="6">
        <f>'2020 Pres'!D52/SUM('2020 Pres'!D52:E52)</f>
        <v>0.53215073841453064</v>
      </c>
      <c r="J52" s="6">
        <f>'2020 Pres'!E52/SUM('2020 Pres'!D52:E52)</f>
        <v>0.46784926158546936</v>
      </c>
    </row>
    <row r="53" spans="1:10" x14ac:dyDescent="0.25">
      <c r="A53">
        <f>'HD district-data'!A53</f>
        <v>51</v>
      </c>
      <c r="B53">
        <f>'HD district-data'!B53</f>
        <v>51</v>
      </c>
      <c r="C53" t="str">
        <f t="shared" si="1"/>
        <v>R+11.2</v>
      </c>
      <c r="D53">
        <f t="shared" si="4"/>
        <v>0</v>
      </c>
      <c r="E53">
        <f t="shared" si="3"/>
        <v>1</v>
      </c>
      <c r="F53" s="7">
        <f t="shared" si="5"/>
        <v>-11.232443579481743</v>
      </c>
      <c r="G53" s="6">
        <f>'2016 Pres'!D53/(SUM('2016 Pres'!D53:E53))</f>
        <v>0.39960277349222395</v>
      </c>
      <c r="H53" s="6">
        <f>'2016 Pres'!E53/(SUM('2016 Pres'!D53:E53))</f>
        <v>0.60039722650777605</v>
      </c>
      <c r="I53" s="6">
        <f>'2020 Pres'!D53/SUM('2020 Pres'!D53:E53)</f>
        <v>0.40956113766173213</v>
      </c>
      <c r="J53" s="6">
        <f>'2020 Pres'!E53/SUM('2020 Pres'!D53:E53)</f>
        <v>0.59043886233826781</v>
      </c>
    </row>
    <row r="54" spans="1:10" x14ac:dyDescent="0.25">
      <c r="A54">
        <f>'HD district-data'!A54</f>
        <v>52</v>
      </c>
      <c r="B54">
        <f>'HD district-data'!B54</f>
        <v>52</v>
      </c>
      <c r="C54" t="str">
        <f t="shared" si="1"/>
        <v>R+26</v>
      </c>
      <c r="D54">
        <f t="shared" si="4"/>
        <v>0</v>
      </c>
      <c r="E54">
        <f t="shared" si="3"/>
        <v>1</v>
      </c>
      <c r="F54" s="7">
        <f t="shared" si="5"/>
        <v>-26.017712134931177</v>
      </c>
      <c r="G54" s="6">
        <f>'2016 Pres'!D54/(SUM('2016 Pres'!D54:E54))</f>
        <v>0.24338380162942189</v>
      </c>
      <c r="H54" s="6">
        <f>'2016 Pres'!E54/(SUM('2016 Pres'!D54:E54))</f>
        <v>0.75661619837057814</v>
      </c>
      <c r="I54" s="6">
        <f>'2020 Pres'!D54/SUM('2020 Pres'!D54:E54)</f>
        <v>0.27007473841554558</v>
      </c>
      <c r="J54" s="6">
        <f>'2020 Pres'!E54/SUM('2020 Pres'!D54:E54)</f>
        <v>0.72992526158445437</v>
      </c>
    </row>
    <row r="55" spans="1:10" x14ac:dyDescent="0.25">
      <c r="A55">
        <f>'HD district-data'!A55</f>
        <v>53</v>
      </c>
      <c r="B55">
        <f>'HD district-data'!B55</f>
        <v>53</v>
      </c>
      <c r="C55" t="str">
        <f t="shared" si="1"/>
        <v>R+12.7</v>
      </c>
      <c r="D55">
        <f t="shared" si="4"/>
        <v>0</v>
      </c>
      <c r="E55">
        <f t="shared" si="3"/>
        <v>1</v>
      </c>
      <c r="F55" s="7">
        <f t="shared" si="5"/>
        <v>-12.656282907850979</v>
      </c>
      <c r="G55" s="6">
        <f>'2016 Pres'!D55/(SUM('2016 Pres'!D55:E55))</f>
        <v>0.36373877966348078</v>
      </c>
      <c r="H55" s="6">
        <f>'2016 Pres'!E55/(SUM('2016 Pres'!D55:E55))</f>
        <v>0.63626122033651922</v>
      </c>
      <c r="I55" s="6">
        <f>'2020 Pres'!D55/SUM('2020 Pres'!D55:E55)</f>
        <v>0.41694834492309069</v>
      </c>
      <c r="J55" s="6">
        <f>'2020 Pres'!E55/SUM('2020 Pres'!D55:E55)</f>
        <v>0.58305165507690937</v>
      </c>
    </row>
    <row r="56" spans="1:10" x14ac:dyDescent="0.25">
      <c r="A56">
        <f>'HD district-data'!A56</f>
        <v>54</v>
      </c>
      <c r="B56">
        <f>'HD district-data'!B56</f>
        <v>54</v>
      </c>
      <c r="C56" t="str">
        <f t="shared" si="1"/>
        <v>R+7.2</v>
      </c>
      <c r="D56">
        <f t="shared" si="4"/>
        <v>0</v>
      </c>
      <c r="E56">
        <f t="shared" si="3"/>
        <v>1</v>
      </c>
      <c r="F56" s="7">
        <f t="shared" si="5"/>
        <v>-7.184686166000076</v>
      </c>
      <c r="G56" s="6">
        <f>'2016 Pres'!D56/(SUM('2016 Pres'!D56:E56))</f>
        <v>0.43730767352122307</v>
      </c>
      <c r="H56" s="6">
        <f>'2016 Pres'!E56/(SUM('2016 Pres'!D56:E56))</f>
        <v>0.56269232647877687</v>
      </c>
      <c r="I56" s="6">
        <f>'2020 Pres'!D56/SUM('2020 Pres'!D56:E56)</f>
        <v>0.45281138590236647</v>
      </c>
      <c r="J56" s="6">
        <f>'2020 Pres'!E56/SUM('2020 Pres'!D56:E56)</f>
        <v>0.54718861409763353</v>
      </c>
    </row>
    <row r="57" spans="1:10" x14ac:dyDescent="0.25">
      <c r="A57">
        <f>'HD district-data'!A57</f>
        <v>55</v>
      </c>
      <c r="B57">
        <f>'HD district-data'!B57</f>
        <v>55</v>
      </c>
      <c r="C57" t="str">
        <f t="shared" si="1"/>
        <v>R+12.2</v>
      </c>
      <c r="D57">
        <f t="shared" si="4"/>
        <v>0</v>
      </c>
      <c r="E57">
        <f t="shared" si="3"/>
        <v>1</v>
      </c>
      <c r="F57" s="7">
        <f t="shared" si="5"/>
        <v>-12.200762974500289</v>
      </c>
      <c r="G57" s="6">
        <f>'2016 Pres'!D57/(SUM('2016 Pres'!D57:E57))</f>
        <v>0.39224833391792352</v>
      </c>
      <c r="H57" s="6">
        <f>'2016 Pres'!E57/(SUM('2016 Pres'!D57:E57))</f>
        <v>0.60775166608207642</v>
      </c>
      <c r="I57" s="6">
        <f>'2020 Pres'!D57/SUM('2020 Pres'!D57:E57)</f>
        <v>0.39754918933566169</v>
      </c>
      <c r="J57" s="6">
        <f>'2020 Pres'!E57/SUM('2020 Pres'!D57:E57)</f>
        <v>0.60245081066433825</v>
      </c>
    </row>
    <row r="58" spans="1:10" x14ac:dyDescent="0.25">
      <c r="A58">
        <f>'HD district-data'!A58</f>
        <v>56</v>
      </c>
      <c r="B58">
        <f>'HD district-data'!B58</f>
        <v>56</v>
      </c>
      <c r="C58" t="str">
        <f t="shared" si="1"/>
        <v>D+11.6</v>
      </c>
      <c r="D58">
        <f t="shared" si="4"/>
        <v>1</v>
      </c>
      <c r="E58">
        <f t="shared" si="3"/>
        <v>0</v>
      </c>
      <c r="F58" s="7">
        <f t="shared" si="5"/>
        <v>11.617944426460536</v>
      </c>
      <c r="G58" s="6">
        <f>'2016 Pres'!D58/(SUM('2016 Pres'!D58:E58))</f>
        <v>0.65448073115613059</v>
      </c>
      <c r="H58" s="6">
        <f>'2016 Pres'!E58/(SUM('2016 Pres'!D58:E58))</f>
        <v>0.34551926884386935</v>
      </c>
      <c r="I58" s="6">
        <f>'2020 Pres'!D58/SUM('2020 Pres'!D58:E58)</f>
        <v>0.61169094011667124</v>
      </c>
      <c r="J58" s="6">
        <f>'2020 Pres'!E58/SUM('2020 Pres'!D58:E58)</f>
        <v>0.3883090598833287</v>
      </c>
    </row>
    <row r="59" spans="1:10" x14ac:dyDescent="0.25">
      <c r="A59">
        <f>'HD district-data'!A59</f>
        <v>57</v>
      </c>
      <c r="B59">
        <f>'HD district-data'!B59</f>
        <v>57</v>
      </c>
      <c r="C59" t="str">
        <f t="shared" si="1"/>
        <v>R+11.5</v>
      </c>
      <c r="D59">
        <f t="shared" si="4"/>
        <v>0</v>
      </c>
      <c r="E59">
        <f t="shared" si="3"/>
        <v>1</v>
      </c>
      <c r="F59" s="7">
        <f t="shared" si="5"/>
        <v>-11.513441704281192</v>
      </c>
      <c r="G59" s="6">
        <f>'2016 Pres'!D59/(SUM('2016 Pres'!D59:E59))</f>
        <v>0.40422008722169395</v>
      </c>
      <c r="H59" s="6">
        <f>'2016 Pres'!E59/(SUM('2016 Pres'!D59:E59))</f>
        <v>0.59577991277830611</v>
      </c>
      <c r="I59" s="6">
        <f>'2020 Pres'!D59/SUM('2020 Pres'!D59:E59)</f>
        <v>0.39932386143627319</v>
      </c>
      <c r="J59" s="6">
        <f>'2020 Pres'!E59/SUM('2020 Pres'!D59:E59)</f>
        <v>0.60067613856372681</v>
      </c>
    </row>
    <row r="60" spans="1:10" x14ac:dyDescent="0.25">
      <c r="A60">
        <f>'HD district-data'!A60</f>
        <v>58</v>
      </c>
      <c r="B60">
        <f>'HD district-data'!B60</f>
        <v>58</v>
      </c>
      <c r="C60" t="str">
        <f t="shared" si="1"/>
        <v>R+4.1</v>
      </c>
      <c r="D60">
        <f t="shared" si="4"/>
        <v>0</v>
      </c>
      <c r="E60">
        <f t="shared" si="3"/>
        <v>1</v>
      </c>
      <c r="F60" s="7">
        <f t="shared" si="5"/>
        <v>-4.0915562738453204</v>
      </c>
      <c r="G60" s="6">
        <f>'2016 Pres'!D60/(SUM('2016 Pres'!D60:E60))</f>
        <v>0.44559076394006386</v>
      </c>
      <c r="H60" s="6">
        <f>'2016 Pres'!E60/(SUM('2016 Pres'!D60:E60))</f>
        <v>0.55440923605993608</v>
      </c>
      <c r="I60" s="6">
        <f>'2020 Pres'!D60/SUM('2020 Pres'!D60:E60)</f>
        <v>0.50639089332662079</v>
      </c>
      <c r="J60" s="6">
        <f>'2020 Pres'!E60/SUM('2020 Pres'!D60:E60)</f>
        <v>0.49360910667337921</v>
      </c>
    </row>
    <row r="61" spans="1:10" x14ac:dyDescent="0.25">
      <c r="A61">
        <f>'HD district-data'!A61</f>
        <v>59</v>
      </c>
      <c r="B61">
        <f>'HD district-data'!B61</f>
        <v>59</v>
      </c>
      <c r="C61" t="str">
        <f t="shared" si="1"/>
        <v>R+15.4</v>
      </c>
      <c r="D61">
        <f t="shared" si="4"/>
        <v>0</v>
      </c>
      <c r="E61">
        <f t="shared" si="3"/>
        <v>1</v>
      </c>
      <c r="F61" s="7">
        <f t="shared" si="5"/>
        <v>-15.408812942340688</v>
      </c>
      <c r="G61" s="6">
        <f>'2016 Pres'!D61/(SUM('2016 Pres'!D61:E61))</f>
        <v>0.34887128178435795</v>
      </c>
      <c r="H61" s="6">
        <f>'2016 Pres'!E61/(SUM('2016 Pres'!D61:E61))</f>
        <v>0.651128718215642</v>
      </c>
      <c r="I61" s="6">
        <f>'2020 Pres'!D61/SUM('2020 Pres'!D61:E61)</f>
        <v>0.3767652421124193</v>
      </c>
      <c r="J61" s="6">
        <f>'2020 Pres'!E61/SUM('2020 Pres'!D61:E61)</f>
        <v>0.62323475788758076</v>
      </c>
    </row>
    <row r="62" spans="1:10" x14ac:dyDescent="0.25">
      <c r="A62">
        <f>'HD district-data'!A62</f>
        <v>60</v>
      </c>
      <c r="B62">
        <f>'HD district-data'!B62</f>
        <v>60</v>
      </c>
      <c r="C62" t="str">
        <f t="shared" si="1"/>
        <v>R+17.9</v>
      </c>
      <c r="D62">
        <f t="shared" si="4"/>
        <v>0</v>
      </c>
      <c r="E62">
        <f t="shared" si="3"/>
        <v>1</v>
      </c>
      <c r="F62" s="7">
        <f t="shared" si="5"/>
        <v>-17.876339499134975</v>
      </c>
      <c r="G62" s="6">
        <f>'2016 Pres'!D62/(SUM('2016 Pres'!D62:E62))</f>
        <v>0.3175431967297585</v>
      </c>
      <c r="H62" s="6">
        <f>'2016 Pres'!E62/(SUM('2016 Pres'!D62:E62))</f>
        <v>0.6824568032702415</v>
      </c>
      <c r="I62" s="6">
        <f>'2020 Pres'!D62/SUM('2020 Pres'!D62:E62)</f>
        <v>0.35874279603113302</v>
      </c>
      <c r="J62" s="6">
        <f>'2020 Pres'!E62/SUM('2020 Pres'!D62:E62)</f>
        <v>0.64125720396886698</v>
      </c>
    </row>
    <row r="63" spans="1:10" x14ac:dyDescent="0.25">
      <c r="A63">
        <f>'HD district-data'!A63</f>
        <v>61</v>
      </c>
      <c r="B63">
        <f>'HD district-data'!B63</f>
        <v>61</v>
      </c>
      <c r="C63" t="str">
        <f t="shared" si="1"/>
        <v>R+28.8</v>
      </c>
      <c r="D63">
        <f t="shared" si="4"/>
        <v>0</v>
      </c>
      <c r="E63">
        <f t="shared" si="3"/>
        <v>1</v>
      </c>
      <c r="F63" s="7">
        <f t="shared" si="5"/>
        <v>-28.792088813264449</v>
      </c>
      <c r="G63" s="6">
        <f>'2016 Pres'!D63/(SUM('2016 Pres'!D63:E63))</f>
        <v>0.22662055620741473</v>
      </c>
      <c r="H63" s="6">
        <f>'2016 Pres'!E63/(SUM('2016 Pres'!D63:E63))</f>
        <v>0.77337944379258527</v>
      </c>
      <c r="I63" s="6">
        <f>'2020 Pres'!D63/SUM('2020 Pres'!D63:E63)</f>
        <v>0.23135045027088733</v>
      </c>
      <c r="J63" s="6">
        <f>'2020 Pres'!E63/SUM('2020 Pres'!D63:E63)</f>
        <v>0.7686495497291127</v>
      </c>
    </row>
    <row r="64" spans="1:10" x14ac:dyDescent="0.25">
      <c r="A64">
        <f>'HD district-data'!A64</f>
        <v>62</v>
      </c>
      <c r="B64">
        <f>'HD district-data'!B64</f>
        <v>62</v>
      </c>
      <c r="C64" t="str">
        <f t="shared" si="1"/>
        <v>D+0.6</v>
      </c>
      <c r="D64">
        <f t="shared" si="4"/>
        <v>1</v>
      </c>
      <c r="E64">
        <f t="shared" si="3"/>
        <v>0</v>
      </c>
      <c r="F64" s="7">
        <f t="shared" si="5"/>
        <v>0.58454860379255624</v>
      </c>
      <c r="G64" s="6">
        <f>'2016 Pres'!D64/(SUM('2016 Pres'!D64:E64))</f>
        <v>0.53290250975618492</v>
      </c>
      <c r="H64" s="6">
        <f>'2016 Pres'!E64/(SUM('2016 Pres'!D64:E64))</f>
        <v>0.46709749024381514</v>
      </c>
      <c r="I64" s="6">
        <f>'2020 Pres'!D64/SUM('2020 Pres'!D64:E64)</f>
        <v>0.51260124506325722</v>
      </c>
      <c r="J64" s="6">
        <f>'2020 Pres'!E64/SUM('2020 Pres'!D64:E64)</f>
        <v>0.48739875493674273</v>
      </c>
    </row>
    <row r="65" spans="1:10" x14ac:dyDescent="0.25">
      <c r="A65">
        <f>'HD district-data'!A65</f>
        <v>63</v>
      </c>
      <c r="B65">
        <f>'HD district-data'!B65</f>
        <v>63</v>
      </c>
      <c r="C65" t="str">
        <f t="shared" si="1"/>
        <v>R+17.7</v>
      </c>
      <c r="D65">
        <f t="shared" si="4"/>
        <v>0</v>
      </c>
      <c r="E65">
        <f t="shared" si="3"/>
        <v>1</v>
      </c>
      <c r="F65" s="7">
        <f t="shared" si="5"/>
        <v>-17.745984956240441</v>
      </c>
      <c r="G65" s="6">
        <f>'2016 Pres'!D65/(SUM('2016 Pres'!D65:E65))</f>
        <v>0.3491155489725386</v>
      </c>
      <c r="H65" s="6">
        <f>'2016 Pres'!E65/(SUM('2016 Pres'!D65:E65))</f>
        <v>0.6508844510274614</v>
      </c>
      <c r="I65" s="6">
        <f>'2020 Pres'!D65/SUM('2020 Pres'!D65:E65)</f>
        <v>0.3297775346462436</v>
      </c>
      <c r="J65" s="6">
        <f>'2020 Pres'!E65/SUM('2020 Pres'!D65:E65)</f>
        <v>0.6702224653537564</v>
      </c>
    </row>
    <row r="66" spans="1:10" x14ac:dyDescent="0.25">
      <c r="A66">
        <f>'HD district-data'!A66</f>
        <v>64</v>
      </c>
      <c r="B66">
        <f>'HD district-data'!B66</f>
        <v>64</v>
      </c>
      <c r="C66" t="str">
        <f t="shared" si="1"/>
        <v>R+13.2</v>
      </c>
      <c r="D66">
        <f t="shared" si="4"/>
        <v>0</v>
      </c>
      <c r="E66">
        <f t="shared" si="3"/>
        <v>1</v>
      </c>
      <c r="F66" s="7">
        <f t="shared" si="5"/>
        <v>-13.208592875566721</v>
      </c>
      <c r="G66" s="6">
        <f>'2016 Pres'!D66/(SUM('2016 Pres'!D66:E66))</f>
        <v>0.37948192102741685</v>
      </c>
      <c r="H66" s="6">
        <f>'2016 Pres'!E66/(SUM('2016 Pres'!D66:E66))</f>
        <v>0.62051807897258315</v>
      </c>
      <c r="I66" s="6">
        <f>'2020 Pres'!D66/SUM('2020 Pres'!D66:E66)</f>
        <v>0.39015900420483973</v>
      </c>
      <c r="J66" s="6">
        <f>'2020 Pres'!E66/SUM('2020 Pres'!D66:E66)</f>
        <v>0.60984099579516027</v>
      </c>
    </row>
    <row r="67" spans="1:10" x14ac:dyDescent="0.25">
      <c r="A67">
        <f>'HD district-data'!A67</f>
        <v>65</v>
      </c>
      <c r="B67">
        <f>'HD district-data'!B67</f>
        <v>65</v>
      </c>
      <c r="C67" t="str">
        <f t="shared" si="1"/>
        <v>R+21.2</v>
      </c>
      <c r="D67">
        <f t="shared" si="4"/>
        <v>0</v>
      </c>
      <c r="E67">
        <f t="shared" si="3"/>
        <v>1</v>
      </c>
      <c r="F67" s="7">
        <f t="shared" ref="F67:F98" si="6">100*(AVERAGE(I67,G67)-AVERAGE(P$3,T$3))</f>
        <v>-21.182519531100979</v>
      </c>
      <c r="G67" s="6">
        <f>'2016 Pres'!D67/(SUM('2016 Pres'!D67:E67))</f>
        <v>0.29991534880141596</v>
      </c>
      <c r="H67" s="6">
        <f>'2016 Pres'!E67/(SUM('2016 Pres'!D67:E67))</f>
        <v>0.70008465119858398</v>
      </c>
      <c r="I67" s="6">
        <f>'2020 Pres'!D67/SUM('2020 Pres'!D67:E67)</f>
        <v>0.31024704332015546</v>
      </c>
      <c r="J67" s="6">
        <f>'2020 Pres'!E67/SUM('2020 Pres'!D67:E67)</f>
        <v>0.68975295667984449</v>
      </c>
    </row>
    <row r="68" spans="1:10" x14ac:dyDescent="0.25">
      <c r="A68">
        <f>'HD district-data'!A68</f>
        <v>66</v>
      </c>
      <c r="B68">
        <f>'HD district-data'!B68</f>
        <v>66</v>
      </c>
      <c r="C68" t="str">
        <f t="shared" ref="C68:C101" si="7">IF(F68&gt;0,CONCATENATE("D+",ROUND(F68,1)),CONCATENATE("R+",ROUND(F68,1)*-1))</f>
        <v>R+11.4</v>
      </c>
      <c r="D68">
        <f t="shared" si="4"/>
        <v>0</v>
      </c>
      <c r="E68">
        <f t="shared" ref="E68:E101" si="8">IF(F68&lt;0,1,0)</f>
        <v>1</v>
      </c>
      <c r="F68" s="7">
        <f t="shared" si="6"/>
        <v>-11.356280627556314</v>
      </c>
      <c r="G68" s="6">
        <f>'2016 Pres'!D68/(SUM('2016 Pres'!D68:E68))</f>
        <v>0.39584621329211744</v>
      </c>
      <c r="H68" s="6">
        <f>'2016 Pres'!E68/(SUM('2016 Pres'!D68:E68))</f>
        <v>0.60415378670788256</v>
      </c>
      <c r="I68" s="6">
        <f>'2020 Pres'!D68/SUM('2020 Pres'!D68:E68)</f>
        <v>0.41084095690034733</v>
      </c>
      <c r="J68" s="6">
        <f>'2020 Pres'!E68/SUM('2020 Pres'!D68:E68)</f>
        <v>0.58915904309965261</v>
      </c>
    </row>
    <row r="69" spans="1:10" x14ac:dyDescent="0.25">
      <c r="A69">
        <f>'HD district-data'!A69</f>
        <v>67</v>
      </c>
      <c r="B69">
        <f>'HD district-data'!B69</f>
        <v>67</v>
      </c>
      <c r="C69" t="str">
        <f t="shared" si="7"/>
        <v>R+24.6</v>
      </c>
      <c r="D69">
        <f t="shared" si="4"/>
        <v>0</v>
      </c>
      <c r="E69">
        <f t="shared" si="8"/>
        <v>1</v>
      </c>
      <c r="F69" s="7">
        <f t="shared" si="6"/>
        <v>-24.560189503454644</v>
      </c>
      <c r="G69" s="6">
        <f>'2016 Pres'!D69/(SUM('2016 Pres'!D69:E69))</f>
        <v>0.27803319854502484</v>
      </c>
      <c r="H69" s="6">
        <f>'2016 Pres'!E69/(SUM('2016 Pres'!D69:E69))</f>
        <v>0.72196680145497516</v>
      </c>
      <c r="I69" s="6">
        <f>'2020 Pres'!D69/SUM('2020 Pres'!D69:E69)</f>
        <v>0.26457579412947324</v>
      </c>
      <c r="J69" s="6">
        <f>'2020 Pres'!E69/SUM('2020 Pres'!D69:E69)</f>
        <v>0.7354242058705267</v>
      </c>
    </row>
    <row r="70" spans="1:10" x14ac:dyDescent="0.25">
      <c r="A70">
        <f>'HD district-data'!A70</f>
        <v>68</v>
      </c>
      <c r="B70">
        <f>'HD district-data'!B70</f>
        <v>68</v>
      </c>
      <c r="C70" t="str">
        <f t="shared" si="7"/>
        <v>R+9</v>
      </c>
      <c r="D70">
        <f t="shared" si="4"/>
        <v>0</v>
      </c>
      <c r="E70">
        <f t="shared" si="8"/>
        <v>1</v>
      </c>
      <c r="F70" s="7">
        <f t="shared" si="6"/>
        <v>-8.9808926765037995</v>
      </c>
      <c r="G70" s="6">
        <f>'2016 Pres'!D70/(SUM('2016 Pres'!D70:E70))</f>
        <v>0.41741084747111118</v>
      </c>
      <c r="H70" s="6">
        <f>'2016 Pres'!E70/(SUM('2016 Pres'!D70:E70))</f>
        <v>0.58258915252888877</v>
      </c>
      <c r="I70" s="6">
        <f>'2020 Pres'!D70/SUM('2020 Pres'!D70:E70)</f>
        <v>0.43678408174240385</v>
      </c>
      <c r="J70" s="6">
        <f>'2020 Pres'!E70/SUM('2020 Pres'!D70:E70)</f>
        <v>0.56321591825759609</v>
      </c>
    </row>
    <row r="71" spans="1:10" x14ac:dyDescent="0.25">
      <c r="A71">
        <f>'HD district-data'!A71</f>
        <v>69</v>
      </c>
      <c r="B71">
        <f>'HD district-data'!B71</f>
        <v>69</v>
      </c>
      <c r="C71" t="str">
        <f t="shared" si="7"/>
        <v>R+22.2</v>
      </c>
      <c r="D71">
        <f t="shared" si="4"/>
        <v>0</v>
      </c>
      <c r="E71">
        <f t="shared" si="8"/>
        <v>1</v>
      </c>
      <c r="F71" s="7">
        <f t="shared" si="6"/>
        <v>-22.169224814012047</v>
      </c>
      <c r="G71" s="6">
        <f>'2016 Pres'!D71/(SUM('2016 Pres'!D71:E71))</f>
        <v>0.28771677599065504</v>
      </c>
      <c r="H71" s="6">
        <f>'2016 Pres'!E71/(SUM('2016 Pres'!D71:E71))</f>
        <v>0.71228322400934496</v>
      </c>
      <c r="I71" s="6">
        <f>'2020 Pres'!D71/SUM('2020 Pres'!D71:E71)</f>
        <v>0.30271151047269507</v>
      </c>
      <c r="J71" s="6">
        <f>'2020 Pres'!E71/SUM('2020 Pres'!D71:E71)</f>
        <v>0.69728848952730493</v>
      </c>
    </row>
    <row r="72" spans="1:10" x14ac:dyDescent="0.25">
      <c r="A72">
        <f>'HD district-data'!A72</f>
        <v>70</v>
      </c>
      <c r="B72">
        <f>'HD district-data'!B72</f>
        <v>70</v>
      </c>
      <c r="C72" t="str">
        <f t="shared" si="7"/>
        <v>R+1.5</v>
      </c>
      <c r="D72">
        <f t="shared" si="4"/>
        <v>0</v>
      </c>
      <c r="E72">
        <f t="shared" si="8"/>
        <v>1</v>
      </c>
      <c r="F72" s="7">
        <f t="shared" si="6"/>
        <v>-1.5047292490256048</v>
      </c>
      <c r="G72" s="6">
        <f>'2016 Pres'!D72/(SUM('2016 Pres'!D72:E72))</f>
        <v>0.50466801855160925</v>
      </c>
      <c r="H72" s="6">
        <f>'2016 Pres'!E72/(SUM('2016 Pres'!D72:E72))</f>
        <v>0.4953319814483908</v>
      </c>
      <c r="I72" s="6">
        <f>'2020 Pres'!D72/SUM('2020 Pres'!D72:E72)</f>
        <v>0.49905017921146955</v>
      </c>
      <c r="J72" s="6">
        <f>'2020 Pres'!E72/SUM('2020 Pres'!D72:E72)</f>
        <v>0.50094982078853045</v>
      </c>
    </row>
    <row r="73" spans="1:10" x14ac:dyDescent="0.25">
      <c r="A73">
        <f>'HD district-data'!A73</f>
        <v>71</v>
      </c>
      <c r="B73">
        <f>'HD district-data'!B73</f>
        <v>71</v>
      </c>
      <c r="C73" t="str">
        <f t="shared" si="7"/>
        <v>R+11.3</v>
      </c>
      <c r="D73">
        <f t="shared" si="4"/>
        <v>0</v>
      </c>
      <c r="E73">
        <f t="shared" si="8"/>
        <v>1</v>
      </c>
      <c r="F73" s="7">
        <f t="shared" si="6"/>
        <v>-11.32182815123871</v>
      </c>
      <c r="G73" s="6">
        <f>'2016 Pres'!D73/(SUM('2016 Pres'!D73:E73))</f>
        <v>0.38980315625527762</v>
      </c>
      <c r="H73" s="6">
        <f>'2016 Pres'!E73/(SUM('2016 Pres'!D73:E73))</f>
        <v>0.61019684374472238</v>
      </c>
      <c r="I73" s="6">
        <f>'2020 Pres'!D73/SUM('2020 Pres'!D73:E73)</f>
        <v>0.41757306346353923</v>
      </c>
      <c r="J73" s="6">
        <f>'2020 Pres'!E73/SUM('2020 Pres'!D73:E73)</f>
        <v>0.58242693653646083</v>
      </c>
    </row>
    <row r="74" spans="1:10" x14ac:dyDescent="0.25">
      <c r="A74">
        <f>'HD district-data'!A74</f>
        <v>72</v>
      </c>
      <c r="B74">
        <f>'HD district-data'!B74</f>
        <v>72</v>
      </c>
      <c r="C74" t="str">
        <f t="shared" si="7"/>
        <v>R+10.5</v>
      </c>
      <c r="D74">
        <f t="shared" si="4"/>
        <v>0</v>
      </c>
      <c r="E74">
        <f t="shared" si="8"/>
        <v>1</v>
      </c>
      <c r="F74" s="7">
        <f t="shared" si="6"/>
        <v>-10.516144850214376</v>
      </c>
      <c r="G74" s="6">
        <f>'2016 Pres'!D74/(SUM('2016 Pres'!D74:E74))</f>
        <v>0.41989137096603757</v>
      </c>
      <c r="H74" s="6">
        <f>'2016 Pres'!E74/(SUM('2016 Pres'!D74:E74))</f>
        <v>0.58010862903396243</v>
      </c>
      <c r="I74" s="6">
        <f>'2020 Pres'!D74/SUM('2020 Pres'!D74:E74)</f>
        <v>0.40359851477326592</v>
      </c>
      <c r="J74" s="6">
        <f>'2020 Pres'!E74/SUM('2020 Pres'!D74:E74)</f>
        <v>0.59640148522673408</v>
      </c>
    </row>
    <row r="75" spans="1:10" x14ac:dyDescent="0.25">
      <c r="A75">
        <f>'HD district-data'!A75</f>
        <v>73</v>
      </c>
      <c r="B75">
        <f>'HD district-data'!B75</f>
        <v>73</v>
      </c>
      <c r="C75" t="str">
        <f t="shared" si="7"/>
        <v>R+5.6</v>
      </c>
      <c r="D75">
        <f t="shared" si="4"/>
        <v>0</v>
      </c>
      <c r="E75">
        <f t="shared" si="8"/>
        <v>1</v>
      </c>
      <c r="F75" s="7">
        <f t="shared" si="6"/>
        <v>-5.62803925843538</v>
      </c>
      <c r="G75" s="6">
        <f>'2016 Pres'!D75/(SUM('2016 Pres'!D75:E75))</f>
        <v>0.45719576921608307</v>
      </c>
      <c r="H75" s="6">
        <f>'2016 Pres'!E75/(SUM('2016 Pres'!D75:E75))</f>
        <v>0.54280423078391693</v>
      </c>
      <c r="I75" s="6">
        <f>'2020 Pres'!D75/SUM('2020 Pres'!D75:E75)</f>
        <v>0.46405622835880034</v>
      </c>
      <c r="J75" s="6">
        <f>'2020 Pres'!E75/SUM('2020 Pres'!D75:E75)</f>
        <v>0.53594377164119966</v>
      </c>
    </row>
    <row r="76" spans="1:10" x14ac:dyDescent="0.25">
      <c r="A76">
        <f>'HD district-data'!A76</f>
        <v>74</v>
      </c>
      <c r="B76">
        <f>'HD district-data'!B76</f>
        <v>74</v>
      </c>
      <c r="C76" t="str">
        <f t="shared" si="7"/>
        <v>R+21.5</v>
      </c>
      <c r="D76">
        <f t="shared" si="4"/>
        <v>0</v>
      </c>
      <c r="E76">
        <f t="shared" si="8"/>
        <v>1</v>
      </c>
      <c r="F76" s="7">
        <f t="shared" si="6"/>
        <v>-21.501657105820708</v>
      </c>
      <c r="G76" s="6">
        <f>'2016 Pres'!D76/(SUM('2016 Pres'!D76:E76))</f>
        <v>0.30536307546274322</v>
      </c>
      <c r="H76" s="6">
        <f>'2016 Pres'!E76/(SUM('2016 Pres'!D76:E76))</f>
        <v>0.69463692453725678</v>
      </c>
      <c r="I76" s="6">
        <f>'2020 Pres'!D76/SUM('2020 Pres'!D76:E76)</f>
        <v>0.2984165651644336</v>
      </c>
      <c r="J76" s="6">
        <f>'2020 Pres'!E76/SUM('2020 Pres'!D76:E76)</f>
        <v>0.7015834348355664</v>
      </c>
    </row>
    <row r="77" spans="1:10" x14ac:dyDescent="0.25">
      <c r="A77">
        <f>'HD district-data'!A77</f>
        <v>75</v>
      </c>
      <c r="B77">
        <f>'HD district-data'!B77</f>
        <v>75</v>
      </c>
      <c r="C77" t="str">
        <f t="shared" si="7"/>
        <v>R+20.2</v>
      </c>
      <c r="D77">
        <f t="shared" si="4"/>
        <v>0</v>
      </c>
      <c r="E77">
        <f t="shared" si="8"/>
        <v>1</v>
      </c>
      <c r="F77" s="7">
        <f t="shared" si="6"/>
        <v>-20.208266092204536</v>
      </c>
      <c r="G77" s="6">
        <f>'2016 Pres'!D77/(SUM('2016 Pres'!D77:E77))</f>
        <v>0.31777340859601277</v>
      </c>
      <c r="H77" s="6">
        <f>'2016 Pres'!E77/(SUM('2016 Pres'!D77:E77))</f>
        <v>0.68222659140398723</v>
      </c>
      <c r="I77" s="6">
        <f>'2020 Pres'!D77/SUM('2020 Pres'!D77:E77)</f>
        <v>0.31187405230348753</v>
      </c>
      <c r="J77" s="6">
        <f>'2020 Pres'!E77/SUM('2020 Pres'!D77:E77)</f>
        <v>0.68812594769651247</v>
      </c>
    </row>
    <row r="78" spans="1:10" x14ac:dyDescent="0.25">
      <c r="A78">
        <f>'HD district-data'!A78</f>
        <v>76</v>
      </c>
      <c r="B78">
        <f>'HD district-data'!B78</f>
        <v>76</v>
      </c>
      <c r="C78" t="str">
        <f t="shared" si="7"/>
        <v>R+13.8</v>
      </c>
      <c r="D78">
        <f t="shared" si="4"/>
        <v>0</v>
      </c>
      <c r="E78">
        <f t="shared" si="8"/>
        <v>1</v>
      </c>
      <c r="F78" s="7">
        <f t="shared" si="6"/>
        <v>-13.832223870174264</v>
      </c>
      <c r="G78" s="6">
        <f>'2016 Pres'!D78/(SUM('2016 Pres'!D78:E78))</f>
        <v>0.38597569796036452</v>
      </c>
      <c r="H78" s="6">
        <f>'2016 Pres'!E78/(SUM('2016 Pres'!D78:E78))</f>
        <v>0.61402430203963543</v>
      </c>
      <c r="I78" s="6">
        <f>'2020 Pres'!D78/SUM('2020 Pres'!D78:E78)</f>
        <v>0.37119260737974114</v>
      </c>
      <c r="J78" s="6">
        <f>'2020 Pres'!E78/SUM('2020 Pres'!D78:E78)</f>
        <v>0.62880739262025886</v>
      </c>
    </row>
    <row r="79" spans="1:10" x14ac:dyDescent="0.25">
      <c r="A79">
        <f>'HD district-data'!A79</f>
        <v>77</v>
      </c>
      <c r="B79">
        <f>'HD district-data'!B79</f>
        <v>77</v>
      </c>
      <c r="C79" t="str">
        <f t="shared" si="7"/>
        <v>R+24.2</v>
      </c>
      <c r="D79">
        <f t="shared" si="4"/>
        <v>0</v>
      </c>
      <c r="E79">
        <f t="shared" si="8"/>
        <v>1</v>
      </c>
      <c r="F79" s="7">
        <f t="shared" si="6"/>
        <v>-24.185475939552592</v>
      </c>
      <c r="G79" s="6">
        <f>'2016 Pres'!D79/(SUM('2016 Pres'!D79:E79))</f>
        <v>0.28007629405677414</v>
      </c>
      <c r="H79" s="6">
        <f>'2016 Pres'!E79/(SUM('2016 Pres'!D79:E79))</f>
        <v>0.71992370594322586</v>
      </c>
      <c r="I79" s="6">
        <f>'2020 Pres'!D79/SUM('2020 Pres'!D79:E79)</f>
        <v>0.27002696989576502</v>
      </c>
      <c r="J79" s="6">
        <f>'2020 Pres'!E79/SUM('2020 Pres'!D79:E79)</f>
        <v>0.72997303010423498</v>
      </c>
    </row>
    <row r="80" spans="1:10" x14ac:dyDescent="0.25">
      <c r="A80">
        <f>'HD district-data'!A80</f>
        <v>78</v>
      </c>
      <c r="B80">
        <f>'HD district-data'!B80</f>
        <v>78</v>
      </c>
      <c r="C80" t="str">
        <f t="shared" si="7"/>
        <v>R+22.7</v>
      </c>
      <c r="D80">
        <f t="shared" si="4"/>
        <v>0</v>
      </c>
      <c r="E80">
        <f t="shared" si="8"/>
        <v>1</v>
      </c>
      <c r="F80" s="7">
        <f t="shared" si="6"/>
        <v>-22.735220710437154</v>
      </c>
      <c r="G80" s="6">
        <f>'2016 Pres'!D80/(SUM('2016 Pres'!D80:E80))</f>
        <v>0.29809234058298728</v>
      </c>
      <c r="H80" s="6">
        <f>'2016 Pres'!E80/(SUM('2016 Pres'!D80:E80))</f>
        <v>0.70190765941701272</v>
      </c>
      <c r="I80" s="6">
        <f>'2020 Pres'!D80/SUM('2020 Pres'!D80:E80)</f>
        <v>0.2810160279518607</v>
      </c>
      <c r="J80" s="6">
        <f>'2020 Pres'!E80/SUM('2020 Pres'!D80:E80)</f>
        <v>0.71898397204813935</v>
      </c>
    </row>
    <row r="81" spans="1:10" x14ac:dyDescent="0.25">
      <c r="A81">
        <f>'HD district-data'!A81</f>
        <v>79</v>
      </c>
      <c r="B81">
        <f>'HD district-data'!B81</f>
        <v>79</v>
      </c>
      <c r="C81" t="str">
        <f t="shared" si="7"/>
        <v>R+21.9</v>
      </c>
      <c r="D81">
        <f t="shared" si="4"/>
        <v>0</v>
      </c>
      <c r="E81">
        <f t="shared" si="8"/>
        <v>1</v>
      </c>
      <c r="F81" s="7">
        <f t="shared" si="6"/>
        <v>-21.870220634425252</v>
      </c>
      <c r="G81" s="6">
        <f>'2016 Pres'!D81/(SUM('2016 Pres'!D81:E81))</f>
        <v>0.30285433257041255</v>
      </c>
      <c r="H81" s="6">
        <f>'2016 Pres'!E81/(SUM('2016 Pres'!D81:E81))</f>
        <v>0.6971456674295875</v>
      </c>
      <c r="I81" s="6">
        <f>'2020 Pres'!D81/SUM('2020 Pres'!D81:E81)</f>
        <v>0.29355403748467335</v>
      </c>
      <c r="J81" s="6">
        <f>'2020 Pres'!E81/SUM('2020 Pres'!D81:E81)</f>
        <v>0.70644596251532665</v>
      </c>
    </row>
    <row r="82" spans="1:10" x14ac:dyDescent="0.25">
      <c r="A82">
        <f>'HD district-data'!A82</f>
        <v>80</v>
      </c>
      <c r="B82">
        <f>'HD district-data'!B82</f>
        <v>80</v>
      </c>
      <c r="C82" t="str">
        <f t="shared" si="7"/>
        <v>R+27.9</v>
      </c>
      <c r="D82">
        <f t="shared" si="4"/>
        <v>0</v>
      </c>
      <c r="E82">
        <f t="shared" si="8"/>
        <v>1</v>
      </c>
      <c r="F82" s="7">
        <f t="shared" si="6"/>
        <v>-27.880664607659789</v>
      </c>
      <c r="G82" s="6">
        <f>'2016 Pres'!D82/(SUM('2016 Pres'!D82:E82))</f>
        <v>0.24877094411558143</v>
      </c>
      <c r="H82" s="6">
        <f>'2016 Pres'!E82/(SUM('2016 Pres'!D82:E82))</f>
        <v>0.75122905588441857</v>
      </c>
      <c r="I82" s="6">
        <f>'2020 Pres'!D82/SUM('2020 Pres'!D82:E82)</f>
        <v>0.22742854647481386</v>
      </c>
      <c r="J82" s="6">
        <f>'2020 Pres'!E82/SUM('2020 Pres'!D82:E82)</f>
        <v>0.77257145352518619</v>
      </c>
    </row>
    <row r="83" spans="1:10" x14ac:dyDescent="0.25">
      <c r="A83">
        <f>'HD district-data'!A83</f>
        <v>81</v>
      </c>
      <c r="B83">
        <f>'HD district-data'!B83</f>
        <v>81</v>
      </c>
      <c r="C83" t="str">
        <f t="shared" si="7"/>
        <v>R+24.6</v>
      </c>
      <c r="D83">
        <f t="shared" si="4"/>
        <v>0</v>
      </c>
      <c r="E83">
        <f t="shared" si="8"/>
        <v>1</v>
      </c>
      <c r="F83" s="7">
        <f t="shared" si="6"/>
        <v>-24.620585521649463</v>
      </c>
      <c r="G83" s="6">
        <f>'2016 Pres'!D83/(SUM('2016 Pres'!D83:E83))</f>
        <v>0.27318064625402261</v>
      </c>
      <c r="H83" s="6">
        <f>'2016 Pres'!E83/(SUM('2016 Pres'!D83:E83))</f>
        <v>0.72681935374597739</v>
      </c>
      <c r="I83" s="6">
        <f>'2020 Pres'!D83/SUM('2020 Pres'!D83:E83)</f>
        <v>0.2682204260565792</v>
      </c>
      <c r="J83" s="6">
        <f>'2020 Pres'!E83/SUM('2020 Pres'!D83:E83)</f>
        <v>0.73177957394342075</v>
      </c>
    </row>
    <row r="84" spans="1:10" x14ac:dyDescent="0.25">
      <c r="A84">
        <f>'HD district-data'!A84</f>
        <v>82</v>
      </c>
      <c r="B84">
        <f>'HD district-data'!B84</f>
        <v>82</v>
      </c>
      <c r="C84" t="str">
        <f t="shared" si="7"/>
        <v>R+21.3</v>
      </c>
      <c r="D84">
        <f t="shared" ref="D84:D101" si="9">IF(F84&gt;0,1,0)</f>
        <v>0</v>
      </c>
      <c r="E84">
        <f t="shared" si="8"/>
        <v>1</v>
      </c>
      <c r="F84" s="7">
        <f t="shared" si="6"/>
        <v>-21.308377061093442</v>
      </c>
      <c r="G84" s="6">
        <f>'2016 Pres'!D84/(SUM('2016 Pres'!D84:E84))</f>
        <v>0.31430678146212399</v>
      </c>
      <c r="H84" s="6">
        <f>'2016 Pres'!E84/(SUM('2016 Pres'!D84:E84))</f>
        <v>0.68569321853787601</v>
      </c>
      <c r="I84" s="6">
        <f>'2020 Pres'!D84/SUM('2020 Pres'!D84:E84)</f>
        <v>0.29333846005959818</v>
      </c>
      <c r="J84" s="6">
        <f>'2020 Pres'!E84/SUM('2020 Pres'!D84:E84)</f>
        <v>0.70666153994040182</v>
      </c>
    </row>
    <row r="85" spans="1:10" x14ac:dyDescent="0.25">
      <c r="A85">
        <f>'HD district-data'!A85</f>
        <v>83</v>
      </c>
      <c r="B85">
        <f>'HD district-data'!B85</f>
        <v>83</v>
      </c>
      <c r="C85" t="str">
        <f t="shared" si="7"/>
        <v>R+4</v>
      </c>
      <c r="D85">
        <f t="shared" si="9"/>
        <v>0</v>
      </c>
      <c r="E85">
        <f t="shared" si="8"/>
        <v>1</v>
      </c>
      <c r="F85" s="7">
        <f t="shared" si="6"/>
        <v>-4.0029033386252859</v>
      </c>
      <c r="G85" s="6">
        <f>'2016 Pres'!D85/(SUM('2016 Pres'!D85:E85))</f>
        <v>0.49136546582865753</v>
      </c>
      <c r="H85" s="6">
        <f>'2016 Pres'!E85/(SUM('2016 Pres'!D85:E85))</f>
        <v>0.50863453417134241</v>
      </c>
      <c r="I85" s="6">
        <f>'2020 Pres'!D85/SUM('2020 Pres'!D85:E85)</f>
        <v>0.46238925014242777</v>
      </c>
      <c r="J85" s="6">
        <f>'2020 Pres'!E85/SUM('2020 Pres'!D85:E85)</f>
        <v>0.53761074985757229</v>
      </c>
    </row>
    <row r="86" spans="1:10" x14ac:dyDescent="0.25">
      <c r="A86">
        <f>'HD district-data'!A86</f>
        <v>84</v>
      </c>
      <c r="B86">
        <f>'HD district-data'!B86</f>
        <v>84</v>
      </c>
      <c r="C86" t="str">
        <f t="shared" si="7"/>
        <v>R+25.9</v>
      </c>
      <c r="D86">
        <f t="shared" si="9"/>
        <v>0</v>
      </c>
      <c r="E86">
        <f t="shared" si="8"/>
        <v>1</v>
      </c>
      <c r="F86" s="7">
        <f t="shared" si="6"/>
        <v>-25.923188239855076</v>
      </c>
      <c r="G86" s="6">
        <f>'2016 Pres'!D86/(SUM('2016 Pres'!D86:E86))</f>
        <v>0.26620159516562619</v>
      </c>
      <c r="H86" s="6">
        <f>'2016 Pres'!E86/(SUM('2016 Pres'!D86:E86))</f>
        <v>0.73379840483437386</v>
      </c>
      <c r="I86" s="6">
        <f>'2020 Pres'!D86/SUM('2020 Pres'!D86:E86)</f>
        <v>0.2491474227808633</v>
      </c>
      <c r="J86" s="6">
        <f>'2020 Pres'!E86/SUM('2020 Pres'!D86:E86)</f>
        <v>0.75085257721913667</v>
      </c>
    </row>
    <row r="87" spans="1:10" x14ac:dyDescent="0.25">
      <c r="A87">
        <f>'HD district-data'!A87</f>
        <v>85</v>
      </c>
      <c r="B87">
        <f>'HD district-data'!B87</f>
        <v>85</v>
      </c>
      <c r="C87" t="str">
        <f t="shared" si="7"/>
        <v>R+25.6</v>
      </c>
      <c r="D87">
        <f t="shared" si="9"/>
        <v>0</v>
      </c>
      <c r="E87">
        <f t="shared" si="8"/>
        <v>1</v>
      </c>
      <c r="F87" s="7">
        <f t="shared" si="6"/>
        <v>-25.643734220625181</v>
      </c>
      <c r="G87" s="6">
        <f>'2016 Pres'!D87/(SUM('2016 Pres'!D87:E87))</f>
        <v>0.26758297699042966</v>
      </c>
      <c r="H87" s="6">
        <f>'2016 Pres'!E87/(SUM('2016 Pres'!D87:E87))</f>
        <v>0.73241702300957034</v>
      </c>
      <c r="I87" s="6">
        <f>'2020 Pres'!D87/SUM('2020 Pres'!D87:E87)</f>
        <v>0.2533551213406578</v>
      </c>
      <c r="J87" s="6">
        <f>'2020 Pres'!E87/SUM('2020 Pres'!D87:E87)</f>
        <v>0.74664487865934215</v>
      </c>
    </row>
    <row r="88" spans="1:10" x14ac:dyDescent="0.25">
      <c r="A88">
        <f>'HD district-data'!A88</f>
        <v>86</v>
      </c>
      <c r="B88">
        <f>'HD district-data'!B88</f>
        <v>86</v>
      </c>
      <c r="C88" t="str">
        <f t="shared" si="7"/>
        <v>R+23.9</v>
      </c>
      <c r="D88">
        <f t="shared" si="9"/>
        <v>0</v>
      </c>
      <c r="E88">
        <f t="shared" si="8"/>
        <v>1</v>
      </c>
      <c r="F88" s="7">
        <f t="shared" si="6"/>
        <v>-23.932544183404737</v>
      </c>
      <c r="G88" s="6">
        <f>'2016 Pres'!D88/(SUM('2016 Pres'!D88:E88))</f>
        <v>0.29166306508773449</v>
      </c>
      <c r="H88" s="6">
        <f>'2016 Pres'!E88/(SUM('2016 Pres'!D88:E88))</f>
        <v>0.70833693491226557</v>
      </c>
      <c r="I88" s="6">
        <f>'2020 Pres'!D88/SUM('2020 Pres'!D88:E88)</f>
        <v>0.26349883398776186</v>
      </c>
      <c r="J88" s="6">
        <f>'2020 Pres'!E88/SUM('2020 Pres'!D88:E88)</f>
        <v>0.73650116601223814</v>
      </c>
    </row>
    <row r="89" spans="1:10" x14ac:dyDescent="0.25">
      <c r="A89">
        <f>'HD district-data'!A89</f>
        <v>87</v>
      </c>
      <c r="B89">
        <f>'HD district-data'!B89</f>
        <v>87</v>
      </c>
      <c r="C89" t="str">
        <f t="shared" si="7"/>
        <v>R+26.8</v>
      </c>
      <c r="D89">
        <f t="shared" si="9"/>
        <v>0</v>
      </c>
      <c r="E89">
        <f t="shared" si="8"/>
        <v>1</v>
      </c>
      <c r="F89" s="7">
        <f t="shared" si="6"/>
        <v>-26.760015567261547</v>
      </c>
      <c r="G89" s="6">
        <f>'2016 Pres'!D89/(SUM('2016 Pres'!D89:E89))</f>
        <v>0.25027926153096247</v>
      </c>
      <c r="H89" s="6">
        <f>'2016 Pres'!E89/(SUM('2016 Pres'!D89:E89))</f>
        <v>0.74972073846903753</v>
      </c>
      <c r="I89" s="6">
        <f>'2020 Pres'!D89/SUM('2020 Pres'!D89:E89)</f>
        <v>0.2483332098673976</v>
      </c>
      <c r="J89" s="6">
        <f>'2020 Pres'!E89/SUM('2020 Pres'!D89:E89)</f>
        <v>0.7516667901326024</v>
      </c>
    </row>
    <row r="90" spans="1:10" x14ac:dyDescent="0.25">
      <c r="A90">
        <f>'HD district-data'!A90</f>
        <v>88</v>
      </c>
      <c r="B90">
        <f>'HD district-data'!B90</f>
        <v>88</v>
      </c>
      <c r="C90" t="str">
        <f t="shared" si="7"/>
        <v>R+29.5</v>
      </c>
      <c r="D90">
        <f t="shared" si="9"/>
        <v>0</v>
      </c>
      <c r="E90">
        <f t="shared" si="8"/>
        <v>1</v>
      </c>
      <c r="F90" s="7">
        <f t="shared" si="6"/>
        <v>-29.543908775275785</v>
      </c>
      <c r="G90" s="6">
        <f>'2016 Pres'!D90/(SUM('2016 Pres'!D90:E90))</f>
        <v>0.23400303179110532</v>
      </c>
      <c r="H90" s="6">
        <f>'2016 Pres'!E90/(SUM('2016 Pres'!D90:E90))</f>
        <v>0.76599696820889462</v>
      </c>
      <c r="I90" s="6">
        <f>'2020 Pres'!D90/SUM('2020 Pres'!D90:E90)</f>
        <v>0.20893157544697</v>
      </c>
      <c r="J90" s="6">
        <f>'2020 Pres'!E90/SUM('2020 Pres'!D90:E90)</f>
        <v>0.79106842455303006</v>
      </c>
    </row>
    <row r="91" spans="1:10" x14ac:dyDescent="0.25">
      <c r="A91">
        <f>'HD district-data'!A91</f>
        <v>89</v>
      </c>
      <c r="B91">
        <f>'HD district-data'!B91</f>
        <v>89</v>
      </c>
      <c r="C91" t="str">
        <f t="shared" si="7"/>
        <v>R+33.8</v>
      </c>
      <c r="D91">
        <f t="shared" si="9"/>
        <v>0</v>
      </c>
      <c r="E91">
        <f t="shared" si="8"/>
        <v>1</v>
      </c>
      <c r="F91" s="7">
        <f t="shared" si="6"/>
        <v>-33.751958387287395</v>
      </c>
      <c r="G91" s="6">
        <f>'2016 Pres'!D91/(SUM('2016 Pres'!D91:E91))</f>
        <v>0.17904650775129188</v>
      </c>
      <c r="H91" s="6">
        <f>'2016 Pres'!E91/(SUM('2016 Pres'!D91:E91))</f>
        <v>0.82095349224870817</v>
      </c>
      <c r="I91" s="6">
        <f>'2020 Pres'!D91/SUM('2020 Pres'!D91:E91)</f>
        <v>0.17972710724655122</v>
      </c>
      <c r="J91" s="6">
        <f>'2020 Pres'!E91/SUM('2020 Pres'!D91:E91)</f>
        <v>0.82027289275344872</v>
      </c>
    </row>
    <row r="92" spans="1:10" x14ac:dyDescent="0.25">
      <c r="A92">
        <f>'HD district-data'!A92</f>
        <v>90</v>
      </c>
      <c r="B92">
        <f>'HD district-data'!B92</f>
        <v>90</v>
      </c>
      <c r="C92" t="str">
        <f t="shared" si="7"/>
        <v>R+21.5</v>
      </c>
      <c r="D92">
        <f t="shared" si="9"/>
        <v>0</v>
      </c>
      <c r="E92">
        <f t="shared" si="8"/>
        <v>1</v>
      </c>
      <c r="F92" s="7">
        <f t="shared" si="6"/>
        <v>-21.501598315491144</v>
      </c>
      <c r="G92" s="6">
        <f>'2016 Pres'!D92/(SUM('2016 Pres'!D92:E92))</f>
        <v>0.29035353645503914</v>
      </c>
      <c r="H92" s="6">
        <f>'2016 Pres'!E92/(SUM('2016 Pres'!D92:E92))</f>
        <v>0.70964646354496086</v>
      </c>
      <c r="I92" s="6">
        <f>'2020 Pres'!D92/SUM('2020 Pres'!D92:E92)</f>
        <v>0.31342727997872905</v>
      </c>
      <c r="J92" s="6">
        <f>'2020 Pres'!E92/SUM('2020 Pres'!D92:E92)</f>
        <v>0.6865727200212709</v>
      </c>
    </row>
    <row r="93" spans="1:10" x14ac:dyDescent="0.25">
      <c r="A93">
        <f>'HD district-data'!A93</f>
        <v>91</v>
      </c>
      <c r="B93">
        <f>'HD district-data'!B93</f>
        <v>91</v>
      </c>
      <c r="C93" t="str">
        <f t="shared" si="7"/>
        <v>R+25.5</v>
      </c>
      <c r="D93">
        <f t="shared" si="9"/>
        <v>0</v>
      </c>
      <c r="E93">
        <f t="shared" si="8"/>
        <v>1</v>
      </c>
      <c r="F93" s="7">
        <f t="shared" si="6"/>
        <v>-25.494098090636925</v>
      </c>
      <c r="G93" s="6">
        <f>'2016 Pres'!D93/(SUM('2016 Pres'!D93:E93))</f>
        <v>0.25570488990563339</v>
      </c>
      <c r="H93" s="6">
        <f>'2016 Pres'!E93/(SUM('2016 Pres'!D93:E93))</f>
        <v>0.74429511009436655</v>
      </c>
      <c r="I93" s="6">
        <f>'2020 Pres'!D93/SUM('2020 Pres'!D93:E93)</f>
        <v>0.26822593102521913</v>
      </c>
      <c r="J93" s="6">
        <f>'2020 Pres'!E93/SUM('2020 Pres'!D93:E93)</f>
        <v>0.73177406897478092</v>
      </c>
    </row>
    <row r="94" spans="1:10" x14ac:dyDescent="0.25">
      <c r="A94">
        <f>'HD district-data'!A94</f>
        <v>92</v>
      </c>
      <c r="B94">
        <f>'HD district-data'!B94</f>
        <v>92</v>
      </c>
      <c r="C94" t="str">
        <f t="shared" si="7"/>
        <v>R+31.9</v>
      </c>
      <c r="D94">
        <f t="shared" si="9"/>
        <v>0</v>
      </c>
      <c r="E94">
        <f t="shared" si="8"/>
        <v>1</v>
      </c>
      <c r="F94" s="7">
        <f t="shared" si="6"/>
        <v>-31.929511942701836</v>
      </c>
      <c r="G94" s="6">
        <f>'2016 Pres'!D94/(SUM('2016 Pres'!D94:E94))</f>
        <v>0.19877722006264861</v>
      </c>
      <c r="H94" s="6">
        <f>'2016 Pres'!E94/(SUM('2016 Pres'!D94:E94))</f>
        <v>0.80122277993735136</v>
      </c>
      <c r="I94" s="6">
        <f>'2020 Pres'!D94/SUM('2020 Pres'!D94:E94)</f>
        <v>0.19644532382690569</v>
      </c>
      <c r="J94" s="6">
        <f>'2020 Pres'!E94/SUM('2020 Pres'!D94:E94)</f>
        <v>0.80355467617309428</v>
      </c>
    </row>
    <row r="95" spans="1:10" x14ac:dyDescent="0.25">
      <c r="A95">
        <f>'HD district-data'!A95</f>
        <v>93</v>
      </c>
      <c r="B95">
        <f>'HD district-data'!B95</f>
        <v>93</v>
      </c>
      <c r="C95" t="str">
        <f t="shared" si="7"/>
        <v>R+24.1</v>
      </c>
      <c r="D95">
        <f t="shared" si="9"/>
        <v>0</v>
      </c>
      <c r="E95">
        <f t="shared" si="8"/>
        <v>1</v>
      </c>
      <c r="F95" s="7">
        <f t="shared" si="6"/>
        <v>-24.147806688156205</v>
      </c>
      <c r="G95" s="6">
        <f>'2016 Pres'!D95/(SUM('2016 Pres'!D95:E95))</f>
        <v>0.28287231185572337</v>
      </c>
      <c r="H95" s="6">
        <f>'2016 Pres'!E95/(SUM('2016 Pres'!D95:E95))</f>
        <v>0.71712768814427663</v>
      </c>
      <c r="I95" s="6">
        <f>'2020 Pres'!D95/SUM('2020 Pres'!D95:E95)</f>
        <v>0.26798433712474362</v>
      </c>
      <c r="J95" s="6">
        <f>'2020 Pres'!E95/SUM('2020 Pres'!D95:E95)</f>
        <v>0.73201566287525643</v>
      </c>
    </row>
    <row r="96" spans="1:10" x14ac:dyDescent="0.25">
      <c r="A96">
        <f>'HD district-data'!A96</f>
        <v>94</v>
      </c>
      <c r="B96">
        <f>'HD district-data'!B96</f>
        <v>94</v>
      </c>
      <c r="C96" t="str">
        <f t="shared" si="7"/>
        <v>R+20.3</v>
      </c>
      <c r="D96">
        <f t="shared" si="9"/>
        <v>0</v>
      </c>
      <c r="E96">
        <f t="shared" si="8"/>
        <v>1</v>
      </c>
      <c r="F96" s="7">
        <f t="shared" si="6"/>
        <v>-20.31390600045474</v>
      </c>
      <c r="G96" s="6">
        <f>'2016 Pres'!D96/(SUM('2016 Pres'!D96:E96))</f>
        <v>0.31975814401822683</v>
      </c>
      <c r="H96" s="6">
        <f>'2016 Pres'!E96/(SUM('2016 Pres'!D96:E96))</f>
        <v>0.68024185598177322</v>
      </c>
      <c r="I96" s="6">
        <f>'2020 Pres'!D96/SUM('2020 Pres'!D96:E96)</f>
        <v>0.30777651871626943</v>
      </c>
      <c r="J96" s="6">
        <f>'2020 Pres'!E96/SUM('2020 Pres'!D96:E96)</f>
        <v>0.69222348128373057</v>
      </c>
    </row>
    <row r="97" spans="1:10" x14ac:dyDescent="0.25">
      <c r="A97">
        <f>'HD district-data'!A97</f>
        <v>95</v>
      </c>
      <c r="B97">
        <f>'HD district-data'!B97</f>
        <v>95</v>
      </c>
      <c r="C97" t="str">
        <f t="shared" si="7"/>
        <v>R+23.8</v>
      </c>
      <c r="D97">
        <f t="shared" si="9"/>
        <v>0</v>
      </c>
      <c r="E97">
        <f t="shared" si="8"/>
        <v>1</v>
      </c>
      <c r="F97" s="7">
        <f t="shared" si="6"/>
        <v>-23.785606935048854</v>
      </c>
      <c r="G97" s="6">
        <f>'2016 Pres'!D97/(SUM('2016 Pres'!D97:E97))</f>
        <v>0.27283649111750108</v>
      </c>
      <c r="H97" s="6">
        <f>'2016 Pres'!E97/(SUM('2016 Pres'!D97:E97))</f>
        <v>0.72716350888249892</v>
      </c>
      <c r="I97" s="6">
        <f>'2020 Pres'!D97/SUM('2020 Pres'!D97:E97)</f>
        <v>0.28526415292511292</v>
      </c>
      <c r="J97" s="6">
        <f>'2020 Pres'!E97/SUM('2020 Pres'!D97:E97)</f>
        <v>0.71473584707488713</v>
      </c>
    </row>
    <row r="98" spans="1:10" x14ac:dyDescent="0.25">
      <c r="A98">
        <f>'HD district-data'!A98</f>
        <v>96</v>
      </c>
      <c r="B98">
        <f>'HD district-data'!B98</f>
        <v>96</v>
      </c>
      <c r="C98" t="str">
        <f t="shared" si="7"/>
        <v>R+22</v>
      </c>
      <c r="D98">
        <f t="shared" si="9"/>
        <v>0</v>
      </c>
      <c r="E98">
        <f t="shared" si="8"/>
        <v>1</v>
      </c>
      <c r="F98" s="7">
        <f t="shared" si="6"/>
        <v>-22.03660612221374</v>
      </c>
      <c r="G98" s="6">
        <f>'2016 Pres'!D98/(SUM('2016 Pres'!D98:E98))</f>
        <v>0.29915942088849418</v>
      </c>
      <c r="H98" s="6">
        <f>'2016 Pres'!E98/(SUM('2016 Pres'!D98:E98))</f>
        <v>0.70084057911150577</v>
      </c>
      <c r="I98" s="6">
        <f>'2020 Pres'!D98/SUM('2020 Pres'!D98:E98)</f>
        <v>0.29392123941082193</v>
      </c>
      <c r="J98" s="6">
        <f>'2020 Pres'!E98/SUM('2020 Pres'!D98:E98)</f>
        <v>0.70607876058917807</v>
      </c>
    </row>
    <row r="99" spans="1:10" x14ac:dyDescent="0.25">
      <c r="A99">
        <f>'HD district-data'!A99</f>
        <v>97</v>
      </c>
      <c r="B99">
        <f>'HD district-data'!B99</f>
        <v>97</v>
      </c>
      <c r="C99" t="str">
        <f t="shared" si="7"/>
        <v>R+29.8</v>
      </c>
      <c r="D99">
        <f t="shared" si="9"/>
        <v>0</v>
      </c>
      <c r="E99">
        <f t="shared" si="8"/>
        <v>1</v>
      </c>
      <c r="F99" s="7">
        <f t="shared" ref="F99:F130" si="10">100*(AVERAGE(I99,G99)-AVERAGE(P$3,T$3))</f>
        <v>-29.835846181764257</v>
      </c>
      <c r="G99" s="6">
        <f>'2016 Pres'!D99/(SUM('2016 Pres'!D99:E99))</f>
        <v>0.21962370956329264</v>
      </c>
      <c r="H99" s="6">
        <f>'2016 Pres'!E99/(SUM('2016 Pres'!D99:E99))</f>
        <v>0.78037629043670742</v>
      </c>
      <c r="I99" s="6">
        <f>'2020 Pres'!D99/SUM('2020 Pres'!D99:E99)</f>
        <v>0.21747214954501326</v>
      </c>
      <c r="J99" s="6">
        <f>'2020 Pres'!E99/SUM('2020 Pres'!D99:E99)</f>
        <v>0.78252785045498674</v>
      </c>
    </row>
    <row r="100" spans="1:10" x14ac:dyDescent="0.25">
      <c r="A100">
        <f>'HD district-data'!A100</f>
        <v>98</v>
      </c>
      <c r="B100">
        <f>'HD district-data'!B100</f>
        <v>98</v>
      </c>
      <c r="C100" t="str">
        <f t="shared" si="7"/>
        <v>R+22</v>
      </c>
      <c r="D100">
        <f t="shared" si="9"/>
        <v>0</v>
      </c>
      <c r="E100">
        <f t="shared" si="8"/>
        <v>1</v>
      </c>
      <c r="F100" s="7">
        <f t="shared" si="10"/>
        <v>-22.027972436076826</v>
      </c>
      <c r="G100" s="6">
        <f>'2016 Pres'!D100/(SUM('2016 Pres'!D100:E100))</f>
        <v>0.29889771853370928</v>
      </c>
      <c r="H100" s="6">
        <f>'2016 Pres'!E100/(SUM('2016 Pres'!D100:E100))</f>
        <v>0.70110228146629072</v>
      </c>
      <c r="I100" s="6">
        <f>'2020 Pres'!D100/SUM('2020 Pres'!D100:E100)</f>
        <v>0.29435561548834521</v>
      </c>
      <c r="J100" s="6">
        <f>'2020 Pres'!E100/SUM('2020 Pres'!D100:E100)</f>
        <v>0.70564438451165479</v>
      </c>
    </row>
    <row r="101" spans="1:10" x14ac:dyDescent="0.25">
      <c r="A101">
        <f>'HD district-data'!A101</f>
        <v>99</v>
      </c>
      <c r="B101">
        <f>'HD district-data'!B101</f>
        <v>99</v>
      </c>
      <c r="C101" t="str">
        <f t="shared" si="7"/>
        <v>R+15.6</v>
      </c>
      <c r="D101">
        <f t="shared" si="9"/>
        <v>0</v>
      </c>
      <c r="E101">
        <f t="shared" si="8"/>
        <v>1</v>
      </c>
      <c r="F101" s="7">
        <f t="shared" si="10"/>
        <v>-15.571786098981955</v>
      </c>
      <c r="G101" s="6">
        <f>'2016 Pres'!D101/(SUM('2016 Pres'!D101:E101))</f>
        <v>0.368454776636431</v>
      </c>
      <c r="H101" s="6">
        <f>'2016 Pres'!E101/(SUM('2016 Pres'!D101:E101))</f>
        <v>0.631545223363569</v>
      </c>
      <c r="I101" s="6">
        <f>'2020 Pres'!D101/SUM('2020 Pres'!D101:E101)</f>
        <v>0.35392228412752097</v>
      </c>
      <c r="J101" s="6">
        <f>'2020 Pres'!E101/SUM('2020 Pres'!D101:E101)</f>
        <v>0.64607771587247909</v>
      </c>
    </row>
    <row r="103" spans="1:10" x14ac:dyDescent="0.25">
      <c r="G103" s="6"/>
      <c r="H103" s="6"/>
      <c r="I103" s="6"/>
      <c r="J103" s="6"/>
    </row>
  </sheetData>
  <mergeCells count="2">
    <mergeCell ref="N1:Q1"/>
    <mergeCell ref="R1:U1"/>
  </mergeCells>
  <conditionalFormatting sqref="C3:C101">
    <cfRule type="containsText" dxfId="1" priority="1" operator="containsText" text="R">
      <formula>NOT(ISERROR(SEARCH("R",C3)))</formula>
    </cfRule>
    <cfRule type="containsText" dxfId="0" priority="2" operator="containsText" text="D">
      <formula>NOT(ISERROR(SEARCH("D",C3)))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Summary</vt:lpstr>
      <vt:lpstr>2016-2020 Comp</vt:lpstr>
      <vt:lpstr>2020 Pres</vt:lpstr>
      <vt:lpstr>2018 AG</vt:lpstr>
      <vt:lpstr>2018 Sen</vt:lpstr>
      <vt:lpstr>2018 Gov</vt:lpstr>
      <vt:lpstr>2016 Sen</vt:lpstr>
      <vt:lpstr>2016 Pres</vt:lpstr>
      <vt:lpstr>PVI</vt:lpstr>
      <vt:lpstr>HD district-data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2022-02-10T04:17:27Z</dcterms:created>
  <dcterms:modified xsi:type="dcterms:W3CDTF">2022-02-10T06:17:33Z</dcterms:modified>
</cp:coreProperties>
</file>