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Sykes-Russo-Glassburn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H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101" i="10"/>
  <c r="A101" i="10"/>
  <c r="B100" i="10"/>
  <c r="A100" i="10"/>
  <c r="B99" i="10"/>
  <c r="A99" i="10"/>
  <c r="B98" i="10"/>
  <c r="A98" i="10"/>
  <c r="B97" i="10"/>
  <c r="A97" i="10"/>
  <c r="B96" i="10"/>
  <c r="A96" i="10"/>
  <c r="B95" i="10"/>
  <c r="A95" i="10"/>
  <c r="B94" i="10"/>
  <c r="A94" i="10"/>
  <c r="B93" i="10"/>
  <c r="A93" i="10"/>
  <c r="B92" i="10"/>
  <c r="A92" i="10"/>
  <c r="B91" i="10"/>
  <c r="A91" i="10"/>
  <c r="B90" i="10"/>
  <c r="A90" i="10"/>
  <c r="B89" i="10"/>
  <c r="A89" i="10"/>
  <c r="B88" i="10"/>
  <c r="A88" i="10"/>
  <c r="B87" i="10"/>
  <c r="A87" i="10"/>
  <c r="B86" i="10"/>
  <c r="A86" i="10"/>
  <c r="B85" i="10"/>
  <c r="A85" i="10"/>
  <c r="B84" i="10"/>
  <c r="A84" i="10"/>
  <c r="B83" i="10"/>
  <c r="A83" i="10"/>
  <c r="B82" i="10"/>
  <c r="A82" i="10"/>
  <c r="B81" i="10"/>
  <c r="A81" i="10"/>
  <c r="B80" i="10"/>
  <c r="A80" i="10"/>
  <c r="B79" i="10"/>
  <c r="A79" i="10"/>
  <c r="B78" i="10"/>
  <c r="A78" i="10"/>
  <c r="B77" i="10"/>
  <c r="A77" i="10"/>
  <c r="B76" i="10"/>
  <c r="A76" i="10"/>
  <c r="B75" i="10"/>
  <c r="A75" i="10"/>
  <c r="B74" i="10"/>
  <c r="A74" i="10"/>
  <c r="B73" i="10"/>
  <c r="A73" i="10"/>
  <c r="B72" i="10"/>
  <c r="A72" i="10"/>
  <c r="B71" i="10"/>
  <c r="A71" i="10"/>
  <c r="B70" i="10"/>
  <c r="A70" i="10"/>
  <c r="B69" i="10"/>
  <c r="A69" i="10"/>
  <c r="B68" i="10"/>
  <c r="A68" i="10"/>
  <c r="B67" i="10"/>
  <c r="A67" i="10"/>
  <c r="B66" i="10"/>
  <c r="A66" i="10"/>
  <c r="B65" i="10"/>
  <c r="A65" i="10"/>
  <c r="B64" i="10"/>
  <c r="A64" i="10"/>
  <c r="B63" i="10"/>
  <c r="A63" i="10"/>
  <c r="B62" i="10"/>
  <c r="A62" i="10"/>
  <c r="B61" i="10"/>
  <c r="A61" i="10"/>
  <c r="B60" i="10"/>
  <c r="A60" i="10"/>
  <c r="B59" i="10"/>
  <c r="A59" i="10"/>
  <c r="B58" i="10"/>
  <c r="A58" i="10"/>
  <c r="B57" i="10"/>
  <c r="A57" i="10"/>
  <c r="B56" i="10"/>
  <c r="A56" i="10"/>
  <c r="B55" i="10"/>
  <c r="A55" i="10"/>
  <c r="B54" i="10"/>
  <c r="A54" i="10"/>
  <c r="B53" i="10"/>
  <c r="A53" i="10"/>
  <c r="B52" i="10"/>
  <c r="A52" i="10"/>
  <c r="B51" i="10"/>
  <c r="A51" i="10"/>
  <c r="B50" i="10"/>
  <c r="A50" i="10"/>
  <c r="B49" i="10"/>
  <c r="A49" i="10"/>
  <c r="B48" i="10"/>
  <c r="A48" i="10"/>
  <c r="B47" i="10"/>
  <c r="A47" i="10"/>
  <c r="B46" i="10"/>
  <c r="A46" i="10"/>
  <c r="B45" i="10"/>
  <c r="A45" i="10"/>
  <c r="B44" i="10"/>
  <c r="A44" i="10"/>
  <c r="B43" i="10"/>
  <c r="A43" i="10"/>
  <c r="B42" i="10"/>
  <c r="A42" i="10"/>
  <c r="B41" i="10"/>
  <c r="A41" i="10"/>
  <c r="B40" i="10"/>
  <c r="A40" i="10"/>
  <c r="B39" i="10"/>
  <c r="A39" i="10"/>
  <c r="B38" i="10"/>
  <c r="A38" i="10"/>
  <c r="B37" i="10"/>
  <c r="A37" i="10"/>
  <c r="B36" i="10"/>
  <c r="A36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101" i="8"/>
  <c r="D101" i="8"/>
  <c r="C101" i="8"/>
  <c r="E100" i="8"/>
  <c r="D100" i="8"/>
  <c r="C100" i="8"/>
  <c r="E99" i="8"/>
  <c r="D99" i="8"/>
  <c r="C99" i="8"/>
  <c r="E98" i="8"/>
  <c r="D98" i="8"/>
  <c r="C98" i="8"/>
  <c r="F98" i="8" s="1"/>
  <c r="E97" i="8"/>
  <c r="D97" i="8"/>
  <c r="C97" i="8"/>
  <c r="F97" i="8" s="1"/>
  <c r="E96" i="8"/>
  <c r="D96" i="8"/>
  <c r="C96" i="8"/>
  <c r="E95" i="8"/>
  <c r="D95" i="8"/>
  <c r="C95" i="8"/>
  <c r="E94" i="8"/>
  <c r="D94" i="8"/>
  <c r="G94" i="10" s="1"/>
  <c r="C94" i="8"/>
  <c r="F94" i="8" s="1"/>
  <c r="E93" i="8"/>
  <c r="D93" i="8"/>
  <c r="C93" i="8"/>
  <c r="G93" i="8" s="1"/>
  <c r="E92" i="8"/>
  <c r="D92" i="8"/>
  <c r="C92" i="8"/>
  <c r="E91" i="8"/>
  <c r="D91" i="8"/>
  <c r="C91" i="8"/>
  <c r="E90" i="8"/>
  <c r="D90" i="8"/>
  <c r="C90" i="8"/>
  <c r="F90" i="8" s="1"/>
  <c r="E89" i="8"/>
  <c r="D89" i="8"/>
  <c r="C89" i="8"/>
  <c r="E88" i="8"/>
  <c r="D88" i="8"/>
  <c r="C88" i="8"/>
  <c r="E87" i="8"/>
  <c r="D87" i="8"/>
  <c r="C87" i="8"/>
  <c r="E86" i="8"/>
  <c r="D86" i="8"/>
  <c r="C86" i="8"/>
  <c r="F86" i="8" s="1"/>
  <c r="E85" i="8"/>
  <c r="D85" i="8"/>
  <c r="C85" i="8"/>
  <c r="E84" i="8"/>
  <c r="D84" i="8"/>
  <c r="C84" i="8"/>
  <c r="E83" i="8"/>
  <c r="D83" i="8"/>
  <c r="C83" i="8"/>
  <c r="E82" i="8"/>
  <c r="D82" i="8"/>
  <c r="C82" i="8"/>
  <c r="F82" i="8" s="1"/>
  <c r="E81" i="8"/>
  <c r="D81" i="8"/>
  <c r="C81" i="8"/>
  <c r="F81" i="8" s="1"/>
  <c r="E80" i="8"/>
  <c r="G80" i="8" s="1"/>
  <c r="D80" i="8"/>
  <c r="C80" i="8"/>
  <c r="E79" i="8"/>
  <c r="D79" i="8"/>
  <c r="C79" i="8"/>
  <c r="E78" i="8"/>
  <c r="D78" i="8"/>
  <c r="G78" i="10" s="1"/>
  <c r="C78" i="8"/>
  <c r="F78" i="8" s="1"/>
  <c r="E77" i="8"/>
  <c r="D77" i="8"/>
  <c r="C77" i="8"/>
  <c r="F77" i="8" s="1"/>
  <c r="E76" i="8"/>
  <c r="D76" i="8"/>
  <c r="C76" i="8"/>
  <c r="E75" i="8"/>
  <c r="D75" i="8"/>
  <c r="C75" i="8"/>
  <c r="E74" i="8"/>
  <c r="D74" i="8"/>
  <c r="C74" i="8"/>
  <c r="E73" i="8"/>
  <c r="D73" i="8"/>
  <c r="C73" i="8"/>
  <c r="E72" i="8"/>
  <c r="D72" i="8"/>
  <c r="C72" i="8"/>
  <c r="E71" i="8"/>
  <c r="D71" i="8"/>
  <c r="C71" i="8"/>
  <c r="E70" i="8"/>
  <c r="D70" i="8"/>
  <c r="C70" i="8"/>
  <c r="E69" i="8"/>
  <c r="D69" i="8"/>
  <c r="C69" i="8"/>
  <c r="E68" i="8"/>
  <c r="D68" i="8"/>
  <c r="C68" i="8"/>
  <c r="E67" i="8"/>
  <c r="D67" i="8"/>
  <c r="C67" i="8"/>
  <c r="E66" i="8"/>
  <c r="D66" i="8"/>
  <c r="C66" i="8"/>
  <c r="E65" i="8"/>
  <c r="D65" i="8"/>
  <c r="C65" i="8"/>
  <c r="F65" i="8" s="1"/>
  <c r="E64" i="8"/>
  <c r="D64" i="8"/>
  <c r="C64" i="8"/>
  <c r="E63" i="8"/>
  <c r="D63" i="8"/>
  <c r="C63" i="8"/>
  <c r="E62" i="8"/>
  <c r="D62" i="8"/>
  <c r="C62" i="8"/>
  <c r="F62" i="8" s="1"/>
  <c r="E61" i="8"/>
  <c r="D61" i="8"/>
  <c r="C61" i="8"/>
  <c r="F61" i="8" s="1"/>
  <c r="E60" i="8"/>
  <c r="D60" i="8"/>
  <c r="C60" i="8"/>
  <c r="E59" i="8"/>
  <c r="D59" i="8"/>
  <c r="C59" i="8"/>
  <c r="E58" i="8"/>
  <c r="D58" i="8"/>
  <c r="C58" i="8"/>
  <c r="E57" i="8"/>
  <c r="D57" i="8"/>
  <c r="C57" i="8"/>
  <c r="F57" i="8" s="1"/>
  <c r="E56" i="8"/>
  <c r="D56" i="8"/>
  <c r="C56" i="8"/>
  <c r="E55" i="8"/>
  <c r="D55" i="8"/>
  <c r="C55" i="8"/>
  <c r="E54" i="8"/>
  <c r="D54" i="8"/>
  <c r="C54" i="8"/>
  <c r="E53" i="8"/>
  <c r="D53" i="8"/>
  <c r="C53" i="8"/>
  <c r="E52" i="8"/>
  <c r="D52" i="8"/>
  <c r="C52" i="8"/>
  <c r="E51" i="8"/>
  <c r="D51" i="8"/>
  <c r="C51" i="8"/>
  <c r="E50" i="8"/>
  <c r="D50" i="8"/>
  <c r="C50" i="8"/>
  <c r="E49" i="8"/>
  <c r="D49" i="8"/>
  <c r="C49" i="8"/>
  <c r="E48" i="8"/>
  <c r="D48" i="8"/>
  <c r="C48" i="8"/>
  <c r="E47" i="8"/>
  <c r="G47" i="8" s="1"/>
  <c r="D47" i="8"/>
  <c r="G47" i="10" s="1"/>
  <c r="C47" i="8"/>
  <c r="E46" i="8"/>
  <c r="D46" i="8"/>
  <c r="G46" i="10" s="1"/>
  <c r="C46" i="8"/>
  <c r="E45" i="8"/>
  <c r="D45" i="8"/>
  <c r="C45" i="8"/>
  <c r="E44" i="8"/>
  <c r="D44" i="8"/>
  <c r="C44" i="8"/>
  <c r="E43" i="8"/>
  <c r="D43" i="8"/>
  <c r="C43" i="8"/>
  <c r="E42" i="8"/>
  <c r="D42" i="8"/>
  <c r="H42" i="10" s="1"/>
  <c r="C42" i="8"/>
  <c r="E41" i="8"/>
  <c r="D41" i="8"/>
  <c r="C41" i="8"/>
  <c r="E40" i="8"/>
  <c r="D40" i="8"/>
  <c r="C40" i="8"/>
  <c r="E39" i="8"/>
  <c r="D39" i="8"/>
  <c r="C39" i="8"/>
  <c r="E38" i="8"/>
  <c r="D38" i="8"/>
  <c r="G38" i="10" s="1"/>
  <c r="C38" i="8"/>
  <c r="E37" i="8"/>
  <c r="D37" i="8"/>
  <c r="C37" i="8"/>
  <c r="E36" i="8"/>
  <c r="D36" i="8"/>
  <c r="C36" i="8"/>
  <c r="E35" i="8"/>
  <c r="D35" i="8"/>
  <c r="C35" i="8"/>
  <c r="E34" i="8"/>
  <c r="D34" i="8"/>
  <c r="C34" i="8"/>
  <c r="E33" i="8"/>
  <c r="D33" i="8"/>
  <c r="C33" i="8"/>
  <c r="E32" i="8"/>
  <c r="D32" i="8"/>
  <c r="C32" i="8"/>
  <c r="E31" i="8"/>
  <c r="D31" i="8"/>
  <c r="C31" i="8"/>
  <c r="E30" i="8"/>
  <c r="D30" i="8"/>
  <c r="G30" i="10" s="1"/>
  <c r="C30" i="8"/>
  <c r="E29" i="8"/>
  <c r="D29" i="8"/>
  <c r="C29" i="8"/>
  <c r="E28" i="8"/>
  <c r="D28" i="8"/>
  <c r="C28" i="8"/>
  <c r="E27" i="8"/>
  <c r="D27" i="8"/>
  <c r="C27" i="8"/>
  <c r="E26" i="8"/>
  <c r="D26" i="8"/>
  <c r="C26" i="8"/>
  <c r="E25" i="8"/>
  <c r="D25" i="8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H20" i="10" s="1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E10" i="8"/>
  <c r="D10" i="8"/>
  <c r="C10" i="8"/>
  <c r="E9" i="8"/>
  <c r="D9" i="8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E3" i="8"/>
  <c r="D3" i="8"/>
  <c r="C3" i="8"/>
  <c r="E1" i="8"/>
  <c r="D1" i="8"/>
  <c r="C1" i="8"/>
  <c r="B101" i="8"/>
  <c r="A101" i="8"/>
  <c r="B100" i="8"/>
  <c r="A100" i="8"/>
  <c r="B99" i="8"/>
  <c r="A99" i="8"/>
  <c r="B98" i="8"/>
  <c r="A98" i="8"/>
  <c r="B97" i="8"/>
  <c r="A97" i="8"/>
  <c r="B96" i="8"/>
  <c r="A96" i="8"/>
  <c r="B95" i="8"/>
  <c r="A95" i="8"/>
  <c r="B94" i="8"/>
  <c r="A94" i="8"/>
  <c r="B93" i="8"/>
  <c r="A93" i="8"/>
  <c r="B92" i="8"/>
  <c r="A92" i="8"/>
  <c r="B91" i="8"/>
  <c r="A91" i="8"/>
  <c r="B90" i="8"/>
  <c r="A90" i="8"/>
  <c r="B89" i="8"/>
  <c r="A89" i="8"/>
  <c r="B88" i="8"/>
  <c r="A88" i="8"/>
  <c r="B87" i="8"/>
  <c r="A87" i="8"/>
  <c r="B86" i="8"/>
  <c r="A86" i="8"/>
  <c r="B85" i="8"/>
  <c r="A85" i="8"/>
  <c r="B84" i="8"/>
  <c r="A84" i="8"/>
  <c r="B83" i="8"/>
  <c r="A83" i="8"/>
  <c r="B82" i="8"/>
  <c r="A82" i="8"/>
  <c r="B81" i="8"/>
  <c r="A81" i="8"/>
  <c r="B80" i="8"/>
  <c r="A80" i="8"/>
  <c r="B79" i="8"/>
  <c r="A79" i="8"/>
  <c r="B78" i="8"/>
  <c r="A78" i="8"/>
  <c r="B77" i="8"/>
  <c r="A77" i="8"/>
  <c r="B76" i="8"/>
  <c r="A76" i="8"/>
  <c r="B75" i="8"/>
  <c r="A75" i="8"/>
  <c r="B74" i="8"/>
  <c r="A74" i="8"/>
  <c r="B73" i="8"/>
  <c r="A73" i="8"/>
  <c r="B72" i="8"/>
  <c r="A72" i="8"/>
  <c r="B71" i="8"/>
  <c r="A71" i="8"/>
  <c r="B70" i="8"/>
  <c r="A70" i="8"/>
  <c r="B69" i="8"/>
  <c r="A69" i="8"/>
  <c r="B68" i="8"/>
  <c r="A68" i="8"/>
  <c r="B67" i="8"/>
  <c r="A67" i="8"/>
  <c r="B66" i="8"/>
  <c r="A66" i="8"/>
  <c r="B65" i="8"/>
  <c r="A65" i="8"/>
  <c r="B64" i="8"/>
  <c r="A64" i="8"/>
  <c r="B63" i="8"/>
  <c r="A63" i="8"/>
  <c r="B62" i="8"/>
  <c r="A62" i="8"/>
  <c r="B61" i="8"/>
  <c r="A61" i="8"/>
  <c r="F60" i="8"/>
  <c r="B60" i="8"/>
  <c r="A60" i="8"/>
  <c r="B59" i="8"/>
  <c r="A59" i="8"/>
  <c r="B58" i="8"/>
  <c r="A58" i="8"/>
  <c r="B57" i="8"/>
  <c r="A57" i="8"/>
  <c r="B56" i="8"/>
  <c r="A56" i="8"/>
  <c r="B55" i="8"/>
  <c r="A55" i="8"/>
  <c r="B54" i="8"/>
  <c r="A54" i="8"/>
  <c r="B53" i="8"/>
  <c r="A53" i="8"/>
  <c r="B52" i="8"/>
  <c r="A52" i="8"/>
  <c r="B51" i="8"/>
  <c r="A51" i="8"/>
  <c r="B50" i="8"/>
  <c r="A50" i="8"/>
  <c r="B49" i="8"/>
  <c r="A49" i="8"/>
  <c r="B48" i="8"/>
  <c r="A48" i="8"/>
  <c r="B47" i="8"/>
  <c r="A47" i="8"/>
  <c r="B46" i="8"/>
  <c r="A46" i="8"/>
  <c r="B45" i="8"/>
  <c r="A45" i="8"/>
  <c r="B44" i="8"/>
  <c r="A44" i="8"/>
  <c r="B43" i="8"/>
  <c r="A43" i="8"/>
  <c r="B42" i="8"/>
  <c r="A42" i="8"/>
  <c r="B41" i="8"/>
  <c r="A41" i="8"/>
  <c r="B40" i="8"/>
  <c r="A40" i="8"/>
  <c r="B39" i="8"/>
  <c r="A39" i="8"/>
  <c r="B38" i="8"/>
  <c r="A38" i="8"/>
  <c r="B37" i="8"/>
  <c r="A37" i="8"/>
  <c r="B36" i="8"/>
  <c r="A36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F28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G19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101" i="7"/>
  <c r="D101" i="7"/>
  <c r="C101" i="7"/>
  <c r="E100" i="7"/>
  <c r="D100" i="7"/>
  <c r="C100" i="7"/>
  <c r="E99" i="7"/>
  <c r="D99" i="7"/>
  <c r="C99" i="7"/>
  <c r="E98" i="7"/>
  <c r="D98" i="7"/>
  <c r="C98" i="7"/>
  <c r="E97" i="7"/>
  <c r="D97" i="7"/>
  <c r="C97" i="7"/>
  <c r="E96" i="7"/>
  <c r="D96" i="7"/>
  <c r="C96" i="7"/>
  <c r="E95" i="7"/>
  <c r="D95" i="7"/>
  <c r="C95" i="7"/>
  <c r="E94" i="7"/>
  <c r="D94" i="7"/>
  <c r="C94" i="7"/>
  <c r="E93" i="7"/>
  <c r="D93" i="7"/>
  <c r="C93" i="7"/>
  <c r="E92" i="7"/>
  <c r="D92" i="7"/>
  <c r="C92" i="7"/>
  <c r="E91" i="7"/>
  <c r="D91" i="7"/>
  <c r="C91" i="7"/>
  <c r="E90" i="7"/>
  <c r="D90" i="7"/>
  <c r="C90" i="7"/>
  <c r="E89" i="7"/>
  <c r="D89" i="7"/>
  <c r="C89" i="7"/>
  <c r="E88" i="7"/>
  <c r="D88" i="7"/>
  <c r="C88" i="7"/>
  <c r="E87" i="7"/>
  <c r="D87" i="7"/>
  <c r="C87" i="7"/>
  <c r="E86" i="7"/>
  <c r="D86" i="7"/>
  <c r="C86" i="7"/>
  <c r="E85" i="7"/>
  <c r="D85" i="7"/>
  <c r="C85" i="7"/>
  <c r="E84" i="7"/>
  <c r="D84" i="7"/>
  <c r="C84" i="7"/>
  <c r="E83" i="7"/>
  <c r="D83" i="7"/>
  <c r="C83" i="7"/>
  <c r="E82" i="7"/>
  <c r="D82" i="7"/>
  <c r="C82" i="7"/>
  <c r="E81" i="7"/>
  <c r="D81" i="7"/>
  <c r="C81" i="7"/>
  <c r="E80" i="7"/>
  <c r="D80" i="7"/>
  <c r="C80" i="7"/>
  <c r="E79" i="7"/>
  <c r="D79" i="7"/>
  <c r="C79" i="7"/>
  <c r="E78" i="7"/>
  <c r="D78" i="7"/>
  <c r="C78" i="7"/>
  <c r="E77" i="7"/>
  <c r="D77" i="7"/>
  <c r="C77" i="7"/>
  <c r="E76" i="7"/>
  <c r="D76" i="7"/>
  <c r="C76" i="7"/>
  <c r="E75" i="7"/>
  <c r="D75" i="7"/>
  <c r="C75" i="7"/>
  <c r="E74" i="7"/>
  <c r="D74" i="7"/>
  <c r="C74" i="7"/>
  <c r="E73" i="7"/>
  <c r="D73" i="7"/>
  <c r="C73" i="7"/>
  <c r="E72" i="7"/>
  <c r="D72" i="7"/>
  <c r="C72" i="7"/>
  <c r="E71" i="7"/>
  <c r="D71" i="7"/>
  <c r="C71" i="7"/>
  <c r="E70" i="7"/>
  <c r="D70" i="7"/>
  <c r="C70" i="7"/>
  <c r="E69" i="7"/>
  <c r="D69" i="7"/>
  <c r="C69" i="7"/>
  <c r="E68" i="7"/>
  <c r="D68" i="7"/>
  <c r="C68" i="7"/>
  <c r="E67" i="7"/>
  <c r="D67" i="7"/>
  <c r="C67" i="7"/>
  <c r="E66" i="7"/>
  <c r="D66" i="7"/>
  <c r="C66" i="7"/>
  <c r="E65" i="7"/>
  <c r="D65" i="7"/>
  <c r="C65" i="7"/>
  <c r="E64" i="7"/>
  <c r="D64" i="7"/>
  <c r="C64" i="7"/>
  <c r="E63" i="7"/>
  <c r="D63" i="7"/>
  <c r="C63" i="7"/>
  <c r="E62" i="7"/>
  <c r="D62" i="7"/>
  <c r="C62" i="7"/>
  <c r="E61" i="7"/>
  <c r="D61" i="7"/>
  <c r="C61" i="7"/>
  <c r="E60" i="7"/>
  <c r="D60" i="7"/>
  <c r="C60" i="7"/>
  <c r="E59" i="7"/>
  <c r="D59" i="7"/>
  <c r="C59" i="7"/>
  <c r="E58" i="7"/>
  <c r="D58" i="7"/>
  <c r="C58" i="7"/>
  <c r="E57" i="7"/>
  <c r="D57" i="7"/>
  <c r="C57" i="7"/>
  <c r="E56" i="7"/>
  <c r="D56" i="7"/>
  <c r="C56" i="7"/>
  <c r="E55" i="7"/>
  <c r="D55" i="7"/>
  <c r="C55" i="7"/>
  <c r="E54" i="7"/>
  <c r="D54" i="7"/>
  <c r="C54" i="7"/>
  <c r="E53" i="7"/>
  <c r="D53" i="7"/>
  <c r="C53" i="7"/>
  <c r="E52" i="7"/>
  <c r="D52" i="7"/>
  <c r="C52" i="7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46" i="7"/>
  <c r="D46" i="7"/>
  <c r="C46" i="7"/>
  <c r="E45" i="7"/>
  <c r="D45" i="7"/>
  <c r="C45" i="7"/>
  <c r="F45" i="7" s="1"/>
  <c r="E44" i="7"/>
  <c r="D44" i="7"/>
  <c r="C44" i="7"/>
  <c r="E43" i="7"/>
  <c r="D43" i="7"/>
  <c r="C43" i="7"/>
  <c r="E42" i="7"/>
  <c r="D42" i="7"/>
  <c r="C42" i="7"/>
  <c r="E41" i="7"/>
  <c r="D41" i="7"/>
  <c r="C41" i="7"/>
  <c r="E40" i="7"/>
  <c r="D40" i="7"/>
  <c r="C40" i="7"/>
  <c r="E39" i="7"/>
  <c r="D39" i="7"/>
  <c r="C39" i="7"/>
  <c r="E38" i="7"/>
  <c r="D38" i="7"/>
  <c r="C38" i="7"/>
  <c r="E37" i="7"/>
  <c r="D37" i="7"/>
  <c r="C37" i="7"/>
  <c r="E36" i="7"/>
  <c r="D36" i="7"/>
  <c r="C36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D1" i="7"/>
  <c r="E1" i="7"/>
  <c r="C1" i="7"/>
  <c r="B101" i="7"/>
  <c r="A101" i="7"/>
  <c r="B100" i="7"/>
  <c r="A100" i="7"/>
  <c r="B99" i="7"/>
  <c r="A99" i="7"/>
  <c r="B98" i="7"/>
  <c r="A98" i="7"/>
  <c r="B97" i="7"/>
  <c r="A97" i="7"/>
  <c r="B96" i="7"/>
  <c r="A96" i="7"/>
  <c r="B95" i="7"/>
  <c r="A95" i="7"/>
  <c r="B94" i="7"/>
  <c r="A94" i="7"/>
  <c r="B93" i="7"/>
  <c r="A93" i="7"/>
  <c r="B92" i="7"/>
  <c r="A92" i="7"/>
  <c r="B91" i="7"/>
  <c r="A91" i="7"/>
  <c r="B90" i="7"/>
  <c r="A90" i="7"/>
  <c r="B89" i="7"/>
  <c r="A89" i="7"/>
  <c r="B88" i="7"/>
  <c r="A88" i="7"/>
  <c r="B87" i="7"/>
  <c r="A87" i="7"/>
  <c r="B86" i="7"/>
  <c r="A86" i="7"/>
  <c r="B85" i="7"/>
  <c r="A85" i="7"/>
  <c r="B84" i="7"/>
  <c r="A84" i="7"/>
  <c r="B83" i="7"/>
  <c r="A83" i="7"/>
  <c r="B82" i="7"/>
  <c r="A82" i="7"/>
  <c r="B81" i="7"/>
  <c r="A81" i="7"/>
  <c r="B80" i="7"/>
  <c r="A80" i="7"/>
  <c r="B79" i="7"/>
  <c r="A79" i="7"/>
  <c r="B78" i="7"/>
  <c r="A78" i="7"/>
  <c r="B77" i="7"/>
  <c r="A77" i="7"/>
  <c r="B76" i="7"/>
  <c r="A76" i="7"/>
  <c r="B75" i="7"/>
  <c r="A75" i="7"/>
  <c r="B74" i="7"/>
  <c r="A74" i="7"/>
  <c r="B73" i="7"/>
  <c r="A73" i="7"/>
  <c r="B72" i="7"/>
  <c r="A72" i="7"/>
  <c r="B71" i="7"/>
  <c r="A71" i="7"/>
  <c r="B70" i="7"/>
  <c r="A70" i="7"/>
  <c r="B69" i="7"/>
  <c r="A69" i="7"/>
  <c r="B68" i="7"/>
  <c r="A68" i="7"/>
  <c r="B67" i="7"/>
  <c r="A67" i="7"/>
  <c r="B66" i="7"/>
  <c r="A66" i="7"/>
  <c r="B65" i="7"/>
  <c r="A65" i="7"/>
  <c r="B64" i="7"/>
  <c r="A64" i="7"/>
  <c r="B63" i="7"/>
  <c r="A63" i="7"/>
  <c r="B62" i="7"/>
  <c r="A62" i="7"/>
  <c r="B61" i="7"/>
  <c r="A61" i="7"/>
  <c r="B60" i="7"/>
  <c r="A60" i="7"/>
  <c r="B59" i="7"/>
  <c r="A59" i="7"/>
  <c r="B58" i="7"/>
  <c r="A58" i="7"/>
  <c r="B57" i="7"/>
  <c r="A57" i="7"/>
  <c r="B56" i="7"/>
  <c r="A56" i="7"/>
  <c r="B55" i="7"/>
  <c r="A55" i="7"/>
  <c r="B54" i="7"/>
  <c r="A54" i="7"/>
  <c r="B53" i="7"/>
  <c r="A53" i="7"/>
  <c r="B52" i="7"/>
  <c r="A52" i="7"/>
  <c r="B51" i="7"/>
  <c r="A51" i="7"/>
  <c r="B50" i="7"/>
  <c r="A50" i="7"/>
  <c r="B49" i="7"/>
  <c r="A49" i="7"/>
  <c r="B48" i="7"/>
  <c r="A48" i="7"/>
  <c r="B47" i="7"/>
  <c r="A47" i="7"/>
  <c r="B46" i="7"/>
  <c r="A46" i="7"/>
  <c r="B45" i="7"/>
  <c r="A45" i="7"/>
  <c r="B44" i="7"/>
  <c r="A44" i="7"/>
  <c r="B43" i="7"/>
  <c r="A43" i="7"/>
  <c r="B42" i="7"/>
  <c r="A42" i="7"/>
  <c r="B41" i="7"/>
  <c r="A41" i="7"/>
  <c r="B40" i="7"/>
  <c r="A40" i="7"/>
  <c r="B39" i="7"/>
  <c r="A39" i="7"/>
  <c r="B38" i="7"/>
  <c r="A38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101" i="6"/>
  <c r="D101" i="6"/>
  <c r="C101" i="6"/>
  <c r="E100" i="6"/>
  <c r="D100" i="6"/>
  <c r="C100" i="6"/>
  <c r="E99" i="6"/>
  <c r="D99" i="6"/>
  <c r="C99" i="6"/>
  <c r="E98" i="6"/>
  <c r="D98" i="6"/>
  <c r="C98" i="6"/>
  <c r="E97" i="6"/>
  <c r="D97" i="6"/>
  <c r="C97" i="6"/>
  <c r="E96" i="6"/>
  <c r="D96" i="6"/>
  <c r="C96" i="6"/>
  <c r="E95" i="6"/>
  <c r="D95" i="6"/>
  <c r="C95" i="6"/>
  <c r="E94" i="6"/>
  <c r="D94" i="6"/>
  <c r="C94" i="6"/>
  <c r="E93" i="6"/>
  <c r="D93" i="6"/>
  <c r="C93" i="6"/>
  <c r="E92" i="6"/>
  <c r="D92" i="6"/>
  <c r="C92" i="6"/>
  <c r="E91" i="6"/>
  <c r="D91" i="6"/>
  <c r="C91" i="6"/>
  <c r="E90" i="6"/>
  <c r="D90" i="6"/>
  <c r="C90" i="6"/>
  <c r="E89" i="6"/>
  <c r="D89" i="6"/>
  <c r="C89" i="6"/>
  <c r="E88" i="6"/>
  <c r="D88" i="6"/>
  <c r="C88" i="6"/>
  <c r="E87" i="6"/>
  <c r="D87" i="6"/>
  <c r="C87" i="6"/>
  <c r="E86" i="6"/>
  <c r="D86" i="6"/>
  <c r="C86" i="6"/>
  <c r="E85" i="6"/>
  <c r="D85" i="6"/>
  <c r="C85" i="6"/>
  <c r="E84" i="6"/>
  <c r="D84" i="6"/>
  <c r="C84" i="6"/>
  <c r="E83" i="6"/>
  <c r="D83" i="6"/>
  <c r="C83" i="6"/>
  <c r="E82" i="6"/>
  <c r="D82" i="6"/>
  <c r="C82" i="6"/>
  <c r="E81" i="6"/>
  <c r="D81" i="6"/>
  <c r="C81" i="6"/>
  <c r="E80" i="6"/>
  <c r="D80" i="6"/>
  <c r="C80" i="6"/>
  <c r="E79" i="6"/>
  <c r="D79" i="6"/>
  <c r="C79" i="6"/>
  <c r="E78" i="6"/>
  <c r="D78" i="6"/>
  <c r="C78" i="6"/>
  <c r="E77" i="6"/>
  <c r="D77" i="6"/>
  <c r="C77" i="6"/>
  <c r="E76" i="6"/>
  <c r="D76" i="6"/>
  <c r="F76" i="6" s="1"/>
  <c r="C76" i="6"/>
  <c r="E75" i="6"/>
  <c r="D75" i="6"/>
  <c r="C75" i="6"/>
  <c r="E74" i="6"/>
  <c r="D74" i="6"/>
  <c r="C74" i="6"/>
  <c r="E73" i="6"/>
  <c r="D73" i="6"/>
  <c r="C73" i="6"/>
  <c r="E72" i="6"/>
  <c r="D72" i="6"/>
  <c r="C72" i="6"/>
  <c r="E71" i="6"/>
  <c r="D71" i="6"/>
  <c r="C71" i="6"/>
  <c r="E70" i="6"/>
  <c r="D70" i="6"/>
  <c r="C70" i="6"/>
  <c r="E69" i="6"/>
  <c r="D69" i="6"/>
  <c r="C69" i="6"/>
  <c r="E68" i="6"/>
  <c r="D68" i="6"/>
  <c r="C68" i="6"/>
  <c r="E67" i="6"/>
  <c r="D67" i="6"/>
  <c r="C67" i="6"/>
  <c r="E66" i="6"/>
  <c r="D66" i="6"/>
  <c r="C66" i="6"/>
  <c r="E65" i="6"/>
  <c r="D65" i="6"/>
  <c r="C65" i="6"/>
  <c r="E64" i="6"/>
  <c r="D64" i="6"/>
  <c r="C64" i="6"/>
  <c r="E63" i="6"/>
  <c r="D63" i="6"/>
  <c r="C63" i="6"/>
  <c r="E62" i="6"/>
  <c r="D62" i="6"/>
  <c r="C62" i="6"/>
  <c r="E61" i="6"/>
  <c r="D61" i="6"/>
  <c r="C61" i="6"/>
  <c r="E60" i="6"/>
  <c r="D60" i="6"/>
  <c r="F60" i="6" s="1"/>
  <c r="C60" i="6"/>
  <c r="E59" i="6"/>
  <c r="D59" i="6"/>
  <c r="C59" i="6"/>
  <c r="E58" i="6"/>
  <c r="D58" i="6"/>
  <c r="C58" i="6"/>
  <c r="E57" i="6"/>
  <c r="D57" i="6"/>
  <c r="C57" i="6"/>
  <c r="E56" i="6"/>
  <c r="D56" i="6"/>
  <c r="C56" i="6"/>
  <c r="E55" i="6"/>
  <c r="D55" i="6"/>
  <c r="C55" i="6"/>
  <c r="E54" i="6"/>
  <c r="D54" i="6"/>
  <c r="C54" i="6"/>
  <c r="E53" i="6"/>
  <c r="D53" i="6"/>
  <c r="C53" i="6"/>
  <c r="E52" i="6"/>
  <c r="D52" i="6"/>
  <c r="C52" i="6"/>
  <c r="E51" i="6"/>
  <c r="D51" i="6"/>
  <c r="C51" i="6"/>
  <c r="E50" i="6"/>
  <c r="D50" i="6"/>
  <c r="C50" i="6"/>
  <c r="E49" i="6"/>
  <c r="D49" i="6"/>
  <c r="C49" i="6"/>
  <c r="E48" i="6"/>
  <c r="D48" i="6"/>
  <c r="C48" i="6"/>
  <c r="E47" i="6"/>
  <c r="D47" i="6"/>
  <c r="C47" i="6"/>
  <c r="E46" i="6"/>
  <c r="D46" i="6"/>
  <c r="C46" i="6"/>
  <c r="E45" i="6"/>
  <c r="D45" i="6"/>
  <c r="C45" i="6"/>
  <c r="E44" i="6"/>
  <c r="D44" i="6"/>
  <c r="C44" i="6"/>
  <c r="E43" i="6"/>
  <c r="D43" i="6"/>
  <c r="C43" i="6"/>
  <c r="E42" i="6"/>
  <c r="D42" i="6"/>
  <c r="C42" i="6"/>
  <c r="E41" i="6"/>
  <c r="D41" i="6"/>
  <c r="C41" i="6"/>
  <c r="E40" i="6"/>
  <c r="D40" i="6"/>
  <c r="C40" i="6"/>
  <c r="E39" i="6"/>
  <c r="D39" i="6"/>
  <c r="C39" i="6"/>
  <c r="E38" i="6"/>
  <c r="D38" i="6"/>
  <c r="C38" i="6"/>
  <c r="E37" i="6"/>
  <c r="D37" i="6"/>
  <c r="C37" i="6"/>
  <c r="E36" i="6"/>
  <c r="D36" i="6"/>
  <c r="C36" i="6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C29" i="6"/>
  <c r="E28" i="6"/>
  <c r="D28" i="6"/>
  <c r="F28" i="6" s="1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F16" i="6" s="1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B88" i="6"/>
  <c r="A88" i="6"/>
  <c r="B87" i="6"/>
  <c r="A87" i="6"/>
  <c r="B86" i="6"/>
  <c r="A86" i="6"/>
  <c r="B85" i="6"/>
  <c r="A85" i="6"/>
  <c r="B84" i="6"/>
  <c r="A84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B60" i="6"/>
  <c r="A60" i="6"/>
  <c r="B59" i="6"/>
  <c r="A59" i="6"/>
  <c r="B58" i="6"/>
  <c r="A58" i="6"/>
  <c r="B57" i="6"/>
  <c r="A57" i="6"/>
  <c r="B56" i="6"/>
  <c r="A56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101" i="5"/>
  <c r="D101" i="5"/>
  <c r="C101" i="5"/>
  <c r="E100" i="5"/>
  <c r="D100" i="5"/>
  <c r="C100" i="5"/>
  <c r="E99" i="5"/>
  <c r="D99" i="5"/>
  <c r="C99" i="5"/>
  <c r="E98" i="5"/>
  <c r="D98" i="5"/>
  <c r="C98" i="5"/>
  <c r="E97" i="5"/>
  <c r="D97" i="5"/>
  <c r="C97" i="5"/>
  <c r="E96" i="5"/>
  <c r="D96" i="5"/>
  <c r="C96" i="5"/>
  <c r="E95" i="5"/>
  <c r="D95" i="5"/>
  <c r="C95" i="5"/>
  <c r="E94" i="5"/>
  <c r="D94" i="5"/>
  <c r="C94" i="5"/>
  <c r="E93" i="5"/>
  <c r="D93" i="5"/>
  <c r="C93" i="5"/>
  <c r="E92" i="5"/>
  <c r="D92" i="5"/>
  <c r="C92" i="5"/>
  <c r="E91" i="5"/>
  <c r="D91" i="5"/>
  <c r="C91" i="5"/>
  <c r="E90" i="5"/>
  <c r="D90" i="5"/>
  <c r="C90" i="5"/>
  <c r="E89" i="5"/>
  <c r="D89" i="5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F84" i="5" s="1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F78" i="5" s="1"/>
  <c r="E77" i="5"/>
  <c r="D77" i="5"/>
  <c r="C77" i="5"/>
  <c r="E76" i="5"/>
  <c r="D76" i="5"/>
  <c r="F76" i="5" s="1"/>
  <c r="C76" i="5"/>
  <c r="E75" i="5"/>
  <c r="D75" i="5"/>
  <c r="C75" i="5"/>
  <c r="E74" i="5"/>
  <c r="D74" i="5"/>
  <c r="C74" i="5"/>
  <c r="E73" i="5"/>
  <c r="D73" i="5"/>
  <c r="C73" i="5"/>
  <c r="E72" i="5"/>
  <c r="G72" i="5" s="1"/>
  <c r="D72" i="5"/>
  <c r="F72" i="5" s="1"/>
  <c r="C72" i="5"/>
  <c r="E71" i="5"/>
  <c r="D71" i="5"/>
  <c r="C71" i="5"/>
  <c r="E70" i="5"/>
  <c r="D70" i="5"/>
  <c r="C70" i="5"/>
  <c r="E69" i="5"/>
  <c r="D69" i="5"/>
  <c r="C69" i="5"/>
  <c r="E68" i="5"/>
  <c r="D68" i="5"/>
  <c r="F68" i="5" s="1"/>
  <c r="C68" i="5"/>
  <c r="E67" i="5"/>
  <c r="D67" i="5"/>
  <c r="C67" i="5"/>
  <c r="E66" i="5"/>
  <c r="D66" i="5"/>
  <c r="C66" i="5"/>
  <c r="E65" i="5"/>
  <c r="D65" i="5"/>
  <c r="C65" i="5"/>
  <c r="E64" i="5"/>
  <c r="D64" i="5"/>
  <c r="F64" i="5" s="1"/>
  <c r="C64" i="5"/>
  <c r="E63" i="5"/>
  <c r="D63" i="5"/>
  <c r="C63" i="5"/>
  <c r="E62" i="5"/>
  <c r="D62" i="5"/>
  <c r="C62" i="5"/>
  <c r="E61" i="5"/>
  <c r="D61" i="5"/>
  <c r="C61" i="5"/>
  <c r="E60" i="5"/>
  <c r="D60" i="5"/>
  <c r="F60" i="5" s="1"/>
  <c r="C60" i="5"/>
  <c r="E59" i="5"/>
  <c r="D59" i="5"/>
  <c r="C59" i="5"/>
  <c r="E58" i="5"/>
  <c r="D58" i="5"/>
  <c r="C58" i="5"/>
  <c r="E57" i="5"/>
  <c r="D57" i="5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F52" i="5" s="1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E47" i="5"/>
  <c r="D47" i="5"/>
  <c r="C47" i="5"/>
  <c r="E46" i="5"/>
  <c r="D46" i="5"/>
  <c r="C46" i="5"/>
  <c r="E45" i="5"/>
  <c r="D45" i="5"/>
  <c r="C45" i="5"/>
  <c r="E44" i="5"/>
  <c r="D44" i="5"/>
  <c r="F44" i="5" s="1"/>
  <c r="C44" i="5"/>
  <c r="E43" i="5"/>
  <c r="D43" i="5"/>
  <c r="C43" i="5"/>
  <c r="E42" i="5"/>
  <c r="D42" i="5"/>
  <c r="C42" i="5"/>
  <c r="E41" i="5"/>
  <c r="D41" i="5"/>
  <c r="C41" i="5"/>
  <c r="E40" i="5"/>
  <c r="G40" i="5" s="1"/>
  <c r="D40" i="5"/>
  <c r="F40" i="5" s="1"/>
  <c r="C40" i="5"/>
  <c r="E39" i="5"/>
  <c r="D39" i="5"/>
  <c r="C39" i="5"/>
  <c r="E38" i="5"/>
  <c r="D38" i="5"/>
  <c r="C38" i="5"/>
  <c r="E37" i="5"/>
  <c r="D37" i="5"/>
  <c r="C37" i="5"/>
  <c r="E36" i="5"/>
  <c r="D36" i="5"/>
  <c r="F36" i="5" s="1"/>
  <c r="C36" i="5"/>
  <c r="E35" i="5"/>
  <c r="D35" i="5"/>
  <c r="C35" i="5"/>
  <c r="E34" i="5"/>
  <c r="D34" i="5"/>
  <c r="C34" i="5"/>
  <c r="E33" i="5"/>
  <c r="D33" i="5"/>
  <c r="C33" i="5"/>
  <c r="E32" i="5"/>
  <c r="D32" i="5"/>
  <c r="F32" i="5" s="1"/>
  <c r="C32" i="5"/>
  <c r="E31" i="5"/>
  <c r="D31" i="5"/>
  <c r="C31" i="5"/>
  <c r="E30" i="5"/>
  <c r="D30" i="5"/>
  <c r="C30" i="5"/>
  <c r="E29" i="5"/>
  <c r="D29" i="5"/>
  <c r="C29" i="5"/>
  <c r="E28" i="5"/>
  <c r="D28" i="5"/>
  <c r="F28" i="5" s="1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F20" i="5" s="1"/>
  <c r="C20" i="5"/>
  <c r="E19" i="5"/>
  <c r="D19" i="5"/>
  <c r="C19" i="5"/>
  <c r="E18" i="5"/>
  <c r="D18" i="5"/>
  <c r="C18" i="5"/>
  <c r="E17" i="5"/>
  <c r="D17" i="5"/>
  <c r="C17" i="5"/>
  <c r="E16" i="5"/>
  <c r="D16" i="5"/>
  <c r="F16" i="5" s="1"/>
  <c r="C16" i="5"/>
  <c r="E15" i="5"/>
  <c r="D15" i="5"/>
  <c r="C15" i="5"/>
  <c r="E14" i="5"/>
  <c r="D14" i="5"/>
  <c r="C14" i="5"/>
  <c r="G14" i="5" s="1"/>
  <c r="E13" i="5"/>
  <c r="D13" i="5"/>
  <c r="C13" i="5"/>
  <c r="E12" i="5"/>
  <c r="G12" i="5" s="1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F8" i="5" s="1"/>
  <c r="C8" i="5"/>
  <c r="E7" i="5"/>
  <c r="D7" i="5"/>
  <c r="C7" i="5"/>
  <c r="E6" i="5"/>
  <c r="D6" i="5"/>
  <c r="C6" i="5"/>
  <c r="G6" i="5" s="1"/>
  <c r="E5" i="5"/>
  <c r="D5" i="5"/>
  <c r="C5" i="5"/>
  <c r="E4" i="5"/>
  <c r="G4" i="5" s="1"/>
  <c r="D4" i="5"/>
  <c r="C4" i="5"/>
  <c r="E3" i="5"/>
  <c r="D3" i="5"/>
  <c r="C3" i="5"/>
  <c r="E1" i="5"/>
  <c r="D1" i="5"/>
  <c r="C1" i="5"/>
  <c r="B101" i="5"/>
  <c r="A101" i="5"/>
  <c r="B100" i="5"/>
  <c r="A100" i="5"/>
  <c r="B99" i="5"/>
  <c r="A99" i="5"/>
  <c r="B98" i="5"/>
  <c r="A98" i="5"/>
  <c r="B97" i="5"/>
  <c r="A97" i="5"/>
  <c r="B96" i="5"/>
  <c r="A96" i="5"/>
  <c r="B95" i="5"/>
  <c r="A95" i="5"/>
  <c r="B94" i="5"/>
  <c r="A94" i="5"/>
  <c r="B93" i="5"/>
  <c r="A93" i="5"/>
  <c r="B92" i="5"/>
  <c r="A92" i="5"/>
  <c r="B91" i="5"/>
  <c r="A91" i="5"/>
  <c r="B90" i="5"/>
  <c r="A90" i="5"/>
  <c r="B89" i="5"/>
  <c r="A89" i="5"/>
  <c r="B88" i="5"/>
  <c r="A88" i="5"/>
  <c r="B87" i="5"/>
  <c r="A87" i="5"/>
  <c r="B86" i="5"/>
  <c r="A86" i="5"/>
  <c r="B85" i="5"/>
  <c r="A85" i="5"/>
  <c r="B84" i="5"/>
  <c r="A84" i="5"/>
  <c r="B83" i="5"/>
  <c r="A83" i="5"/>
  <c r="B82" i="5"/>
  <c r="A82" i="5"/>
  <c r="B81" i="5"/>
  <c r="A81" i="5"/>
  <c r="B80" i="5"/>
  <c r="A80" i="5"/>
  <c r="B79" i="5"/>
  <c r="A79" i="5"/>
  <c r="B78" i="5"/>
  <c r="A78" i="5"/>
  <c r="B77" i="5"/>
  <c r="A77" i="5"/>
  <c r="B76" i="5"/>
  <c r="A76" i="5"/>
  <c r="B75" i="5"/>
  <c r="A75" i="5"/>
  <c r="B74" i="5"/>
  <c r="A74" i="5"/>
  <c r="B73" i="5"/>
  <c r="A73" i="5"/>
  <c r="B72" i="5"/>
  <c r="A72" i="5"/>
  <c r="B71" i="5"/>
  <c r="A71" i="5"/>
  <c r="B70" i="5"/>
  <c r="A70" i="5"/>
  <c r="B69" i="5"/>
  <c r="A69" i="5"/>
  <c r="B68" i="5"/>
  <c r="A68" i="5"/>
  <c r="B67" i="5"/>
  <c r="A67" i="5"/>
  <c r="B66" i="5"/>
  <c r="A66" i="5"/>
  <c r="B65" i="5"/>
  <c r="A65" i="5"/>
  <c r="B64" i="5"/>
  <c r="A64" i="5"/>
  <c r="B63" i="5"/>
  <c r="A63" i="5"/>
  <c r="B62" i="5"/>
  <c r="A62" i="5"/>
  <c r="B61" i="5"/>
  <c r="A61" i="5"/>
  <c r="B60" i="5"/>
  <c r="A60" i="5"/>
  <c r="B59" i="5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66" i="6" l="1"/>
  <c r="G88" i="6"/>
  <c r="F38" i="7"/>
  <c r="F21" i="6"/>
  <c r="F61" i="6"/>
  <c r="F93" i="6"/>
  <c r="F55" i="6"/>
  <c r="F23" i="7"/>
  <c r="G85" i="7"/>
  <c r="G5" i="6"/>
  <c r="F70" i="6"/>
  <c r="G83" i="6"/>
  <c r="F17" i="7"/>
  <c r="F89" i="7"/>
  <c r="F4" i="8"/>
  <c r="F20" i="8"/>
  <c r="G21" i="10"/>
  <c r="H57" i="10"/>
  <c r="F64" i="8"/>
  <c r="H73" i="10"/>
  <c r="H89" i="10"/>
  <c r="F46" i="5"/>
  <c r="F68" i="7"/>
  <c r="F50" i="8"/>
  <c r="F66" i="8"/>
  <c r="G91" i="5"/>
  <c r="F38" i="6"/>
  <c r="F9" i="5"/>
  <c r="F17" i="5"/>
  <c r="F25" i="5"/>
  <c r="F29" i="5"/>
  <c r="F41" i="5"/>
  <c r="F57" i="5"/>
  <c r="F61" i="5"/>
  <c r="F73" i="5"/>
  <c r="F89" i="5"/>
  <c r="I89" i="5" s="1"/>
  <c r="G22" i="6"/>
  <c r="G24" i="6"/>
  <c r="G28" i="6"/>
  <c r="I28" i="6" s="1"/>
  <c r="F29" i="6"/>
  <c r="F33" i="6"/>
  <c r="G34" i="6"/>
  <c r="F37" i="6"/>
  <c r="G44" i="6"/>
  <c r="F45" i="6"/>
  <c r="F53" i="6"/>
  <c r="G54" i="6"/>
  <c r="G56" i="6"/>
  <c r="G60" i="6"/>
  <c r="H60" i="6" s="1"/>
  <c r="F65" i="6"/>
  <c r="F69" i="6"/>
  <c r="F77" i="6"/>
  <c r="F81" i="6"/>
  <c r="G82" i="6"/>
  <c r="F89" i="6"/>
  <c r="G94" i="6"/>
  <c r="G7" i="7"/>
  <c r="F25" i="7"/>
  <c r="G39" i="7"/>
  <c r="F49" i="7"/>
  <c r="G59" i="7"/>
  <c r="F67" i="7"/>
  <c r="F95" i="7"/>
  <c r="G7" i="5"/>
  <c r="G9" i="5"/>
  <c r="G15" i="5"/>
  <c r="G17" i="5"/>
  <c r="F27" i="5"/>
  <c r="G33" i="5"/>
  <c r="G35" i="5"/>
  <c r="G45" i="5"/>
  <c r="F59" i="5"/>
  <c r="G65" i="5"/>
  <c r="G67" i="5"/>
  <c r="G77" i="5"/>
  <c r="G19" i="6"/>
  <c r="F23" i="6"/>
  <c r="F27" i="6"/>
  <c r="G37" i="6"/>
  <c r="I37" i="6" s="1"/>
  <c r="G39" i="6"/>
  <c r="G41" i="6"/>
  <c r="G43" i="6"/>
  <c r="G47" i="6"/>
  <c r="F59" i="6"/>
  <c r="G69" i="6"/>
  <c r="G71" i="6"/>
  <c r="G73" i="6"/>
  <c r="G75" i="6"/>
  <c r="G77" i="6"/>
  <c r="G85" i="6"/>
  <c r="G87" i="6"/>
  <c r="F88" i="7"/>
  <c r="G31" i="8"/>
  <c r="G32" i="10"/>
  <c r="G48" i="10"/>
  <c r="G49" i="8"/>
  <c r="G53" i="8"/>
  <c r="G56" i="10"/>
  <c r="G59" i="8"/>
  <c r="G68" i="10"/>
  <c r="G71" i="8"/>
  <c r="G84" i="10"/>
  <c r="G88" i="10"/>
  <c r="G91" i="8"/>
  <c r="G100" i="10"/>
  <c r="F43" i="5"/>
  <c r="F75" i="5"/>
  <c r="F4" i="6"/>
  <c r="F8" i="6"/>
  <c r="F12" i="6"/>
  <c r="F20" i="6"/>
  <c r="F24" i="6"/>
  <c r="I24" i="6" s="1"/>
  <c r="F52" i="6"/>
  <c r="F56" i="6"/>
  <c r="F64" i="6"/>
  <c r="F72" i="6"/>
  <c r="F84" i="6"/>
  <c r="F92" i="6"/>
  <c r="F100" i="6"/>
  <c r="F21" i="7"/>
  <c r="F53" i="7"/>
  <c r="F57" i="7"/>
  <c r="F61" i="7"/>
  <c r="F65" i="7"/>
  <c r="G6" i="6"/>
  <c r="G8" i="6"/>
  <c r="G10" i="6"/>
  <c r="F11" i="6"/>
  <c r="G12" i="6"/>
  <c r="G14" i="6"/>
  <c r="G3" i="7"/>
  <c r="F4" i="7"/>
  <c r="G5" i="7"/>
  <c r="F8" i="7"/>
  <c r="G11" i="7"/>
  <c r="F12" i="7"/>
  <c r="G15" i="7"/>
  <c r="G19" i="7"/>
  <c r="G21" i="7"/>
  <c r="G23" i="7"/>
  <c r="H23" i="7" s="1"/>
  <c r="G27" i="7"/>
  <c r="G33" i="7"/>
  <c r="G37" i="7"/>
  <c r="F40" i="7"/>
  <c r="G41" i="7"/>
  <c r="G43" i="7"/>
  <c r="G45" i="7"/>
  <c r="G47" i="7"/>
  <c r="F48" i="7"/>
  <c r="G49" i="7"/>
  <c r="G51" i="7"/>
  <c r="F52" i="7"/>
  <c r="G53" i="7"/>
  <c r="I53" i="7" s="1"/>
  <c r="G55" i="7"/>
  <c r="G57" i="7"/>
  <c r="F60" i="7"/>
  <c r="G61" i="7"/>
  <c r="G63" i="7"/>
  <c r="F64" i="7"/>
  <c r="G65" i="7"/>
  <c r="I65" i="7" s="1"/>
  <c r="G67" i="7"/>
  <c r="G69" i="7"/>
  <c r="G71" i="7"/>
  <c r="F72" i="7"/>
  <c r="G73" i="7"/>
  <c r="G75" i="7"/>
  <c r="F76" i="7"/>
  <c r="F80" i="7"/>
  <c r="G87" i="7"/>
  <c r="G89" i="7"/>
  <c r="I89" i="7" s="1"/>
  <c r="G91" i="7"/>
  <c r="F56" i="8"/>
  <c r="G6" i="10"/>
  <c r="F9" i="8"/>
  <c r="G14" i="10"/>
  <c r="G17" i="8"/>
  <c r="G22" i="10"/>
  <c r="G23" i="8"/>
  <c r="F25" i="8"/>
  <c r="G39" i="8"/>
  <c r="G41" i="8"/>
  <c r="G51" i="8"/>
  <c r="G62" i="10"/>
  <c r="G69" i="8"/>
  <c r="G83" i="8"/>
  <c r="G101" i="8"/>
  <c r="F32" i="6"/>
  <c r="F36" i="6"/>
  <c r="F40" i="6"/>
  <c r="F68" i="6"/>
  <c r="F9" i="7"/>
  <c r="F13" i="7"/>
  <c r="F37" i="7"/>
  <c r="H37" i="7" s="1"/>
  <c r="F41" i="7"/>
  <c r="F69" i="7"/>
  <c r="G72" i="10"/>
  <c r="G26" i="5"/>
  <c r="G58" i="5"/>
  <c r="F5" i="6"/>
  <c r="F9" i="6"/>
  <c r="F13" i="6"/>
  <c r="F78" i="6"/>
  <c r="F6" i="7"/>
  <c r="F22" i="7"/>
  <c r="F39" i="7"/>
  <c r="F42" i="7"/>
  <c r="F43" i="7"/>
  <c r="F47" i="7"/>
  <c r="H47" i="7" s="1"/>
  <c r="F58" i="7"/>
  <c r="F59" i="7"/>
  <c r="F63" i="7"/>
  <c r="F66" i="7"/>
  <c r="F74" i="7"/>
  <c r="G9" i="10"/>
  <c r="G13" i="10"/>
  <c r="F16" i="8"/>
  <c r="G25" i="10"/>
  <c r="G29" i="10"/>
  <c r="G33" i="10"/>
  <c r="F36" i="8"/>
  <c r="G49" i="10"/>
  <c r="G57" i="10"/>
  <c r="G61" i="10"/>
  <c r="G65" i="10"/>
  <c r="G73" i="10"/>
  <c r="F76" i="8"/>
  <c r="G77" i="10"/>
  <c r="G81" i="10"/>
  <c r="G85" i="10"/>
  <c r="G97" i="10"/>
  <c r="G101" i="10"/>
  <c r="G3" i="5"/>
  <c r="G5" i="5"/>
  <c r="D2" i="5"/>
  <c r="G11" i="5"/>
  <c r="G13" i="5"/>
  <c r="F18" i="5"/>
  <c r="G19" i="5"/>
  <c r="F21" i="5"/>
  <c r="F22" i="5"/>
  <c r="G23" i="5"/>
  <c r="G25" i="5"/>
  <c r="I25" i="5" s="1"/>
  <c r="F26" i="5"/>
  <c r="G27" i="5"/>
  <c r="G29" i="5"/>
  <c r="I29" i="5" s="1"/>
  <c r="F30" i="5"/>
  <c r="G31" i="5"/>
  <c r="F33" i="5"/>
  <c r="F37" i="5"/>
  <c r="F38" i="5"/>
  <c r="G39" i="5"/>
  <c r="G41" i="5"/>
  <c r="F42" i="5"/>
  <c r="G43" i="5"/>
  <c r="F45" i="5"/>
  <c r="G47" i="5"/>
  <c r="F49" i="5"/>
  <c r="G51" i="5"/>
  <c r="F53" i="5"/>
  <c r="F54" i="5"/>
  <c r="G55" i="5"/>
  <c r="G57" i="5"/>
  <c r="F58" i="5"/>
  <c r="G59" i="5"/>
  <c r="G61" i="5"/>
  <c r="F62" i="5"/>
  <c r="G63" i="5"/>
  <c r="F65" i="5"/>
  <c r="F69" i="5"/>
  <c r="F70" i="5"/>
  <c r="G71" i="5"/>
  <c r="G73" i="5"/>
  <c r="F74" i="5"/>
  <c r="G75" i="5"/>
  <c r="F77" i="5"/>
  <c r="G79" i="5"/>
  <c r="F81" i="5"/>
  <c r="G83" i="5"/>
  <c r="F85" i="5"/>
  <c r="F86" i="5"/>
  <c r="G87" i="5"/>
  <c r="G89" i="5"/>
  <c r="F90" i="5"/>
  <c r="F93" i="5"/>
  <c r="F94" i="5"/>
  <c r="G95" i="5"/>
  <c r="F97" i="5"/>
  <c r="F98" i="5"/>
  <c r="G99" i="5"/>
  <c r="F101" i="5"/>
  <c r="F6" i="8"/>
  <c r="F10" i="8"/>
  <c r="F14" i="8"/>
  <c r="G15" i="10"/>
  <c r="G31" i="10"/>
  <c r="F4" i="5"/>
  <c r="I4" i="5" s="1"/>
  <c r="G8" i="5"/>
  <c r="G10" i="5"/>
  <c r="F12" i="5"/>
  <c r="H12" i="5" s="1"/>
  <c r="G16" i="5"/>
  <c r="I16" i="5" s="1"/>
  <c r="G24" i="5"/>
  <c r="G42" i="5"/>
  <c r="F48" i="5"/>
  <c r="G56" i="5"/>
  <c r="G74" i="5"/>
  <c r="F80" i="5"/>
  <c r="G88" i="5"/>
  <c r="G13" i="6"/>
  <c r="G54" i="10"/>
  <c r="F54" i="8"/>
  <c r="F70" i="8"/>
  <c r="G16" i="6"/>
  <c r="H16" i="6" s="1"/>
  <c r="G18" i="6"/>
  <c r="G26" i="6"/>
  <c r="G30" i="6"/>
  <c r="F31" i="6"/>
  <c r="G32" i="6"/>
  <c r="G36" i="6"/>
  <c r="G38" i="6"/>
  <c r="H38" i="6" s="1"/>
  <c r="G40" i="6"/>
  <c r="G42" i="6"/>
  <c r="G46" i="6"/>
  <c r="G48" i="6"/>
  <c r="G50" i="6"/>
  <c r="F51" i="6"/>
  <c r="G52" i="6"/>
  <c r="G58" i="6"/>
  <c r="G62" i="6"/>
  <c r="F63" i="6"/>
  <c r="G64" i="6"/>
  <c r="I64" i="6" s="1"/>
  <c r="G68" i="6"/>
  <c r="G70" i="6"/>
  <c r="I70" i="6" s="1"/>
  <c r="G72" i="6"/>
  <c r="G74" i="6"/>
  <c r="G76" i="6"/>
  <c r="G78" i="6"/>
  <c r="F79" i="6"/>
  <c r="G80" i="6"/>
  <c r="F83" i="6"/>
  <c r="G84" i="6"/>
  <c r="G86" i="6"/>
  <c r="G90" i="6"/>
  <c r="F91" i="6"/>
  <c r="G92" i="6"/>
  <c r="G96" i="6"/>
  <c r="G98" i="6"/>
  <c r="G100" i="6"/>
  <c r="I100" i="6" s="1"/>
  <c r="F5" i="8"/>
  <c r="H6" i="10"/>
  <c r="G10" i="10"/>
  <c r="H14" i="10"/>
  <c r="F21" i="8"/>
  <c r="H22" i="10"/>
  <c r="G26" i="10"/>
  <c r="H30" i="10"/>
  <c r="F37" i="8"/>
  <c r="I37" i="8" s="1"/>
  <c r="H38" i="10"/>
  <c r="G42" i="10"/>
  <c r="F45" i="8"/>
  <c r="H46" i="10"/>
  <c r="G50" i="10"/>
  <c r="F53" i="8"/>
  <c r="H54" i="10"/>
  <c r="H58" i="10"/>
  <c r="H62" i="10"/>
  <c r="H66" i="10"/>
  <c r="H70" i="10"/>
  <c r="H74" i="10"/>
  <c r="H78" i="10"/>
  <c r="H86" i="10"/>
  <c r="H90" i="10"/>
  <c r="H94" i="10"/>
  <c r="H98" i="10"/>
  <c r="H50" i="10"/>
  <c r="G35" i="6"/>
  <c r="F41" i="6"/>
  <c r="F49" i="6"/>
  <c r="G67" i="6"/>
  <c r="F73" i="6"/>
  <c r="G79" i="6"/>
  <c r="F85" i="6"/>
  <c r="G95" i="6"/>
  <c r="F97" i="6"/>
  <c r="F101" i="6"/>
  <c r="F16" i="7"/>
  <c r="G24" i="7"/>
  <c r="G26" i="7"/>
  <c r="F44" i="7"/>
  <c r="F56" i="7"/>
  <c r="F73" i="7"/>
  <c r="F77" i="7"/>
  <c r="G78" i="7"/>
  <c r="F93" i="7"/>
  <c r="G94" i="7"/>
  <c r="G4" i="10"/>
  <c r="G7" i="8"/>
  <c r="G11" i="8"/>
  <c r="G12" i="10"/>
  <c r="G15" i="8"/>
  <c r="G16" i="10"/>
  <c r="G20" i="10"/>
  <c r="G27" i="8"/>
  <c r="G28" i="10"/>
  <c r="F32" i="8"/>
  <c r="G35" i="8"/>
  <c r="G36" i="10"/>
  <c r="G40" i="10"/>
  <c r="G43" i="8"/>
  <c r="G55" i="8"/>
  <c r="G57" i="8"/>
  <c r="H57" i="8" s="1"/>
  <c r="G60" i="10"/>
  <c r="G61" i="8"/>
  <c r="I61" i="8" s="1"/>
  <c r="G63" i="8"/>
  <c r="G64" i="10"/>
  <c r="G65" i="8"/>
  <c r="G67" i="8"/>
  <c r="H69" i="10"/>
  <c r="F72" i="8"/>
  <c r="G73" i="8"/>
  <c r="G75" i="8"/>
  <c r="G76" i="10"/>
  <c r="G77" i="8"/>
  <c r="H77" i="8" s="1"/>
  <c r="G79" i="8"/>
  <c r="G80" i="10"/>
  <c r="G81" i="8"/>
  <c r="I81" i="8" s="1"/>
  <c r="G85" i="8"/>
  <c r="G87" i="8"/>
  <c r="G89" i="8"/>
  <c r="G92" i="10"/>
  <c r="G95" i="8"/>
  <c r="G96" i="10"/>
  <c r="G97" i="8"/>
  <c r="H97" i="8" s="1"/>
  <c r="G99" i="8"/>
  <c r="H10" i="10"/>
  <c r="I40" i="5"/>
  <c r="I72" i="5"/>
  <c r="G81" i="5"/>
  <c r="F43" i="6"/>
  <c r="F87" i="6"/>
  <c r="F15" i="6"/>
  <c r="F35" i="6"/>
  <c r="I38" i="6"/>
  <c r="F47" i="6"/>
  <c r="F71" i="6"/>
  <c r="H71" i="6" s="1"/>
  <c r="F75" i="6"/>
  <c r="F99" i="6"/>
  <c r="F84" i="7"/>
  <c r="G18" i="10"/>
  <c r="H18" i="10"/>
  <c r="G34" i="10"/>
  <c r="H34" i="10"/>
  <c r="G41" i="10"/>
  <c r="F41" i="8"/>
  <c r="G69" i="10"/>
  <c r="F69" i="8"/>
  <c r="H82" i="10"/>
  <c r="G82" i="8"/>
  <c r="H82" i="8" s="1"/>
  <c r="G89" i="10"/>
  <c r="F89" i="8"/>
  <c r="G93" i="10"/>
  <c r="F93" i="8"/>
  <c r="H93" i="8" s="1"/>
  <c r="G98" i="10"/>
  <c r="H93" i="10"/>
  <c r="G82" i="10"/>
  <c r="H77" i="10"/>
  <c r="G66" i="10"/>
  <c r="F24" i="5"/>
  <c r="F74" i="6"/>
  <c r="F86" i="6"/>
  <c r="G9" i="6"/>
  <c r="G17" i="6"/>
  <c r="G21" i="6"/>
  <c r="F22" i="6"/>
  <c r="G23" i="6"/>
  <c r="G25" i="6"/>
  <c r="F26" i="6"/>
  <c r="G27" i="6"/>
  <c r="G29" i="6"/>
  <c r="F30" i="6"/>
  <c r="G31" i="6"/>
  <c r="G33" i="6"/>
  <c r="F34" i="6"/>
  <c r="G45" i="6"/>
  <c r="F46" i="6"/>
  <c r="F50" i="6"/>
  <c r="G51" i="6"/>
  <c r="G53" i="6"/>
  <c r="F54" i="6"/>
  <c r="I54" i="6" s="1"/>
  <c r="G55" i="6"/>
  <c r="G57" i="6"/>
  <c r="F58" i="6"/>
  <c r="I58" i="6" s="1"/>
  <c r="G59" i="6"/>
  <c r="I59" i="6" s="1"/>
  <c r="G61" i="6"/>
  <c r="I61" i="6" s="1"/>
  <c r="F62" i="6"/>
  <c r="G63" i="6"/>
  <c r="G65" i="6"/>
  <c r="F66" i="6"/>
  <c r="H66" i="6" s="1"/>
  <c r="G81" i="6"/>
  <c r="F82" i="6"/>
  <c r="H82" i="6" s="1"/>
  <c r="G89" i="6"/>
  <c r="I89" i="6" s="1"/>
  <c r="F90" i="6"/>
  <c r="G91" i="6"/>
  <c r="G93" i="6"/>
  <c r="I93" i="6" s="1"/>
  <c r="F94" i="6"/>
  <c r="F98" i="6"/>
  <c r="G99" i="6"/>
  <c r="F51" i="7"/>
  <c r="H51" i="7" s="1"/>
  <c r="F55" i="7"/>
  <c r="F3" i="7"/>
  <c r="H3" i="7" s="1"/>
  <c r="G4" i="7"/>
  <c r="F7" i="7"/>
  <c r="G8" i="7"/>
  <c r="G10" i="7"/>
  <c r="F11" i="7"/>
  <c r="H11" i="7" s="1"/>
  <c r="G12" i="7"/>
  <c r="G14" i="7"/>
  <c r="F15" i="7"/>
  <c r="G16" i="7"/>
  <c r="G18" i="7"/>
  <c r="F19" i="7"/>
  <c r="G20" i="7"/>
  <c r="G22" i="7"/>
  <c r="F27" i="7"/>
  <c r="G28" i="7"/>
  <c r="G30" i="7"/>
  <c r="F31" i="7"/>
  <c r="G32" i="7"/>
  <c r="G34" i="7"/>
  <c r="F35" i="7"/>
  <c r="G36" i="7"/>
  <c r="G38" i="7"/>
  <c r="I38" i="7" s="1"/>
  <c r="G40" i="7"/>
  <c r="G42" i="7"/>
  <c r="G44" i="7"/>
  <c r="G46" i="7"/>
  <c r="F46" i="7"/>
  <c r="G48" i="7"/>
  <c r="G50" i="7"/>
  <c r="G52" i="7"/>
  <c r="G54" i="7"/>
  <c r="F54" i="7"/>
  <c r="G56" i="7"/>
  <c r="G58" i="7"/>
  <c r="G60" i="7"/>
  <c r="G62" i="7"/>
  <c r="F62" i="7"/>
  <c r="G64" i="7"/>
  <c r="I64" i="7" s="1"/>
  <c r="G66" i="7"/>
  <c r="G68" i="7"/>
  <c r="I68" i="7" s="1"/>
  <c r="G70" i="7"/>
  <c r="F70" i="7"/>
  <c r="F71" i="7"/>
  <c r="G72" i="7"/>
  <c r="G74" i="7"/>
  <c r="F75" i="7"/>
  <c r="F79" i="7"/>
  <c r="G82" i="7"/>
  <c r="F83" i="7"/>
  <c r="G86" i="7"/>
  <c r="F87" i="7"/>
  <c r="G90" i="7"/>
  <c r="F91" i="7"/>
  <c r="H91" i="7" s="1"/>
  <c r="G96" i="7"/>
  <c r="G98" i="7"/>
  <c r="F99" i="7"/>
  <c r="G100" i="7"/>
  <c r="F13" i="8"/>
  <c r="F33" i="8"/>
  <c r="F49" i="8"/>
  <c r="F73" i="8"/>
  <c r="I73" i="8" s="1"/>
  <c r="F85" i="8"/>
  <c r="F101" i="8"/>
  <c r="H5" i="10"/>
  <c r="G5" i="8"/>
  <c r="F8" i="8"/>
  <c r="G8" i="10"/>
  <c r="H9" i="10"/>
  <c r="G9" i="8"/>
  <c r="H13" i="10"/>
  <c r="G13" i="8"/>
  <c r="H17" i="10"/>
  <c r="H21" i="10"/>
  <c r="G21" i="8"/>
  <c r="F24" i="8"/>
  <c r="G24" i="10"/>
  <c r="H25" i="10"/>
  <c r="G25" i="8"/>
  <c r="H25" i="8" s="1"/>
  <c r="H29" i="10"/>
  <c r="G29" i="8"/>
  <c r="H33" i="10"/>
  <c r="G33" i="8"/>
  <c r="H37" i="10"/>
  <c r="G37" i="8"/>
  <c r="H41" i="10"/>
  <c r="G44" i="10"/>
  <c r="F44" i="8"/>
  <c r="H45" i="10"/>
  <c r="G45" i="8"/>
  <c r="H49" i="10"/>
  <c r="G52" i="10"/>
  <c r="F52" i="8"/>
  <c r="H53" i="10"/>
  <c r="F68" i="8"/>
  <c r="F88" i="8"/>
  <c r="H101" i="10"/>
  <c r="H97" i="10"/>
  <c r="G86" i="10"/>
  <c r="H81" i="10"/>
  <c r="G70" i="10"/>
  <c r="H65" i="10"/>
  <c r="G53" i="10"/>
  <c r="G37" i="10"/>
  <c r="H26" i="10"/>
  <c r="G5" i="10"/>
  <c r="F13" i="5"/>
  <c r="G49" i="5"/>
  <c r="F3" i="6"/>
  <c r="F7" i="6"/>
  <c r="F39" i="6"/>
  <c r="F67" i="6"/>
  <c r="I76" i="6"/>
  <c r="F95" i="6"/>
  <c r="F92" i="7"/>
  <c r="F100" i="7"/>
  <c r="G17" i="10"/>
  <c r="F17" i="8"/>
  <c r="H61" i="10"/>
  <c r="F56" i="5"/>
  <c r="F88" i="5"/>
  <c r="F42" i="6"/>
  <c r="F3" i="5"/>
  <c r="F6" i="5"/>
  <c r="H6" i="5" s="1"/>
  <c r="F7" i="5"/>
  <c r="F10" i="5"/>
  <c r="F11" i="5"/>
  <c r="F14" i="5"/>
  <c r="H14" i="5" s="1"/>
  <c r="F15" i="5"/>
  <c r="G18" i="5"/>
  <c r="G22" i="5"/>
  <c r="F23" i="5"/>
  <c r="G28" i="5"/>
  <c r="I28" i="5" s="1"/>
  <c r="G30" i="5"/>
  <c r="F31" i="5"/>
  <c r="G32" i="5"/>
  <c r="I32" i="5" s="1"/>
  <c r="F34" i="5"/>
  <c r="F35" i="5"/>
  <c r="G36" i="5"/>
  <c r="I36" i="5" s="1"/>
  <c r="G38" i="5"/>
  <c r="I38" i="5" s="1"/>
  <c r="F39" i="5"/>
  <c r="H39" i="5" s="1"/>
  <c r="G44" i="5"/>
  <c r="G46" i="5"/>
  <c r="F47" i="5"/>
  <c r="G48" i="5"/>
  <c r="F50" i="5"/>
  <c r="F51" i="5"/>
  <c r="G52" i="5"/>
  <c r="G54" i="5"/>
  <c r="F55" i="5"/>
  <c r="G60" i="5"/>
  <c r="G62" i="5"/>
  <c r="I62" i="5" s="1"/>
  <c r="F63" i="5"/>
  <c r="G64" i="5"/>
  <c r="I64" i="5" s="1"/>
  <c r="G66" i="5"/>
  <c r="F67" i="5"/>
  <c r="H67" i="5" s="1"/>
  <c r="G68" i="5"/>
  <c r="I68" i="5" s="1"/>
  <c r="G70" i="5"/>
  <c r="F71" i="5"/>
  <c r="G76" i="5"/>
  <c r="I76" i="5" s="1"/>
  <c r="G78" i="5"/>
  <c r="I78" i="5" s="1"/>
  <c r="F79" i="5"/>
  <c r="G80" i="5"/>
  <c r="F82" i="5"/>
  <c r="F83" i="5"/>
  <c r="G84" i="5"/>
  <c r="G86" i="5"/>
  <c r="F87" i="5"/>
  <c r="G90" i="5"/>
  <c r="I90" i="5" s="1"/>
  <c r="F91" i="5"/>
  <c r="G92" i="5"/>
  <c r="G94" i="5"/>
  <c r="F95" i="5"/>
  <c r="G96" i="5"/>
  <c r="G98" i="5"/>
  <c r="F99" i="5"/>
  <c r="G100" i="5"/>
  <c r="F17" i="6"/>
  <c r="F25" i="6"/>
  <c r="F57" i="6"/>
  <c r="H57" i="6" s="1"/>
  <c r="F50" i="7"/>
  <c r="F90" i="7"/>
  <c r="F12" i="8"/>
  <c r="F29" i="8"/>
  <c r="G90" i="10"/>
  <c r="H85" i="10"/>
  <c r="G74" i="10"/>
  <c r="G58" i="10"/>
  <c r="H52" i="10"/>
  <c r="G45" i="10"/>
  <c r="H36" i="10"/>
  <c r="H4" i="10"/>
  <c r="C2" i="7"/>
  <c r="G9" i="7"/>
  <c r="H9" i="7" s="1"/>
  <c r="G13" i="7"/>
  <c r="G17" i="7"/>
  <c r="I17" i="7" s="1"/>
  <c r="G25" i="7"/>
  <c r="F26" i="7"/>
  <c r="F29" i="7"/>
  <c r="F30" i="7"/>
  <c r="G31" i="7"/>
  <c r="F33" i="7"/>
  <c r="G35" i="7"/>
  <c r="G77" i="7"/>
  <c r="I77" i="7" s="1"/>
  <c r="F78" i="7"/>
  <c r="G79" i="7"/>
  <c r="F81" i="7"/>
  <c r="F82" i="7"/>
  <c r="G83" i="7"/>
  <c r="F85" i="7"/>
  <c r="G93" i="7"/>
  <c r="F94" i="7"/>
  <c r="G95" i="7"/>
  <c r="F97" i="7"/>
  <c r="F98" i="7"/>
  <c r="F3" i="8"/>
  <c r="G3" i="10"/>
  <c r="G4" i="8"/>
  <c r="F7" i="8"/>
  <c r="G8" i="8"/>
  <c r="H8" i="10"/>
  <c r="F11" i="8"/>
  <c r="G11" i="10"/>
  <c r="G12" i="8"/>
  <c r="F15" i="8"/>
  <c r="H15" i="8" s="1"/>
  <c r="G16" i="8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G35" i="10"/>
  <c r="G36" i="8"/>
  <c r="G38" i="8"/>
  <c r="F39" i="8"/>
  <c r="G40" i="8"/>
  <c r="H40" i="10"/>
  <c r="G42" i="8"/>
  <c r="F43" i="8"/>
  <c r="G43" i="10"/>
  <c r="G44" i="8"/>
  <c r="G46" i="8"/>
  <c r="F47" i="8"/>
  <c r="G48" i="8"/>
  <c r="H48" i="10"/>
  <c r="G50" i="8"/>
  <c r="F51" i="8"/>
  <c r="G51" i="10"/>
  <c r="G52" i="8"/>
  <c r="G54" i="8"/>
  <c r="F55" i="8"/>
  <c r="G56" i="8"/>
  <c r="H56" i="10"/>
  <c r="G58" i="8"/>
  <c r="F58" i="8"/>
  <c r="F59" i="8"/>
  <c r="H59" i="8" s="1"/>
  <c r="G59" i="10"/>
  <c r="G60" i="8"/>
  <c r="I60" i="8" s="1"/>
  <c r="H60" i="10"/>
  <c r="G62" i="8"/>
  <c r="I62" i="8" s="1"/>
  <c r="F63" i="8"/>
  <c r="G63" i="10"/>
  <c r="G64" i="8"/>
  <c r="H64" i="10"/>
  <c r="G66" i="8"/>
  <c r="F67" i="8"/>
  <c r="G67" i="10"/>
  <c r="G68" i="8"/>
  <c r="H68" i="10"/>
  <c r="G70" i="8"/>
  <c r="I70" i="8" s="1"/>
  <c r="F71" i="8"/>
  <c r="G71" i="10"/>
  <c r="G72" i="8"/>
  <c r="H72" i="10"/>
  <c r="G74" i="8"/>
  <c r="F74" i="8"/>
  <c r="F75" i="8"/>
  <c r="G75" i="10"/>
  <c r="G76" i="8"/>
  <c r="H76" i="10"/>
  <c r="G78" i="8"/>
  <c r="F79" i="8"/>
  <c r="H79" i="8" s="1"/>
  <c r="G79" i="10"/>
  <c r="H80" i="10"/>
  <c r="F83" i="8"/>
  <c r="G83" i="10"/>
  <c r="G84" i="8"/>
  <c r="H84" i="10"/>
  <c r="F87" i="8"/>
  <c r="G87" i="10"/>
  <c r="H88" i="10"/>
  <c r="G88" i="8"/>
  <c r="G90" i="8"/>
  <c r="I90" i="8" s="1"/>
  <c r="F91" i="8"/>
  <c r="G91" i="10"/>
  <c r="G92" i="8"/>
  <c r="H92" i="10"/>
  <c r="F95" i="8"/>
  <c r="G95" i="10"/>
  <c r="G96" i="8"/>
  <c r="H96" i="10"/>
  <c r="F99" i="8"/>
  <c r="I99" i="8" s="1"/>
  <c r="G99" i="10"/>
  <c r="G100" i="8"/>
  <c r="H100" i="10"/>
  <c r="H99" i="10"/>
  <c r="H95" i="10"/>
  <c r="H91" i="10"/>
  <c r="H87" i="10"/>
  <c r="H83" i="10"/>
  <c r="H79" i="10"/>
  <c r="H75" i="10"/>
  <c r="H71" i="10"/>
  <c r="H67" i="10"/>
  <c r="H63" i="10"/>
  <c r="H59" i="10"/>
  <c r="G55" i="10"/>
  <c r="H44" i="10"/>
  <c r="G39" i="10"/>
  <c r="H28" i="10"/>
  <c r="G23" i="10"/>
  <c r="H12" i="10"/>
  <c r="G7" i="10"/>
  <c r="G99" i="7"/>
  <c r="F101" i="7"/>
  <c r="H3" i="10"/>
  <c r="H7" i="10"/>
  <c r="H11" i="10"/>
  <c r="H15" i="10"/>
  <c r="H19" i="10"/>
  <c r="H23" i="10"/>
  <c r="H27" i="10"/>
  <c r="H31" i="10"/>
  <c r="H35" i="10"/>
  <c r="H39" i="10"/>
  <c r="H43" i="10"/>
  <c r="H47" i="10"/>
  <c r="H51" i="10"/>
  <c r="H55" i="10"/>
  <c r="D2" i="8"/>
  <c r="F42" i="8"/>
  <c r="F46" i="8"/>
  <c r="E2" i="8"/>
  <c r="R8" i="9" s="1"/>
  <c r="G6" i="8"/>
  <c r="G10" i="8"/>
  <c r="G14" i="8"/>
  <c r="F18" i="8"/>
  <c r="F22" i="8"/>
  <c r="F26" i="8"/>
  <c r="F30" i="8"/>
  <c r="F34" i="8"/>
  <c r="F38" i="8"/>
  <c r="G86" i="8"/>
  <c r="I86" i="8" s="1"/>
  <c r="G94" i="8"/>
  <c r="I94" i="8" s="1"/>
  <c r="G98" i="8"/>
  <c r="I98" i="8" s="1"/>
  <c r="C2" i="8"/>
  <c r="F92" i="8"/>
  <c r="G3" i="8"/>
  <c r="I25" i="8"/>
  <c r="F96" i="8"/>
  <c r="F40" i="8"/>
  <c r="F48" i="8"/>
  <c r="F80" i="8"/>
  <c r="H80" i="8" s="1"/>
  <c r="F84" i="8"/>
  <c r="I97" i="8"/>
  <c r="F100" i="8"/>
  <c r="F10" i="7"/>
  <c r="F14" i="7"/>
  <c r="F18" i="7"/>
  <c r="H45" i="7"/>
  <c r="F86" i="7"/>
  <c r="D2" i="7"/>
  <c r="G6" i="7"/>
  <c r="H6" i="7" s="1"/>
  <c r="G81" i="7"/>
  <c r="F34" i="7"/>
  <c r="G29" i="7"/>
  <c r="G97" i="7"/>
  <c r="G101" i="7"/>
  <c r="E2" i="7"/>
  <c r="F5" i="7"/>
  <c r="I23" i="7"/>
  <c r="I45" i="7"/>
  <c r="G76" i="7"/>
  <c r="I76" i="7" s="1"/>
  <c r="G80" i="7"/>
  <c r="G84" i="7"/>
  <c r="G88" i="7"/>
  <c r="G92" i="7"/>
  <c r="F20" i="7"/>
  <c r="F24" i="7"/>
  <c r="F28" i="7"/>
  <c r="F32" i="7"/>
  <c r="F36" i="7"/>
  <c r="F96" i="7"/>
  <c r="F18" i="6"/>
  <c r="G49" i="6"/>
  <c r="G97" i="6"/>
  <c r="I97" i="6" s="1"/>
  <c r="G101" i="6"/>
  <c r="I101" i="6" s="1"/>
  <c r="G3" i="6"/>
  <c r="G11" i="6"/>
  <c r="G4" i="6"/>
  <c r="E2" i="6"/>
  <c r="C2" i="6"/>
  <c r="I5" i="6"/>
  <c r="F6" i="6"/>
  <c r="F10" i="6"/>
  <c r="H10" i="6" s="1"/>
  <c r="F14" i="6"/>
  <c r="G7" i="6"/>
  <c r="I7" i="6" s="1"/>
  <c r="G15" i="6"/>
  <c r="D2" i="6"/>
  <c r="G20" i="6"/>
  <c r="I20" i="6" s="1"/>
  <c r="F19" i="6"/>
  <c r="H28" i="6"/>
  <c r="H76" i="6"/>
  <c r="H100" i="6"/>
  <c r="F44" i="6"/>
  <c r="F48" i="6"/>
  <c r="H48" i="6" s="1"/>
  <c r="H70" i="6"/>
  <c r="H73" i="6"/>
  <c r="F80" i="6"/>
  <c r="F88" i="6"/>
  <c r="H88" i="6" s="1"/>
  <c r="F96" i="6"/>
  <c r="C2" i="5"/>
  <c r="F66" i="5"/>
  <c r="G21" i="5"/>
  <c r="G34" i="5"/>
  <c r="G37" i="5"/>
  <c r="G50" i="5"/>
  <c r="I50" i="5" s="1"/>
  <c r="G53" i="5"/>
  <c r="G69" i="5"/>
  <c r="G82" i="5"/>
  <c r="G85" i="5"/>
  <c r="G93" i="5"/>
  <c r="G97" i="5"/>
  <c r="I97" i="5" s="1"/>
  <c r="G101" i="5"/>
  <c r="H29" i="5"/>
  <c r="F5" i="5"/>
  <c r="F19" i="5"/>
  <c r="F96" i="5"/>
  <c r="G20" i="5"/>
  <c r="I20" i="5" s="1"/>
  <c r="F92" i="5"/>
  <c r="E2" i="5"/>
  <c r="H40" i="5"/>
  <c r="H72" i="5"/>
  <c r="F100" i="5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C41" i="4"/>
  <c r="D41" i="4"/>
  <c r="E41" i="4"/>
  <c r="C42" i="4"/>
  <c r="D42" i="4"/>
  <c r="E42" i="4"/>
  <c r="C43" i="4"/>
  <c r="D43" i="4"/>
  <c r="E43" i="4"/>
  <c r="C44" i="4"/>
  <c r="D44" i="4"/>
  <c r="E44" i="4"/>
  <c r="C45" i="4"/>
  <c r="D45" i="4"/>
  <c r="E45" i="4"/>
  <c r="C46" i="4"/>
  <c r="D46" i="4"/>
  <c r="E46" i="4"/>
  <c r="C47" i="4"/>
  <c r="D47" i="4"/>
  <c r="E47" i="4"/>
  <c r="C48" i="4"/>
  <c r="D48" i="4"/>
  <c r="E48" i="4"/>
  <c r="C49" i="4"/>
  <c r="D49" i="4"/>
  <c r="E49" i="4"/>
  <c r="C50" i="4"/>
  <c r="D50" i="4"/>
  <c r="E50" i="4"/>
  <c r="C51" i="4"/>
  <c r="D51" i="4"/>
  <c r="E51" i="4"/>
  <c r="C52" i="4"/>
  <c r="D52" i="4"/>
  <c r="E52" i="4"/>
  <c r="C53" i="4"/>
  <c r="D53" i="4"/>
  <c r="E53" i="4"/>
  <c r="C54" i="4"/>
  <c r="D54" i="4"/>
  <c r="E54" i="4"/>
  <c r="C55" i="4"/>
  <c r="D55" i="4"/>
  <c r="E55" i="4"/>
  <c r="C56" i="4"/>
  <c r="D56" i="4"/>
  <c r="E56" i="4"/>
  <c r="C57" i="4"/>
  <c r="D57" i="4"/>
  <c r="E57" i="4"/>
  <c r="C58" i="4"/>
  <c r="D58" i="4"/>
  <c r="E58" i="4"/>
  <c r="C59" i="4"/>
  <c r="D59" i="4"/>
  <c r="E59" i="4"/>
  <c r="C60" i="4"/>
  <c r="D60" i="4"/>
  <c r="E60" i="4"/>
  <c r="C61" i="4"/>
  <c r="D61" i="4"/>
  <c r="E61" i="4"/>
  <c r="C62" i="4"/>
  <c r="D62" i="4"/>
  <c r="E62" i="4"/>
  <c r="C63" i="4"/>
  <c r="D63" i="4"/>
  <c r="E63" i="4"/>
  <c r="C64" i="4"/>
  <c r="D64" i="4"/>
  <c r="E64" i="4"/>
  <c r="C65" i="4"/>
  <c r="D65" i="4"/>
  <c r="E65" i="4"/>
  <c r="C66" i="4"/>
  <c r="D66" i="4"/>
  <c r="E66" i="4"/>
  <c r="C67" i="4"/>
  <c r="D67" i="4"/>
  <c r="E67" i="4"/>
  <c r="C68" i="4"/>
  <c r="D68" i="4"/>
  <c r="E68" i="4"/>
  <c r="C69" i="4"/>
  <c r="D69" i="4"/>
  <c r="E69" i="4"/>
  <c r="C70" i="4"/>
  <c r="D70" i="4"/>
  <c r="E70" i="4"/>
  <c r="C71" i="4"/>
  <c r="D71" i="4"/>
  <c r="E71" i="4"/>
  <c r="C72" i="4"/>
  <c r="D72" i="4"/>
  <c r="E72" i="4"/>
  <c r="C73" i="4"/>
  <c r="D73" i="4"/>
  <c r="E73" i="4"/>
  <c r="C74" i="4"/>
  <c r="D74" i="4"/>
  <c r="E74" i="4"/>
  <c r="C75" i="4"/>
  <c r="D75" i="4"/>
  <c r="E75" i="4"/>
  <c r="C76" i="4"/>
  <c r="D76" i="4"/>
  <c r="E76" i="4"/>
  <c r="C77" i="4"/>
  <c r="D77" i="4"/>
  <c r="E77" i="4"/>
  <c r="C78" i="4"/>
  <c r="D78" i="4"/>
  <c r="E78" i="4"/>
  <c r="C79" i="4"/>
  <c r="D79" i="4"/>
  <c r="E79" i="4"/>
  <c r="C80" i="4"/>
  <c r="D80" i="4"/>
  <c r="E80" i="4"/>
  <c r="C81" i="4"/>
  <c r="D81" i="4"/>
  <c r="E81" i="4"/>
  <c r="C82" i="4"/>
  <c r="D82" i="4"/>
  <c r="E82" i="4"/>
  <c r="C83" i="4"/>
  <c r="D83" i="4"/>
  <c r="E83" i="4"/>
  <c r="C84" i="4"/>
  <c r="D84" i="4"/>
  <c r="E84" i="4"/>
  <c r="C85" i="4"/>
  <c r="D85" i="4"/>
  <c r="E85" i="4"/>
  <c r="C86" i="4"/>
  <c r="D86" i="4"/>
  <c r="E86" i="4"/>
  <c r="C87" i="4"/>
  <c r="D87" i="4"/>
  <c r="E87" i="4"/>
  <c r="C88" i="4"/>
  <c r="D88" i="4"/>
  <c r="E88" i="4"/>
  <c r="C89" i="4"/>
  <c r="D89" i="4"/>
  <c r="E89" i="4"/>
  <c r="C90" i="4"/>
  <c r="D90" i="4"/>
  <c r="E90" i="4"/>
  <c r="C91" i="4"/>
  <c r="D91" i="4"/>
  <c r="E91" i="4"/>
  <c r="C92" i="4"/>
  <c r="D92" i="4"/>
  <c r="E92" i="4"/>
  <c r="C93" i="4"/>
  <c r="D93" i="4"/>
  <c r="E93" i="4"/>
  <c r="C94" i="4"/>
  <c r="D94" i="4"/>
  <c r="E94" i="4"/>
  <c r="C95" i="4"/>
  <c r="D95" i="4"/>
  <c r="E95" i="4"/>
  <c r="C96" i="4"/>
  <c r="D96" i="4"/>
  <c r="E96" i="4"/>
  <c r="C97" i="4"/>
  <c r="D97" i="4"/>
  <c r="E97" i="4"/>
  <c r="C98" i="4"/>
  <c r="D98" i="4"/>
  <c r="E98" i="4"/>
  <c r="C99" i="4"/>
  <c r="D99" i="4"/>
  <c r="E99" i="4"/>
  <c r="C100" i="4"/>
  <c r="D100" i="4"/>
  <c r="E100" i="4"/>
  <c r="C101" i="4"/>
  <c r="D101" i="4"/>
  <c r="E101" i="4"/>
  <c r="E3" i="4"/>
  <c r="D3" i="4"/>
  <c r="C3" i="4"/>
  <c r="E1" i="4"/>
  <c r="D1" i="4"/>
  <c r="C1" i="4"/>
  <c r="B101" i="4"/>
  <c r="A101" i="4"/>
  <c r="B100" i="4"/>
  <c r="A100" i="4"/>
  <c r="B99" i="4"/>
  <c r="A99" i="4"/>
  <c r="B98" i="4"/>
  <c r="A98" i="4"/>
  <c r="B97" i="4"/>
  <c r="A97" i="4"/>
  <c r="B96" i="4"/>
  <c r="A96" i="4"/>
  <c r="B95" i="4"/>
  <c r="A95" i="4"/>
  <c r="B94" i="4"/>
  <c r="A94" i="4"/>
  <c r="B93" i="4"/>
  <c r="A93" i="4"/>
  <c r="B92" i="4"/>
  <c r="A92" i="4"/>
  <c r="B91" i="4"/>
  <c r="A91" i="4"/>
  <c r="B90" i="4"/>
  <c r="A90" i="4"/>
  <c r="B89" i="4"/>
  <c r="A89" i="4"/>
  <c r="B88" i="4"/>
  <c r="A88" i="4"/>
  <c r="B87" i="4"/>
  <c r="A87" i="4"/>
  <c r="B86" i="4"/>
  <c r="A86" i="4"/>
  <c r="B85" i="4"/>
  <c r="A85" i="4"/>
  <c r="B84" i="4"/>
  <c r="A84" i="4"/>
  <c r="B83" i="4"/>
  <c r="A83" i="4"/>
  <c r="B82" i="4"/>
  <c r="A82" i="4"/>
  <c r="B81" i="4"/>
  <c r="A81" i="4"/>
  <c r="B80" i="4"/>
  <c r="A80" i="4"/>
  <c r="B79" i="4"/>
  <c r="A79" i="4"/>
  <c r="B78" i="4"/>
  <c r="A78" i="4"/>
  <c r="B77" i="4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F5" i="3" s="1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J10" i="10" s="1"/>
  <c r="C11" i="3"/>
  <c r="D11" i="3"/>
  <c r="E11" i="3"/>
  <c r="C12" i="3"/>
  <c r="D12" i="3"/>
  <c r="E12" i="3"/>
  <c r="C13" i="3"/>
  <c r="D13" i="3"/>
  <c r="E13" i="3"/>
  <c r="C14" i="3"/>
  <c r="D14" i="3"/>
  <c r="E14" i="3"/>
  <c r="J14" i="10" s="1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J38" i="10" s="1"/>
  <c r="C39" i="3"/>
  <c r="D39" i="3"/>
  <c r="F39" i="3" s="1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J46" i="10" s="1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J58" i="10" s="1"/>
  <c r="C59" i="3"/>
  <c r="D59" i="3"/>
  <c r="E59" i="3"/>
  <c r="C60" i="3"/>
  <c r="D60" i="3"/>
  <c r="E60" i="3"/>
  <c r="C61" i="3"/>
  <c r="D61" i="3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E73" i="3"/>
  <c r="C74" i="3"/>
  <c r="D74" i="3"/>
  <c r="E74" i="3"/>
  <c r="J74" i="10" s="1"/>
  <c r="C75" i="3"/>
  <c r="D75" i="3"/>
  <c r="E75" i="3"/>
  <c r="C76" i="3"/>
  <c r="D76" i="3"/>
  <c r="E76" i="3"/>
  <c r="C77" i="3"/>
  <c r="D77" i="3"/>
  <c r="E77" i="3"/>
  <c r="C78" i="3"/>
  <c r="D78" i="3"/>
  <c r="E78" i="3"/>
  <c r="C79" i="3"/>
  <c r="D79" i="3"/>
  <c r="E79" i="3"/>
  <c r="C80" i="3"/>
  <c r="D80" i="3"/>
  <c r="E80" i="3"/>
  <c r="C81" i="3"/>
  <c r="D81" i="3"/>
  <c r="E81" i="3"/>
  <c r="C82" i="3"/>
  <c r="D82" i="3"/>
  <c r="E82" i="3"/>
  <c r="C83" i="3"/>
  <c r="D83" i="3"/>
  <c r="E83" i="3"/>
  <c r="C84" i="3"/>
  <c r="D84" i="3"/>
  <c r="E84" i="3"/>
  <c r="C85" i="3"/>
  <c r="D85" i="3"/>
  <c r="E85" i="3"/>
  <c r="C86" i="3"/>
  <c r="D86" i="3"/>
  <c r="E86" i="3"/>
  <c r="J86" i="10" s="1"/>
  <c r="C87" i="3"/>
  <c r="D87" i="3"/>
  <c r="E87" i="3"/>
  <c r="C88" i="3"/>
  <c r="D88" i="3"/>
  <c r="E88" i="3"/>
  <c r="C89" i="3"/>
  <c r="D89" i="3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J94" i="10" s="1"/>
  <c r="C95" i="3"/>
  <c r="D95" i="3"/>
  <c r="E95" i="3"/>
  <c r="C96" i="3"/>
  <c r="D96" i="3"/>
  <c r="E96" i="3"/>
  <c r="C97" i="3"/>
  <c r="D97" i="3"/>
  <c r="E97" i="3"/>
  <c r="C98" i="3"/>
  <c r="D98" i="3"/>
  <c r="E98" i="3"/>
  <c r="C99" i="3"/>
  <c r="D99" i="3"/>
  <c r="E99" i="3"/>
  <c r="C100" i="3"/>
  <c r="D100" i="3"/>
  <c r="E100" i="3"/>
  <c r="C101" i="3"/>
  <c r="D101" i="3"/>
  <c r="E101" i="3"/>
  <c r="E1" i="3"/>
  <c r="D1" i="3"/>
  <c r="C1" i="3"/>
  <c r="B101" i="3"/>
  <c r="A101" i="3"/>
  <c r="B100" i="3"/>
  <c r="A100" i="3"/>
  <c r="B99" i="3"/>
  <c r="A99" i="3"/>
  <c r="B98" i="3"/>
  <c r="A98" i="3"/>
  <c r="B97" i="3"/>
  <c r="A97" i="3"/>
  <c r="B96" i="3"/>
  <c r="A96" i="3"/>
  <c r="B95" i="3"/>
  <c r="A95" i="3"/>
  <c r="B94" i="3"/>
  <c r="A94" i="3"/>
  <c r="B93" i="3"/>
  <c r="A93" i="3"/>
  <c r="B92" i="3"/>
  <c r="A92" i="3"/>
  <c r="B91" i="3"/>
  <c r="A91" i="3"/>
  <c r="B90" i="3"/>
  <c r="A90" i="3"/>
  <c r="B89" i="3"/>
  <c r="A89" i="3"/>
  <c r="B88" i="3"/>
  <c r="A88" i="3"/>
  <c r="B87" i="3"/>
  <c r="A87" i="3"/>
  <c r="B86" i="3"/>
  <c r="A86" i="3"/>
  <c r="B85" i="3"/>
  <c r="A85" i="3"/>
  <c r="B84" i="3"/>
  <c r="A84" i="3"/>
  <c r="B83" i="3"/>
  <c r="A83" i="3"/>
  <c r="B82" i="3"/>
  <c r="A82" i="3"/>
  <c r="B81" i="3"/>
  <c r="A81" i="3"/>
  <c r="B80" i="3"/>
  <c r="A80" i="3"/>
  <c r="B79" i="3"/>
  <c r="A79" i="3"/>
  <c r="B78" i="3"/>
  <c r="A78" i="3"/>
  <c r="B77" i="3"/>
  <c r="A77" i="3"/>
  <c r="B76" i="3"/>
  <c r="A76" i="3"/>
  <c r="B75" i="3"/>
  <c r="A75" i="3"/>
  <c r="B74" i="3"/>
  <c r="A74" i="3"/>
  <c r="B73" i="3"/>
  <c r="A73" i="3"/>
  <c r="B72" i="3"/>
  <c r="A72" i="3"/>
  <c r="B71" i="3"/>
  <c r="A71" i="3"/>
  <c r="B70" i="3"/>
  <c r="A70" i="3"/>
  <c r="B69" i="3"/>
  <c r="A69" i="3"/>
  <c r="B68" i="3"/>
  <c r="A68" i="3"/>
  <c r="B67" i="3"/>
  <c r="A67" i="3"/>
  <c r="B66" i="3"/>
  <c r="A66" i="3"/>
  <c r="B65" i="3"/>
  <c r="A65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3" i="3"/>
  <c r="A43" i="3"/>
  <c r="B42" i="3"/>
  <c r="A42" i="3"/>
  <c r="B41" i="3"/>
  <c r="A41" i="3"/>
  <c r="B40" i="3"/>
  <c r="A40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" i="2"/>
  <c r="A101" i="2"/>
  <c r="B101" i="2"/>
  <c r="A47" i="9" s="1"/>
  <c r="C101" i="2"/>
  <c r="D101" i="2"/>
  <c r="A3" i="2"/>
  <c r="B3" i="2"/>
  <c r="A92" i="9" s="1"/>
  <c r="C3" i="2"/>
  <c r="D3" i="2"/>
  <c r="A4" i="2"/>
  <c r="B4" i="2"/>
  <c r="A98" i="9" s="1"/>
  <c r="C4" i="2"/>
  <c r="D4" i="2"/>
  <c r="A5" i="2"/>
  <c r="B5" i="2"/>
  <c r="A100" i="9" s="1"/>
  <c r="C5" i="2"/>
  <c r="D5" i="2"/>
  <c r="A6" i="2"/>
  <c r="B6" i="2"/>
  <c r="A70" i="9" s="1"/>
  <c r="C6" i="2"/>
  <c r="D6" i="2"/>
  <c r="B70" i="9" s="1"/>
  <c r="A7" i="2"/>
  <c r="B7" i="2"/>
  <c r="A82" i="9" s="1"/>
  <c r="C7" i="2"/>
  <c r="D7" i="2"/>
  <c r="A8" i="2"/>
  <c r="B8" i="2"/>
  <c r="A78" i="9" s="1"/>
  <c r="C8" i="2"/>
  <c r="D8" i="2"/>
  <c r="A9" i="2"/>
  <c r="B9" i="2"/>
  <c r="A95" i="9" s="1"/>
  <c r="C9" i="2"/>
  <c r="D9" i="2"/>
  <c r="A10" i="2"/>
  <c r="B10" i="2"/>
  <c r="A85" i="9" s="1"/>
  <c r="C10" i="2"/>
  <c r="D10" i="2"/>
  <c r="B85" i="9" s="1"/>
  <c r="A11" i="2"/>
  <c r="B11" i="2"/>
  <c r="A89" i="9" s="1"/>
  <c r="C11" i="2"/>
  <c r="D11" i="2"/>
  <c r="A12" i="2"/>
  <c r="B12" i="2"/>
  <c r="A60" i="9" s="1"/>
  <c r="C12" i="2"/>
  <c r="D12" i="2"/>
  <c r="A13" i="2"/>
  <c r="B13" i="2"/>
  <c r="A76" i="9" s="1"/>
  <c r="C13" i="2"/>
  <c r="D13" i="2"/>
  <c r="A14" i="2"/>
  <c r="B14" i="2"/>
  <c r="A50" i="9" s="1"/>
  <c r="C14" i="2"/>
  <c r="D14" i="2"/>
  <c r="B50" i="9" s="1"/>
  <c r="A15" i="2"/>
  <c r="B15" i="2"/>
  <c r="A97" i="9" s="1"/>
  <c r="C15" i="2"/>
  <c r="D15" i="2"/>
  <c r="A16" i="2"/>
  <c r="B16" i="2"/>
  <c r="A83" i="9" s="1"/>
  <c r="C16" i="2"/>
  <c r="D16" i="2"/>
  <c r="A17" i="2"/>
  <c r="B17" i="2"/>
  <c r="A65" i="9" s="1"/>
  <c r="C17" i="2"/>
  <c r="D17" i="2"/>
  <c r="A18" i="2"/>
  <c r="B18" i="2"/>
  <c r="A80" i="9" s="1"/>
  <c r="C18" i="2"/>
  <c r="D18" i="2"/>
  <c r="B80" i="9" s="1"/>
  <c r="A19" i="2"/>
  <c r="B19" i="2"/>
  <c r="A101" i="9" s="1"/>
  <c r="C19" i="2"/>
  <c r="D19" i="2"/>
  <c r="A20" i="2"/>
  <c r="B20" i="2"/>
  <c r="A102" i="9" s="1"/>
  <c r="C20" i="2"/>
  <c r="D20" i="2"/>
  <c r="A21" i="2"/>
  <c r="B21" i="2"/>
  <c r="A86" i="9" s="1"/>
  <c r="C21" i="2"/>
  <c r="D21" i="2"/>
  <c r="A22" i="2"/>
  <c r="B22" i="2"/>
  <c r="A58" i="9" s="1"/>
  <c r="C22" i="2"/>
  <c r="D22" i="2"/>
  <c r="B58" i="9" s="1"/>
  <c r="A23" i="2"/>
  <c r="B23" i="2"/>
  <c r="A72" i="9" s="1"/>
  <c r="C23" i="2"/>
  <c r="D23" i="2"/>
  <c r="A24" i="2"/>
  <c r="B24" i="2"/>
  <c r="A99" i="9" s="1"/>
  <c r="C24" i="2"/>
  <c r="D24" i="2"/>
  <c r="A25" i="2"/>
  <c r="B25" i="2"/>
  <c r="A59" i="9" s="1"/>
  <c r="C25" i="2"/>
  <c r="D25" i="2"/>
  <c r="A26" i="2"/>
  <c r="B26" i="2"/>
  <c r="A93" i="9" s="1"/>
  <c r="C26" i="2"/>
  <c r="D26" i="2"/>
  <c r="B93" i="9" s="1"/>
  <c r="A27" i="2"/>
  <c r="B27" i="2"/>
  <c r="A96" i="9" s="1"/>
  <c r="C27" i="2"/>
  <c r="D27" i="2"/>
  <c r="A28" i="2"/>
  <c r="B28" i="2"/>
  <c r="A88" i="9" s="1"/>
  <c r="C28" i="2"/>
  <c r="D28" i="2"/>
  <c r="A29" i="2"/>
  <c r="B29" i="2"/>
  <c r="A62" i="9" s="1"/>
  <c r="C29" i="2"/>
  <c r="D29" i="2"/>
  <c r="A30" i="2"/>
  <c r="B30" i="2"/>
  <c r="A79" i="9" s="1"/>
  <c r="C30" i="2"/>
  <c r="D30" i="2"/>
  <c r="B79" i="9" s="1"/>
  <c r="A31" i="2"/>
  <c r="B31" i="2"/>
  <c r="A39" i="9" s="1"/>
  <c r="C31" i="2"/>
  <c r="D31" i="2"/>
  <c r="A32" i="2"/>
  <c r="B32" i="2"/>
  <c r="A25" i="9" s="1"/>
  <c r="C32" i="2"/>
  <c r="D32" i="2"/>
  <c r="A33" i="2"/>
  <c r="B33" i="2"/>
  <c r="A84" i="9" s="1"/>
  <c r="C33" i="2"/>
  <c r="D33" i="2"/>
  <c r="A34" i="2"/>
  <c r="B34" i="2"/>
  <c r="A61" i="9" s="1"/>
  <c r="C34" i="2"/>
  <c r="D34" i="2"/>
  <c r="B61" i="9" s="1"/>
  <c r="A35" i="2"/>
  <c r="B35" i="2"/>
  <c r="A67" i="9" s="1"/>
  <c r="C35" i="2"/>
  <c r="D35" i="2"/>
  <c r="A36" i="2"/>
  <c r="B36" i="2"/>
  <c r="A90" i="9" s="1"/>
  <c r="C36" i="2"/>
  <c r="D36" i="2"/>
  <c r="A37" i="2"/>
  <c r="B37" i="2"/>
  <c r="A48" i="9" s="1"/>
  <c r="C37" i="2"/>
  <c r="D37" i="2"/>
  <c r="A38" i="2"/>
  <c r="B38" i="2"/>
  <c r="A71" i="9" s="1"/>
  <c r="C38" i="2"/>
  <c r="D38" i="2"/>
  <c r="B71" i="9" s="1"/>
  <c r="A39" i="2"/>
  <c r="B39" i="2"/>
  <c r="A28" i="9" s="1"/>
  <c r="C39" i="2"/>
  <c r="D39" i="2"/>
  <c r="A40" i="2"/>
  <c r="B40" i="2"/>
  <c r="A68" i="9" s="1"/>
  <c r="C40" i="2"/>
  <c r="D40" i="2"/>
  <c r="A41" i="2"/>
  <c r="B41" i="2"/>
  <c r="A91" i="9" s="1"/>
  <c r="C41" i="2"/>
  <c r="D41" i="2"/>
  <c r="A42" i="2"/>
  <c r="B42" i="2"/>
  <c r="A40" i="9" s="1"/>
  <c r="C42" i="2"/>
  <c r="D42" i="2"/>
  <c r="B40" i="9" s="1"/>
  <c r="A43" i="2"/>
  <c r="B43" i="2"/>
  <c r="A94" i="9" s="1"/>
  <c r="C43" i="2"/>
  <c r="D43" i="2"/>
  <c r="A44" i="2"/>
  <c r="B44" i="2"/>
  <c r="A69" i="9" s="1"/>
  <c r="C44" i="2"/>
  <c r="D44" i="2"/>
  <c r="A45" i="2"/>
  <c r="B45" i="2"/>
  <c r="A73" i="9" s="1"/>
  <c r="C45" i="2"/>
  <c r="D45" i="2"/>
  <c r="A46" i="2"/>
  <c r="B46" i="2"/>
  <c r="A66" i="9" s="1"/>
  <c r="C46" i="2"/>
  <c r="D46" i="2"/>
  <c r="B66" i="9" s="1"/>
  <c r="A47" i="2"/>
  <c r="B47" i="2"/>
  <c r="A44" i="9" s="1"/>
  <c r="C47" i="2"/>
  <c r="D47" i="2"/>
  <c r="A48" i="2"/>
  <c r="B48" i="2"/>
  <c r="A34" i="9" s="1"/>
  <c r="C48" i="2"/>
  <c r="D48" i="2"/>
  <c r="A49" i="2"/>
  <c r="B49" i="2"/>
  <c r="A26" i="9" s="1"/>
  <c r="C49" i="2"/>
  <c r="D49" i="2"/>
  <c r="A50" i="2"/>
  <c r="B50" i="2"/>
  <c r="A12" i="9" s="1"/>
  <c r="C50" i="2"/>
  <c r="D50" i="2"/>
  <c r="B12" i="9" s="1"/>
  <c r="A51" i="2"/>
  <c r="B51" i="2"/>
  <c r="A74" i="9" s="1"/>
  <c r="C51" i="2"/>
  <c r="D51" i="2"/>
  <c r="A52" i="2"/>
  <c r="B52" i="2"/>
  <c r="A42" i="9" s="1"/>
  <c r="C52" i="2"/>
  <c r="D52" i="2"/>
  <c r="A53" i="2"/>
  <c r="B53" i="2"/>
  <c r="A38" i="9" s="1"/>
  <c r="C53" i="2"/>
  <c r="D53" i="2"/>
  <c r="A54" i="2"/>
  <c r="B54" i="2"/>
  <c r="A32" i="9" s="1"/>
  <c r="C54" i="2"/>
  <c r="D54" i="2"/>
  <c r="B32" i="9" s="1"/>
  <c r="A55" i="2"/>
  <c r="B55" i="2"/>
  <c r="A53" i="9" s="1"/>
  <c r="C55" i="2"/>
  <c r="D55" i="2"/>
  <c r="A56" i="2"/>
  <c r="B56" i="2"/>
  <c r="A75" i="9" s="1"/>
  <c r="C56" i="2"/>
  <c r="D56" i="2"/>
  <c r="A57" i="2"/>
  <c r="B57" i="2"/>
  <c r="A81" i="9" s="1"/>
  <c r="C57" i="2"/>
  <c r="D57" i="2"/>
  <c r="A58" i="2"/>
  <c r="B58" i="2"/>
  <c r="A55" i="9" s="1"/>
  <c r="C58" i="2"/>
  <c r="D58" i="2"/>
  <c r="B55" i="9" s="1"/>
  <c r="A59" i="2"/>
  <c r="B59" i="2"/>
  <c r="A54" i="9" s="1"/>
  <c r="C59" i="2"/>
  <c r="D59" i="2"/>
  <c r="A60" i="2"/>
  <c r="B60" i="2"/>
  <c r="A87" i="9" s="1"/>
  <c r="C60" i="2"/>
  <c r="D60" i="2"/>
  <c r="A61" i="2"/>
  <c r="B61" i="2"/>
  <c r="A37" i="9" s="1"/>
  <c r="C61" i="2"/>
  <c r="D61" i="2"/>
  <c r="A62" i="2"/>
  <c r="B62" i="2"/>
  <c r="A10" i="9" s="1"/>
  <c r="C62" i="2"/>
  <c r="D62" i="2"/>
  <c r="B10" i="9" s="1"/>
  <c r="A63" i="2"/>
  <c r="B63" i="2"/>
  <c r="A22" i="9" s="1"/>
  <c r="C63" i="2"/>
  <c r="D63" i="2"/>
  <c r="A64" i="2"/>
  <c r="B64" i="2"/>
  <c r="A7" i="9" s="1"/>
  <c r="C64" i="2"/>
  <c r="D64" i="2"/>
  <c r="A65" i="2"/>
  <c r="B65" i="2"/>
  <c r="A56" i="9" s="1"/>
  <c r="C65" i="2"/>
  <c r="D65" i="2"/>
  <c r="A66" i="2"/>
  <c r="B66" i="2"/>
  <c r="A35" i="9" s="1"/>
  <c r="C66" i="2"/>
  <c r="D66" i="2"/>
  <c r="B35" i="9" s="1"/>
  <c r="A67" i="2"/>
  <c r="B67" i="2"/>
  <c r="A77" i="9" s="1"/>
  <c r="C67" i="2"/>
  <c r="D67" i="2"/>
  <c r="A68" i="2"/>
  <c r="B68" i="2"/>
  <c r="A43" i="9" s="1"/>
  <c r="C68" i="2"/>
  <c r="D68" i="2"/>
  <c r="A69" i="2"/>
  <c r="B69" i="2"/>
  <c r="A41" i="9" s="1"/>
  <c r="C69" i="2"/>
  <c r="D69" i="2"/>
  <c r="A70" i="2"/>
  <c r="B70" i="2"/>
  <c r="A33" i="9" s="1"/>
  <c r="C70" i="2"/>
  <c r="D70" i="2"/>
  <c r="B33" i="9" s="1"/>
  <c r="A71" i="2"/>
  <c r="B71" i="2"/>
  <c r="A49" i="9" s="1"/>
  <c r="C71" i="2"/>
  <c r="D71" i="2"/>
  <c r="A72" i="2"/>
  <c r="B72" i="2"/>
  <c r="A13" i="9" s="1"/>
  <c r="C72" i="2"/>
  <c r="D72" i="2"/>
  <c r="A73" i="2"/>
  <c r="B73" i="2"/>
  <c r="A45" i="9" s="1"/>
  <c r="C73" i="2"/>
  <c r="D73" i="2"/>
  <c r="A74" i="2"/>
  <c r="B74" i="2"/>
  <c r="A64" i="9" s="1"/>
  <c r="C74" i="2"/>
  <c r="D74" i="2"/>
  <c r="B64" i="9" s="1"/>
  <c r="A75" i="2"/>
  <c r="B75" i="2"/>
  <c r="A51" i="9" s="1"/>
  <c r="C75" i="2"/>
  <c r="D75" i="2"/>
  <c r="A76" i="2"/>
  <c r="B76" i="2"/>
  <c r="A52" i="9" s="1"/>
  <c r="C76" i="2"/>
  <c r="D76" i="2"/>
  <c r="A77" i="2"/>
  <c r="B77" i="2"/>
  <c r="A15" i="9" s="1"/>
  <c r="C77" i="2"/>
  <c r="D77" i="2"/>
  <c r="A78" i="2"/>
  <c r="B78" i="2"/>
  <c r="A57" i="9" s="1"/>
  <c r="C78" i="2"/>
  <c r="D78" i="2"/>
  <c r="B57" i="9" s="1"/>
  <c r="A79" i="2"/>
  <c r="B79" i="2"/>
  <c r="A18" i="9" s="1"/>
  <c r="C79" i="2"/>
  <c r="D79" i="2"/>
  <c r="A80" i="2"/>
  <c r="B80" i="2"/>
  <c r="A29" i="9" s="1"/>
  <c r="C80" i="2"/>
  <c r="D80" i="2"/>
  <c r="A81" i="2"/>
  <c r="B81" i="2"/>
  <c r="A30" i="9" s="1"/>
  <c r="C81" i="2"/>
  <c r="D81" i="2"/>
  <c r="A82" i="2"/>
  <c r="B82" i="2"/>
  <c r="A14" i="9" s="1"/>
  <c r="C82" i="2"/>
  <c r="D82" i="2"/>
  <c r="B14" i="9" s="1"/>
  <c r="A83" i="2"/>
  <c r="B83" i="2"/>
  <c r="A4" i="9" s="1"/>
  <c r="C83" i="2"/>
  <c r="D83" i="2"/>
  <c r="A84" i="2"/>
  <c r="B84" i="2"/>
  <c r="A46" i="9" s="1"/>
  <c r="C84" i="2"/>
  <c r="D84" i="2"/>
  <c r="A85" i="2"/>
  <c r="B85" i="2"/>
  <c r="A24" i="9" s="1"/>
  <c r="C85" i="2"/>
  <c r="D85" i="2"/>
  <c r="A86" i="2"/>
  <c r="B86" i="2"/>
  <c r="A9" i="9" s="1"/>
  <c r="C86" i="2"/>
  <c r="D86" i="2"/>
  <c r="B9" i="9" s="1"/>
  <c r="A87" i="2"/>
  <c r="B87" i="2"/>
  <c r="A16" i="9" s="1"/>
  <c r="C87" i="2"/>
  <c r="D87" i="2"/>
  <c r="A88" i="2"/>
  <c r="B88" i="2"/>
  <c r="A31" i="9" s="1"/>
  <c r="C88" i="2"/>
  <c r="D88" i="2"/>
  <c r="A89" i="2"/>
  <c r="B89" i="2"/>
  <c r="A19" i="9" s="1"/>
  <c r="C89" i="2"/>
  <c r="D89" i="2"/>
  <c r="A90" i="2"/>
  <c r="B90" i="2"/>
  <c r="A36" i="9" s="1"/>
  <c r="C90" i="2"/>
  <c r="D90" i="2"/>
  <c r="B36" i="9" s="1"/>
  <c r="A91" i="2"/>
  <c r="B91" i="2"/>
  <c r="A23" i="9" s="1"/>
  <c r="C91" i="2"/>
  <c r="D91" i="2"/>
  <c r="A92" i="2"/>
  <c r="B92" i="2"/>
  <c r="A20" i="9" s="1"/>
  <c r="C92" i="2"/>
  <c r="D92" i="2"/>
  <c r="A93" i="2"/>
  <c r="B93" i="2"/>
  <c r="A27" i="9" s="1"/>
  <c r="C93" i="2"/>
  <c r="D93" i="2"/>
  <c r="A94" i="2"/>
  <c r="B94" i="2"/>
  <c r="A6" i="9" s="1"/>
  <c r="C94" i="2"/>
  <c r="D94" i="2"/>
  <c r="B6" i="9" s="1"/>
  <c r="A95" i="2"/>
  <c r="B95" i="2"/>
  <c r="A63" i="9" s="1"/>
  <c r="C95" i="2"/>
  <c r="D95" i="2"/>
  <c r="A96" i="2"/>
  <c r="B96" i="2"/>
  <c r="A11" i="9" s="1"/>
  <c r="C96" i="2"/>
  <c r="D96" i="2"/>
  <c r="A97" i="2"/>
  <c r="B97" i="2"/>
  <c r="A21" i="9" s="1"/>
  <c r="C97" i="2"/>
  <c r="D97" i="2"/>
  <c r="A98" i="2"/>
  <c r="B98" i="2"/>
  <c r="A5" i="9" s="1"/>
  <c r="C98" i="2"/>
  <c r="D98" i="2"/>
  <c r="B5" i="9" s="1"/>
  <c r="A99" i="2"/>
  <c r="B99" i="2"/>
  <c r="A17" i="9" s="1"/>
  <c r="C99" i="2"/>
  <c r="D99" i="2"/>
  <c r="A100" i="2"/>
  <c r="B100" i="2"/>
  <c r="A8" i="9" s="1"/>
  <c r="C100" i="2"/>
  <c r="D100" i="2"/>
  <c r="B1" i="2"/>
  <c r="C1" i="2"/>
  <c r="D1" i="2"/>
  <c r="A1" i="2"/>
  <c r="I16" i="6" l="1"/>
  <c r="H36" i="5"/>
  <c r="H43" i="8"/>
  <c r="H39" i="8"/>
  <c r="I78" i="7"/>
  <c r="F99" i="4"/>
  <c r="F95" i="4"/>
  <c r="F83" i="4"/>
  <c r="I83" i="4" s="1"/>
  <c r="F79" i="4"/>
  <c r="F67" i="4"/>
  <c r="F63" i="4"/>
  <c r="F47" i="4"/>
  <c r="F35" i="4"/>
  <c r="F31" i="4"/>
  <c r="F19" i="4"/>
  <c r="F11" i="4"/>
  <c r="F7" i="4"/>
  <c r="H100" i="7"/>
  <c r="I101" i="10"/>
  <c r="F101" i="10" s="1"/>
  <c r="I97" i="10"/>
  <c r="F97" i="10" s="1"/>
  <c r="C97" i="10" s="1"/>
  <c r="I98" i="9" s="1"/>
  <c r="I89" i="10"/>
  <c r="I85" i="10"/>
  <c r="F85" i="10" s="1"/>
  <c r="I81" i="10"/>
  <c r="F81" i="10" s="1"/>
  <c r="I77" i="10"/>
  <c r="F77" i="10" s="1"/>
  <c r="C77" i="10" s="1"/>
  <c r="I78" i="9" s="1"/>
  <c r="I73" i="10"/>
  <c r="I61" i="10"/>
  <c r="F61" i="10" s="1"/>
  <c r="D61" i="10" s="1"/>
  <c r="I57" i="10"/>
  <c r="F57" i="10" s="1"/>
  <c r="I53" i="10"/>
  <c r="F53" i="10" s="1"/>
  <c r="D53" i="10" s="1"/>
  <c r="I49" i="10"/>
  <c r="I41" i="10"/>
  <c r="I37" i="10"/>
  <c r="I33" i="10"/>
  <c r="F33" i="10" s="1"/>
  <c r="C33" i="10" s="1"/>
  <c r="I34" i="9" s="1"/>
  <c r="I29" i="10"/>
  <c r="F29" i="10" s="1"/>
  <c r="I25" i="10"/>
  <c r="I4" i="6"/>
  <c r="I80" i="7"/>
  <c r="H91" i="8"/>
  <c r="I67" i="8"/>
  <c r="I50" i="8"/>
  <c r="H56" i="5"/>
  <c r="I52" i="7"/>
  <c r="I12" i="7"/>
  <c r="I89" i="8"/>
  <c r="H69" i="8"/>
  <c r="H44" i="6"/>
  <c r="H19" i="6"/>
  <c r="I11" i="6"/>
  <c r="I29" i="6"/>
  <c r="H89" i="5"/>
  <c r="I68" i="6"/>
  <c r="I49" i="7"/>
  <c r="I43" i="7"/>
  <c r="I57" i="7"/>
  <c r="H24" i="6"/>
  <c r="H25" i="5"/>
  <c r="H89" i="7"/>
  <c r="H5" i="6"/>
  <c r="I39" i="5"/>
  <c r="I88" i="7"/>
  <c r="H61" i="8"/>
  <c r="H16" i="8"/>
  <c r="H37" i="8"/>
  <c r="I49" i="8"/>
  <c r="H35" i="6"/>
  <c r="I41" i="8"/>
  <c r="I61" i="7"/>
  <c r="I6" i="6"/>
  <c r="H84" i="6"/>
  <c r="H77" i="6"/>
  <c r="H41" i="6"/>
  <c r="I33" i="5"/>
  <c r="H9" i="5"/>
  <c r="H17" i="5"/>
  <c r="I34" i="6"/>
  <c r="H43" i="7"/>
  <c r="H61" i="5"/>
  <c r="H74" i="7"/>
  <c r="I67" i="7"/>
  <c r="I12" i="6"/>
  <c r="H23" i="6"/>
  <c r="I59" i="7"/>
  <c r="H81" i="6"/>
  <c r="I57" i="5"/>
  <c r="F31" i="3"/>
  <c r="F23" i="3"/>
  <c r="I101" i="5"/>
  <c r="F2" i="5"/>
  <c r="H38" i="7"/>
  <c r="I84" i="7"/>
  <c r="I91" i="7"/>
  <c r="H81" i="8"/>
  <c r="H85" i="7"/>
  <c r="H17" i="6"/>
  <c r="H91" i="5"/>
  <c r="H35" i="5"/>
  <c r="H86" i="8"/>
  <c r="H19" i="5"/>
  <c r="H6" i="6"/>
  <c r="H95" i="5"/>
  <c r="H15" i="5"/>
  <c r="H101" i="8"/>
  <c r="I19" i="7"/>
  <c r="H55" i="7"/>
  <c r="I9" i="5"/>
  <c r="H96" i="6"/>
  <c r="I60" i="6"/>
  <c r="I79" i="6"/>
  <c r="H65" i="5"/>
  <c r="I47" i="5"/>
  <c r="F54" i="3"/>
  <c r="H32" i="5"/>
  <c r="H5" i="5"/>
  <c r="H61" i="7"/>
  <c r="H70" i="8"/>
  <c r="H55" i="5"/>
  <c r="I18" i="5"/>
  <c r="I69" i="8"/>
  <c r="I74" i="7"/>
  <c r="H16" i="7"/>
  <c r="I81" i="6"/>
  <c r="I23" i="6"/>
  <c r="H53" i="7"/>
  <c r="B24" i="9"/>
  <c r="F67" i="2"/>
  <c r="H67" i="2" s="1"/>
  <c r="B81" i="9"/>
  <c r="B26" i="9"/>
  <c r="B91" i="9"/>
  <c r="B59" i="9"/>
  <c r="B86" i="9"/>
  <c r="B65" i="9"/>
  <c r="B76" i="9"/>
  <c r="B95" i="9"/>
  <c r="B100" i="9"/>
  <c r="I6" i="5"/>
  <c r="H60" i="8"/>
  <c r="H34" i="8"/>
  <c r="H55" i="8"/>
  <c r="H35" i="8"/>
  <c r="I73" i="7"/>
  <c r="I53" i="8"/>
  <c r="I46" i="6"/>
  <c r="I56" i="6"/>
  <c r="I95" i="8"/>
  <c r="H94" i="7"/>
  <c r="H54" i="8"/>
  <c r="H76" i="5"/>
  <c r="H4" i="5"/>
  <c r="H57" i="5"/>
  <c r="H77" i="7"/>
  <c r="H36" i="7"/>
  <c r="I37" i="7"/>
  <c r="I97" i="7"/>
  <c r="H62" i="8"/>
  <c r="I91" i="8"/>
  <c r="I48" i="7"/>
  <c r="H15" i="7"/>
  <c r="H22" i="6"/>
  <c r="H41" i="8"/>
  <c r="H26" i="5"/>
  <c r="H67" i="7"/>
  <c r="G100" i="3"/>
  <c r="G96" i="3"/>
  <c r="F89" i="10"/>
  <c r="C89" i="10" s="1"/>
  <c r="I90" i="9" s="1"/>
  <c r="G80" i="3"/>
  <c r="F73" i="10"/>
  <c r="E73" i="10" s="1"/>
  <c r="G72" i="3"/>
  <c r="G64" i="3"/>
  <c r="G60" i="3"/>
  <c r="F49" i="10"/>
  <c r="C49" i="10" s="1"/>
  <c r="I50" i="9" s="1"/>
  <c r="G48" i="3"/>
  <c r="G44" i="3"/>
  <c r="G40" i="3"/>
  <c r="F37" i="10"/>
  <c r="E37" i="10" s="1"/>
  <c r="G36" i="3"/>
  <c r="G32" i="3"/>
  <c r="G28" i="3"/>
  <c r="F25" i="10"/>
  <c r="C25" i="10" s="1"/>
  <c r="I26" i="9" s="1"/>
  <c r="G24" i="3"/>
  <c r="G20" i="3"/>
  <c r="G16" i="3"/>
  <c r="G12" i="3"/>
  <c r="I19" i="5"/>
  <c r="H16" i="5"/>
  <c r="I67" i="5"/>
  <c r="H38" i="5"/>
  <c r="H34" i="6"/>
  <c r="H12" i="6"/>
  <c r="H17" i="7"/>
  <c r="I3" i="8"/>
  <c r="H26" i="8"/>
  <c r="I10" i="8"/>
  <c r="I79" i="8"/>
  <c r="I24" i="8"/>
  <c r="I96" i="5"/>
  <c r="H87" i="7"/>
  <c r="H46" i="6"/>
  <c r="H74" i="6"/>
  <c r="I41" i="6"/>
  <c r="I84" i="6"/>
  <c r="I40" i="6"/>
  <c r="I77" i="6"/>
  <c r="H75" i="5"/>
  <c r="I59" i="8"/>
  <c r="I17" i="5"/>
  <c r="I39" i="7"/>
  <c r="I69" i="6"/>
  <c r="H37" i="6"/>
  <c r="G76" i="3"/>
  <c r="J99" i="10"/>
  <c r="J79" i="10"/>
  <c r="J75" i="10"/>
  <c r="J71" i="10"/>
  <c r="J67" i="10"/>
  <c r="J59" i="10"/>
  <c r="J55" i="10"/>
  <c r="J51" i="10"/>
  <c r="J43" i="10"/>
  <c r="J39" i="10"/>
  <c r="J35" i="10"/>
  <c r="J31" i="10"/>
  <c r="J27" i="10"/>
  <c r="J23" i="10"/>
  <c r="J19" i="10"/>
  <c r="I82" i="5"/>
  <c r="H29" i="6"/>
  <c r="I71" i="6"/>
  <c r="H73" i="7"/>
  <c r="H5" i="7"/>
  <c r="I11" i="7"/>
  <c r="H49" i="8"/>
  <c r="H71" i="8"/>
  <c r="H58" i="8"/>
  <c r="I31" i="7"/>
  <c r="H50" i="7"/>
  <c r="I54" i="5"/>
  <c r="I48" i="5"/>
  <c r="I58" i="7"/>
  <c r="H27" i="7"/>
  <c r="H7" i="7"/>
  <c r="I45" i="6"/>
  <c r="I13" i="6"/>
  <c r="I99" i="5"/>
  <c r="I87" i="5"/>
  <c r="I55" i="5"/>
  <c r="H42" i="5"/>
  <c r="I23" i="5"/>
  <c r="H18" i="5"/>
  <c r="H59" i="7"/>
  <c r="H41" i="7"/>
  <c r="I101" i="8"/>
  <c r="H75" i="7"/>
  <c r="H69" i="7"/>
  <c r="I63" i="7"/>
  <c r="H57" i="7"/>
  <c r="I92" i="6"/>
  <c r="H64" i="5"/>
  <c r="I37" i="5"/>
  <c r="I35" i="5"/>
  <c r="H64" i="6"/>
  <c r="I41" i="7"/>
  <c r="I94" i="7"/>
  <c r="H100" i="8"/>
  <c r="H48" i="8"/>
  <c r="H27" i="8"/>
  <c r="I77" i="8"/>
  <c r="I29" i="8"/>
  <c r="I13" i="8"/>
  <c r="H86" i="7"/>
  <c r="I75" i="7"/>
  <c r="H70" i="7"/>
  <c r="H58" i="6"/>
  <c r="H30" i="6"/>
  <c r="I24" i="5"/>
  <c r="H89" i="8"/>
  <c r="I12" i="5"/>
  <c r="I32" i="6"/>
  <c r="I73" i="5"/>
  <c r="I65" i="5"/>
  <c r="H33" i="5"/>
  <c r="H39" i="7"/>
  <c r="B8" i="9"/>
  <c r="B11" i="9"/>
  <c r="B20" i="9"/>
  <c r="B43" i="9"/>
  <c r="B75" i="9"/>
  <c r="B34" i="9"/>
  <c r="B69" i="9"/>
  <c r="B68" i="9"/>
  <c r="B90" i="9"/>
  <c r="B25" i="9"/>
  <c r="B88" i="9"/>
  <c r="B99" i="9"/>
  <c r="B102" i="9"/>
  <c r="B83" i="9"/>
  <c r="B60" i="9"/>
  <c r="G24" i="4"/>
  <c r="I61" i="5"/>
  <c r="H96" i="5"/>
  <c r="I91" i="5"/>
  <c r="I69" i="5"/>
  <c r="H80" i="6"/>
  <c r="H69" i="6"/>
  <c r="H14" i="6"/>
  <c r="I69" i="7"/>
  <c r="H24" i="7"/>
  <c r="I9" i="7"/>
  <c r="H49" i="7"/>
  <c r="H95" i="8"/>
  <c r="H99" i="5"/>
  <c r="I94" i="5"/>
  <c r="H87" i="5"/>
  <c r="H23" i="5"/>
  <c r="I56" i="5"/>
  <c r="H95" i="6"/>
  <c r="H87" i="6"/>
  <c r="H81" i="5"/>
  <c r="I43" i="8"/>
  <c r="H32" i="8"/>
  <c r="I7" i="8"/>
  <c r="H44" i="7"/>
  <c r="H101" i="6"/>
  <c r="H92" i="6"/>
  <c r="I78" i="6"/>
  <c r="I62" i="6"/>
  <c r="I42" i="5"/>
  <c r="H6" i="8"/>
  <c r="H97" i="5"/>
  <c r="H90" i="5"/>
  <c r="H77" i="5"/>
  <c r="H58" i="5"/>
  <c r="H45" i="5"/>
  <c r="H21" i="5"/>
  <c r="H22" i="7"/>
  <c r="I9" i="6"/>
  <c r="H52" i="7"/>
  <c r="I47" i="7"/>
  <c r="H12" i="7"/>
  <c r="H4" i="7"/>
  <c r="H65" i="7"/>
  <c r="H21" i="7"/>
  <c r="I8" i="6"/>
  <c r="B31" i="9"/>
  <c r="B46" i="9"/>
  <c r="B29" i="9"/>
  <c r="B52" i="9"/>
  <c r="B13" i="9"/>
  <c r="B7" i="9"/>
  <c r="B87" i="9"/>
  <c r="B42" i="9"/>
  <c r="C47" i="9"/>
  <c r="G5" i="2"/>
  <c r="H56" i="6"/>
  <c r="I3" i="6"/>
  <c r="H13" i="6"/>
  <c r="H53" i="8"/>
  <c r="H24" i="8"/>
  <c r="I72" i="8"/>
  <c r="I57" i="8"/>
  <c r="I90" i="6"/>
  <c r="I73" i="6"/>
  <c r="H68" i="6"/>
  <c r="H74" i="5"/>
  <c r="I10" i="5"/>
  <c r="I75" i="5"/>
  <c r="H63" i="7"/>
  <c r="G91" i="2"/>
  <c r="C23" i="9"/>
  <c r="G83" i="2"/>
  <c r="C4" i="9"/>
  <c r="G71" i="2"/>
  <c r="C49" i="9"/>
  <c r="G59" i="2"/>
  <c r="C54" i="9"/>
  <c r="G51" i="2"/>
  <c r="C74" i="9"/>
  <c r="G39" i="2"/>
  <c r="C28" i="9"/>
  <c r="G27" i="2"/>
  <c r="C96" i="9"/>
  <c r="G11" i="2"/>
  <c r="C89" i="9"/>
  <c r="B17" i="9"/>
  <c r="F95" i="2"/>
  <c r="B63" i="9"/>
  <c r="F89" i="2"/>
  <c r="B19" i="9"/>
  <c r="F83" i="2"/>
  <c r="B4" i="9"/>
  <c r="F77" i="2"/>
  <c r="B15" i="9"/>
  <c r="F69" i="2"/>
  <c r="B41" i="9"/>
  <c r="B77" i="9"/>
  <c r="F65" i="2"/>
  <c r="B56" i="9"/>
  <c r="B22" i="9"/>
  <c r="F55" i="2"/>
  <c r="B53" i="9"/>
  <c r="F53" i="2"/>
  <c r="B38" i="9"/>
  <c r="F45" i="2"/>
  <c r="B73" i="9"/>
  <c r="F43" i="2"/>
  <c r="B94" i="9"/>
  <c r="F39" i="2"/>
  <c r="B28" i="9"/>
  <c r="F37" i="2"/>
  <c r="B48" i="9"/>
  <c r="B67" i="9"/>
  <c r="F33" i="2"/>
  <c r="B84" i="9"/>
  <c r="F31" i="2"/>
  <c r="B39" i="9"/>
  <c r="F29" i="2"/>
  <c r="B62" i="9"/>
  <c r="B96" i="9"/>
  <c r="B72" i="9"/>
  <c r="B101" i="9"/>
  <c r="B97" i="9"/>
  <c r="B89" i="9"/>
  <c r="F8" i="2"/>
  <c r="B78" i="9"/>
  <c r="B82" i="9"/>
  <c r="F4" i="2"/>
  <c r="H4" i="2" s="1"/>
  <c r="B98" i="9"/>
  <c r="B92" i="9"/>
  <c r="F101" i="2"/>
  <c r="B47" i="9"/>
  <c r="G98" i="2"/>
  <c r="C5" i="9"/>
  <c r="C6" i="9"/>
  <c r="G90" i="2"/>
  <c r="C36" i="9"/>
  <c r="G86" i="2"/>
  <c r="C9" i="9"/>
  <c r="G82" i="2"/>
  <c r="C14" i="9"/>
  <c r="C57" i="9"/>
  <c r="G74" i="2"/>
  <c r="C64" i="9"/>
  <c r="C33" i="9"/>
  <c r="G66" i="2"/>
  <c r="C35" i="9"/>
  <c r="G62" i="2"/>
  <c r="C10" i="9"/>
  <c r="G58" i="2"/>
  <c r="C55" i="9"/>
  <c r="C32" i="9"/>
  <c r="G50" i="2"/>
  <c r="C12" i="9"/>
  <c r="G46" i="2"/>
  <c r="C66" i="9"/>
  <c r="C40" i="9"/>
  <c r="G38" i="2"/>
  <c r="C71" i="9"/>
  <c r="G34" i="2"/>
  <c r="C61" i="9"/>
  <c r="G30" i="2"/>
  <c r="C79" i="9"/>
  <c r="C93" i="9"/>
  <c r="C58" i="9"/>
  <c r="C80" i="9"/>
  <c r="C50" i="9"/>
  <c r="C85" i="9"/>
  <c r="C70" i="9"/>
  <c r="G54" i="2"/>
  <c r="J95" i="10"/>
  <c r="J91" i="10"/>
  <c r="J87" i="10"/>
  <c r="J15" i="10"/>
  <c r="J11" i="10"/>
  <c r="J7" i="10"/>
  <c r="I81" i="5"/>
  <c r="H48" i="5"/>
  <c r="H24" i="5"/>
  <c r="H53" i="5"/>
  <c r="I21" i="5"/>
  <c r="I15" i="5"/>
  <c r="H93" i="6"/>
  <c r="H78" i="6"/>
  <c r="I82" i="6"/>
  <c r="I21" i="7"/>
  <c r="I7" i="7"/>
  <c r="H7" i="8"/>
  <c r="I19" i="8"/>
  <c r="H67" i="8"/>
  <c r="H42" i="8"/>
  <c r="H29" i="8"/>
  <c r="I44" i="7"/>
  <c r="I22" i="7"/>
  <c r="I4" i="7"/>
  <c r="H9" i="6"/>
  <c r="H91" i="6"/>
  <c r="H70" i="5"/>
  <c r="H30" i="5"/>
  <c r="P5" i="9"/>
  <c r="G95" i="2"/>
  <c r="C63" i="9"/>
  <c r="G87" i="2"/>
  <c r="C16" i="9"/>
  <c r="G75" i="2"/>
  <c r="C51" i="9"/>
  <c r="G67" i="2"/>
  <c r="C77" i="9"/>
  <c r="G55" i="2"/>
  <c r="I55" i="2" s="1"/>
  <c r="C53" i="9"/>
  <c r="G43" i="2"/>
  <c r="I43" i="2" s="1"/>
  <c r="C94" i="9"/>
  <c r="G31" i="2"/>
  <c r="C39" i="9"/>
  <c r="G23" i="2"/>
  <c r="C72" i="9"/>
  <c r="G15" i="2"/>
  <c r="C97" i="9"/>
  <c r="G7" i="2"/>
  <c r="C82" i="9"/>
  <c r="F97" i="2"/>
  <c r="B21" i="9"/>
  <c r="F93" i="2"/>
  <c r="B27" i="9"/>
  <c r="B23" i="9"/>
  <c r="F87" i="2"/>
  <c r="B16" i="9"/>
  <c r="F81" i="2"/>
  <c r="B30" i="9"/>
  <c r="B18" i="9"/>
  <c r="F75" i="2"/>
  <c r="B51" i="9"/>
  <c r="F73" i="2"/>
  <c r="B45" i="9"/>
  <c r="F71" i="2"/>
  <c r="B49" i="9"/>
  <c r="F61" i="2"/>
  <c r="B37" i="9"/>
  <c r="F59" i="2"/>
  <c r="B54" i="9"/>
  <c r="F51" i="2"/>
  <c r="B74" i="9"/>
  <c r="F47" i="2"/>
  <c r="B44" i="9"/>
  <c r="C21" i="9"/>
  <c r="C27" i="9"/>
  <c r="C19" i="9"/>
  <c r="C24" i="9"/>
  <c r="C30" i="9"/>
  <c r="C15" i="9"/>
  <c r="C45" i="9"/>
  <c r="C41" i="9"/>
  <c r="C56" i="9"/>
  <c r="C37" i="9"/>
  <c r="C81" i="9"/>
  <c r="C38" i="9"/>
  <c r="C26" i="9"/>
  <c r="C73" i="9"/>
  <c r="C91" i="9"/>
  <c r="C48" i="9"/>
  <c r="C84" i="9"/>
  <c r="C62" i="9"/>
  <c r="C59" i="9"/>
  <c r="C86" i="9"/>
  <c r="C65" i="9"/>
  <c r="C76" i="9"/>
  <c r="G9" i="2"/>
  <c r="C95" i="9"/>
  <c r="C100" i="9"/>
  <c r="G94" i="2"/>
  <c r="F41" i="2"/>
  <c r="J100" i="10"/>
  <c r="F99" i="3"/>
  <c r="J96" i="10"/>
  <c r="J92" i="10"/>
  <c r="J88" i="10"/>
  <c r="J84" i="10"/>
  <c r="J80" i="10"/>
  <c r="F79" i="3"/>
  <c r="J76" i="10"/>
  <c r="J72" i="10"/>
  <c r="J68" i="10"/>
  <c r="J64" i="10"/>
  <c r="J60" i="10"/>
  <c r="J56" i="10"/>
  <c r="J52" i="10"/>
  <c r="J48" i="10"/>
  <c r="J44" i="10"/>
  <c r="J40" i="10"/>
  <c r="J36" i="10"/>
  <c r="J32" i="10"/>
  <c r="J28" i="10"/>
  <c r="J24" i="10"/>
  <c r="J20" i="10"/>
  <c r="J16" i="10"/>
  <c r="J12" i="10"/>
  <c r="J8" i="10"/>
  <c r="G6" i="3"/>
  <c r="J4" i="10"/>
  <c r="G96" i="4"/>
  <c r="G46" i="4"/>
  <c r="G44" i="4"/>
  <c r="G20" i="4"/>
  <c r="I77" i="5"/>
  <c r="I45" i="5"/>
  <c r="I26" i="5"/>
  <c r="H78" i="5"/>
  <c r="H69" i="5"/>
  <c r="H62" i="6"/>
  <c r="H45" i="6"/>
  <c r="H40" i="6"/>
  <c r="H8" i="6"/>
  <c r="R6" i="9"/>
  <c r="I30" i="6"/>
  <c r="H78" i="7"/>
  <c r="I71" i="8"/>
  <c r="I13" i="7"/>
  <c r="I33" i="8"/>
  <c r="I21" i="8"/>
  <c r="H8" i="8"/>
  <c r="H99" i="7"/>
  <c r="I90" i="7"/>
  <c r="I82" i="7"/>
  <c r="I72" i="7"/>
  <c r="I62" i="7"/>
  <c r="H54" i="7"/>
  <c r="H35" i="7"/>
  <c r="I30" i="7"/>
  <c r="H50" i="6"/>
  <c r="G99" i="2"/>
  <c r="C17" i="9"/>
  <c r="G79" i="2"/>
  <c r="H79" i="2" s="1"/>
  <c r="C18" i="9"/>
  <c r="G63" i="2"/>
  <c r="C22" i="9"/>
  <c r="G47" i="2"/>
  <c r="C44" i="9"/>
  <c r="G35" i="2"/>
  <c r="C67" i="9"/>
  <c r="G19" i="2"/>
  <c r="C101" i="9"/>
  <c r="G3" i="2"/>
  <c r="C92" i="9"/>
  <c r="G100" i="2"/>
  <c r="C8" i="9"/>
  <c r="G96" i="2"/>
  <c r="C11" i="9"/>
  <c r="G92" i="2"/>
  <c r="C20" i="9"/>
  <c r="G88" i="2"/>
  <c r="C31" i="9"/>
  <c r="G84" i="2"/>
  <c r="C46" i="9"/>
  <c r="G80" i="2"/>
  <c r="C29" i="9"/>
  <c r="G76" i="2"/>
  <c r="C52" i="9"/>
  <c r="G72" i="2"/>
  <c r="C13" i="9"/>
  <c r="G68" i="2"/>
  <c r="C43" i="9"/>
  <c r="G64" i="2"/>
  <c r="C7" i="9"/>
  <c r="G60" i="2"/>
  <c r="C87" i="9"/>
  <c r="G56" i="2"/>
  <c r="C75" i="9"/>
  <c r="G52" i="2"/>
  <c r="C42" i="9"/>
  <c r="G48" i="2"/>
  <c r="C34" i="9"/>
  <c r="G44" i="2"/>
  <c r="C69" i="9"/>
  <c r="G40" i="2"/>
  <c r="C68" i="9"/>
  <c r="G36" i="2"/>
  <c r="C90" i="9"/>
  <c r="G32" i="2"/>
  <c r="C25" i="9"/>
  <c r="G28" i="2"/>
  <c r="C88" i="9"/>
  <c r="G24" i="2"/>
  <c r="C99" i="9"/>
  <c r="G20" i="2"/>
  <c r="C102" i="9"/>
  <c r="G16" i="2"/>
  <c r="C83" i="9"/>
  <c r="G12" i="2"/>
  <c r="C60" i="9"/>
  <c r="G8" i="2"/>
  <c r="C78" i="9"/>
  <c r="G4" i="2"/>
  <c r="I4" i="2" s="1"/>
  <c r="C98" i="9"/>
  <c r="F79" i="2"/>
  <c r="G21" i="2"/>
  <c r="G10" i="3"/>
  <c r="G46" i="3"/>
  <c r="I74" i="5"/>
  <c r="I87" i="6"/>
  <c r="H58" i="7"/>
  <c r="I27" i="7"/>
  <c r="I56" i="8"/>
  <c r="I32" i="8"/>
  <c r="I16" i="8"/>
  <c r="H88" i="8"/>
  <c r="H79" i="7"/>
  <c r="I66" i="7"/>
  <c r="H46" i="7"/>
  <c r="I40" i="7"/>
  <c r="H34" i="7"/>
  <c r="I31" i="6"/>
  <c r="I63" i="8"/>
  <c r="H56" i="7"/>
  <c r="H79" i="6"/>
  <c r="H63" i="6"/>
  <c r="H42" i="6"/>
  <c r="H80" i="5"/>
  <c r="H93" i="5"/>
  <c r="J70" i="10"/>
  <c r="G70" i="3"/>
  <c r="I45" i="10"/>
  <c r="F45" i="10" s="1"/>
  <c r="C45" i="10" s="1"/>
  <c r="I46" i="9" s="1"/>
  <c r="F45" i="3"/>
  <c r="J42" i="10"/>
  <c r="G42" i="3"/>
  <c r="H42" i="3" s="1"/>
  <c r="J26" i="10"/>
  <c r="G26" i="3"/>
  <c r="J22" i="10"/>
  <c r="G22" i="3"/>
  <c r="J18" i="10"/>
  <c r="G18" i="3"/>
  <c r="F8" i="4"/>
  <c r="G8" i="4"/>
  <c r="I14" i="8"/>
  <c r="H14" i="8"/>
  <c r="I85" i="8"/>
  <c r="H85" i="8"/>
  <c r="I75" i="6"/>
  <c r="H75" i="6"/>
  <c r="H43" i="6"/>
  <c r="I43" i="6"/>
  <c r="D2" i="2"/>
  <c r="G14" i="3"/>
  <c r="F73" i="3"/>
  <c r="G94" i="3"/>
  <c r="H30" i="7"/>
  <c r="I17" i="8"/>
  <c r="H17" i="8"/>
  <c r="I39" i="6"/>
  <c r="H39" i="6"/>
  <c r="H8" i="7"/>
  <c r="I8" i="7"/>
  <c r="H94" i="6"/>
  <c r="I94" i="6"/>
  <c r="H26" i="6"/>
  <c r="I26" i="6"/>
  <c r="G38" i="3"/>
  <c r="G92" i="4"/>
  <c r="H66" i="7"/>
  <c r="I76" i="8"/>
  <c r="H76" i="8"/>
  <c r="I64" i="8"/>
  <c r="H64" i="8"/>
  <c r="H51" i="8"/>
  <c r="I51" i="8"/>
  <c r="H47" i="8"/>
  <c r="I47" i="8"/>
  <c r="H31" i="8"/>
  <c r="I31" i="8"/>
  <c r="H23" i="8"/>
  <c r="I23" i="8"/>
  <c r="I95" i="7"/>
  <c r="H95" i="7"/>
  <c r="I83" i="7"/>
  <c r="H83" i="7"/>
  <c r="H25" i="7"/>
  <c r="I25" i="7"/>
  <c r="H83" i="5"/>
  <c r="I83" i="5"/>
  <c r="H63" i="5"/>
  <c r="I63" i="5"/>
  <c r="H7" i="5"/>
  <c r="I7" i="5"/>
  <c r="H88" i="5"/>
  <c r="I88" i="5"/>
  <c r="I55" i="8"/>
  <c r="I35" i="8"/>
  <c r="H85" i="6"/>
  <c r="I85" i="6"/>
  <c r="I72" i="6"/>
  <c r="H72" i="6"/>
  <c r="H51" i="6"/>
  <c r="I51" i="6"/>
  <c r="H10" i="8"/>
  <c r="H59" i="5"/>
  <c r="I59" i="5"/>
  <c r="H54" i="5"/>
  <c r="H41" i="5"/>
  <c r="I41" i="5"/>
  <c r="H27" i="5"/>
  <c r="I27" i="5"/>
  <c r="H68" i="5"/>
  <c r="H28" i="5"/>
  <c r="I95" i="5"/>
  <c r="I93" i="5"/>
  <c r="H73" i="5"/>
  <c r="H32" i="6"/>
  <c r="H4" i="6"/>
  <c r="F2" i="7"/>
  <c r="P7" i="9"/>
  <c r="H84" i="8"/>
  <c r="I39" i="8"/>
  <c r="I27" i="8"/>
  <c r="I46" i="8"/>
  <c r="H46" i="8"/>
  <c r="G100" i="4"/>
  <c r="G98" i="4"/>
  <c r="G94" i="4"/>
  <c r="G90" i="4"/>
  <c r="G88" i="4"/>
  <c r="G86" i="4"/>
  <c r="G84" i="4"/>
  <c r="G82" i="4"/>
  <c r="G80" i="4"/>
  <c r="G78" i="4"/>
  <c r="G76" i="4"/>
  <c r="G74" i="4"/>
  <c r="G72" i="4"/>
  <c r="G70" i="4"/>
  <c r="G68" i="4"/>
  <c r="G64" i="4"/>
  <c r="G62" i="4"/>
  <c r="G60" i="4"/>
  <c r="G58" i="4"/>
  <c r="G56" i="4"/>
  <c r="G54" i="4"/>
  <c r="G52" i="4"/>
  <c r="G48" i="4"/>
  <c r="G40" i="4"/>
  <c r="G38" i="4"/>
  <c r="G36" i="4"/>
  <c r="G34" i="4"/>
  <c r="G32" i="4"/>
  <c r="G30" i="4"/>
  <c r="G28" i="4"/>
  <c r="G26" i="4"/>
  <c r="G22" i="4"/>
  <c r="G18" i="4"/>
  <c r="G16" i="4"/>
  <c r="G14" i="4"/>
  <c r="G12" i="4"/>
  <c r="G10" i="4"/>
  <c r="G6" i="4"/>
  <c r="G4" i="4"/>
  <c r="I49" i="6"/>
  <c r="I18" i="8"/>
  <c r="H18" i="8"/>
  <c r="H99" i="8"/>
  <c r="I54" i="8"/>
  <c r="I26" i="8"/>
  <c r="I52" i="5"/>
  <c r="H52" i="5"/>
  <c r="H47" i="5"/>
  <c r="I63" i="6"/>
  <c r="I53" i="6"/>
  <c r="H53" i="6"/>
  <c r="I65" i="8"/>
  <c r="H65" i="8"/>
  <c r="I15" i="8"/>
  <c r="I35" i="6"/>
  <c r="H83" i="6"/>
  <c r="I83" i="6"/>
  <c r="F99" i="2"/>
  <c r="F91" i="2"/>
  <c r="F85" i="2"/>
  <c r="G78" i="2"/>
  <c r="G70" i="2"/>
  <c r="F63" i="2"/>
  <c r="F57" i="2"/>
  <c r="F49" i="2"/>
  <c r="G42" i="2"/>
  <c r="F35" i="2"/>
  <c r="F6" i="2"/>
  <c r="G25" i="2"/>
  <c r="G13" i="2"/>
  <c r="G52" i="3"/>
  <c r="G88" i="3"/>
  <c r="F16" i="4"/>
  <c r="F12" i="4"/>
  <c r="H94" i="5"/>
  <c r="I53" i="5"/>
  <c r="I14" i="5"/>
  <c r="I58" i="5"/>
  <c r="I18" i="6"/>
  <c r="H28" i="7"/>
  <c r="I51" i="7"/>
  <c r="G2" i="7"/>
  <c r="R7" i="9"/>
  <c r="H64" i="7"/>
  <c r="H50" i="8"/>
  <c r="I34" i="8"/>
  <c r="P8" i="9"/>
  <c r="H101" i="7"/>
  <c r="I78" i="8"/>
  <c r="H78" i="8"/>
  <c r="H63" i="8"/>
  <c r="I36" i="8"/>
  <c r="H36" i="8"/>
  <c r="H98" i="7"/>
  <c r="H81" i="7"/>
  <c r="H12" i="8"/>
  <c r="H25" i="6"/>
  <c r="I98" i="5"/>
  <c r="I80" i="5"/>
  <c r="H22" i="5"/>
  <c r="I22" i="5"/>
  <c r="H11" i="5"/>
  <c r="H72" i="8"/>
  <c r="I95" i="6"/>
  <c r="I52" i="6"/>
  <c r="H52" i="6"/>
  <c r="I36" i="6"/>
  <c r="H36" i="6"/>
  <c r="I8" i="5"/>
  <c r="H8" i="5"/>
  <c r="H62" i="5"/>
  <c r="I43" i="5"/>
  <c r="H43" i="5"/>
  <c r="G8" i="3"/>
  <c r="J6" i="10"/>
  <c r="I5" i="10"/>
  <c r="F5" i="10" s="1"/>
  <c r="C5" i="10" s="1"/>
  <c r="I6" i="9" s="1"/>
  <c r="G4" i="3"/>
  <c r="H100" i="5"/>
  <c r="G2" i="5"/>
  <c r="R5" i="9"/>
  <c r="I34" i="5"/>
  <c r="F2" i="6"/>
  <c r="P6" i="9"/>
  <c r="H96" i="7"/>
  <c r="H32" i="7"/>
  <c r="I86" i="7"/>
  <c r="H30" i="8"/>
  <c r="H22" i="8"/>
  <c r="I6" i="8"/>
  <c r="I42" i="8"/>
  <c r="H74" i="8"/>
  <c r="I40" i="8"/>
  <c r="I11" i="8"/>
  <c r="I70" i="5"/>
  <c r="I30" i="5"/>
  <c r="H10" i="5"/>
  <c r="I42" i="6"/>
  <c r="I56" i="7"/>
  <c r="I16" i="7"/>
  <c r="I91" i="6"/>
  <c r="E53" i="10"/>
  <c r="C37" i="10"/>
  <c r="I38" i="9" s="1"/>
  <c r="E5" i="10"/>
  <c r="I14" i="7"/>
  <c r="H14" i="7"/>
  <c r="D77" i="10"/>
  <c r="E61" i="10"/>
  <c r="C29" i="10"/>
  <c r="I30" i="9" s="1"/>
  <c r="E29" i="10"/>
  <c r="D29" i="10"/>
  <c r="H67" i="6"/>
  <c r="I67" i="6"/>
  <c r="I13" i="5"/>
  <c r="H13" i="5"/>
  <c r="I42" i="7"/>
  <c r="H42" i="7"/>
  <c r="H98" i="6"/>
  <c r="I98" i="6"/>
  <c r="H21" i="8"/>
  <c r="I22" i="6"/>
  <c r="H48" i="7"/>
  <c r="I82" i="8"/>
  <c r="H87" i="8"/>
  <c r="I87" i="8"/>
  <c r="H83" i="8"/>
  <c r="I83" i="8"/>
  <c r="I66" i="8"/>
  <c r="H66" i="8"/>
  <c r="I52" i="8"/>
  <c r="H52" i="8"/>
  <c r="I93" i="7"/>
  <c r="H93" i="7"/>
  <c r="I35" i="7"/>
  <c r="H71" i="5"/>
  <c r="I71" i="5"/>
  <c r="I60" i="5"/>
  <c r="H60" i="5"/>
  <c r="H51" i="5"/>
  <c r="I51" i="5"/>
  <c r="I46" i="5"/>
  <c r="H46" i="5"/>
  <c r="H31" i="5"/>
  <c r="I31" i="5"/>
  <c r="I50" i="6"/>
  <c r="H5" i="8"/>
  <c r="I5" i="8"/>
  <c r="H33" i="8"/>
  <c r="I60" i="7"/>
  <c r="H60" i="7"/>
  <c r="I21" i="6"/>
  <c r="H21" i="6"/>
  <c r="C101" i="10"/>
  <c r="I102" i="9" s="1"/>
  <c r="E101" i="10"/>
  <c r="D101" i="10"/>
  <c r="J98" i="10"/>
  <c r="G98" i="3"/>
  <c r="I93" i="10"/>
  <c r="F93" i="10" s="1"/>
  <c r="F93" i="3"/>
  <c r="J90" i="10"/>
  <c r="G90" i="3"/>
  <c r="J82" i="10"/>
  <c r="G82" i="3"/>
  <c r="C81" i="10"/>
  <c r="I82" i="9" s="1"/>
  <c r="E81" i="10"/>
  <c r="D81" i="10"/>
  <c r="J78" i="10"/>
  <c r="G78" i="3"/>
  <c r="I69" i="10"/>
  <c r="F69" i="10" s="1"/>
  <c r="F69" i="3"/>
  <c r="J66" i="10"/>
  <c r="G66" i="3"/>
  <c r="I65" i="10"/>
  <c r="F65" i="10" s="1"/>
  <c r="F65" i="3"/>
  <c r="J62" i="10"/>
  <c r="G62" i="3"/>
  <c r="C57" i="10"/>
  <c r="I58" i="9" s="1"/>
  <c r="E57" i="10"/>
  <c r="D57" i="10"/>
  <c r="J54" i="10"/>
  <c r="G54" i="3"/>
  <c r="I54" i="3" s="1"/>
  <c r="J50" i="10"/>
  <c r="G50" i="3"/>
  <c r="F41" i="10"/>
  <c r="J34" i="10"/>
  <c r="G34" i="3"/>
  <c r="J30" i="10"/>
  <c r="G30" i="3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85" i="5"/>
  <c r="I85" i="5"/>
  <c r="H98" i="5"/>
  <c r="H90" i="6"/>
  <c r="H54" i="6"/>
  <c r="H59" i="6"/>
  <c r="H82" i="7"/>
  <c r="H62" i="7"/>
  <c r="H88" i="7"/>
  <c r="H40" i="7"/>
  <c r="H19" i="7"/>
  <c r="I55" i="7"/>
  <c r="I87" i="7"/>
  <c r="H73" i="8"/>
  <c r="H90" i="8"/>
  <c r="I38" i="8"/>
  <c r="H38" i="8"/>
  <c r="I99" i="7"/>
  <c r="I88" i="8"/>
  <c r="I68" i="8"/>
  <c r="H68" i="8"/>
  <c r="I4" i="8"/>
  <c r="H4" i="8"/>
  <c r="H97" i="7"/>
  <c r="I79" i="7"/>
  <c r="H33" i="7"/>
  <c r="I33" i="7"/>
  <c r="I26" i="7"/>
  <c r="H26" i="7"/>
  <c r="H90" i="7"/>
  <c r="I84" i="5"/>
  <c r="H84" i="5"/>
  <c r="H79" i="5"/>
  <c r="I79" i="5"/>
  <c r="I44" i="5"/>
  <c r="H44" i="5"/>
  <c r="H47" i="6"/>
  <c r="I47" i="6"/>
  <c r="I55" i="6"/>
  <c r="H55" i="6"/>
  <c r="I33" i="6"/>
  <c r="H33" i="6"/>
  <c r="I27" i="6"/>
  <c r="H27" i="6"/>
  <c r="H86" i="6"/>
  <c r="I86" i="6"/>
  <c r="I99" i="6"/>
  <c r="H99" i="6"/>
  <c r="I66" i="6"/>
  <c r="H72" i="7"/>
  <c r="I6" i="7"/>
  <c r="H68" i="7"/>
  <c r="I93" i="8"/>
  <c r="H75" i="8"/>
  <c r="I75" i="8"/>
  <c r="I44" i="8"/>
  <c r="H44" i="8"/>
  <c r="I28" i="8"/>
  <c r="H28" i="8"/>
  <c r="I20" i="8"/>
  <c r="H20" i="8"/>
  <c r="I86" i="5"/>
  <c r="H86" i="5"/>
  <c r="I3" i="5"/>
  <c r="H3" i="5"/>
  <c r="I45" i="8"/>
  <c r="H45" i="8"/>
  <c r="I9" i="8"/>
  <c r="H9" i="8"/>
  <c r="I98" i="7"/>
  <c r="H71" i="7"/>
  <c r="I71" i="7"/>
  <c r="I54" i="7"/>
  <c r="I65" i="6"/>
  <c r="H65" i="6"/>
  <c r="G101" i="2"/>
  <c r="G97" i="2"/>
  <c r="I97" i="2" s="1"/>
  <c r="G93" i="2"/>
  <c r="G89" i="2"/>
  <c r="G85" i="2"/>
  <c r="G81" i="2"/>
  <c r="G77" i="2"/>
  <c r="G73" i="2"/>
  <c r="G69" i="2"/>
  <c r="G65" i="2"/>
  <c r="I65" i="2" s="1"/>
  <c r="G61" i="2"/>
  <c r="G57" i="2"/>
  <c r="G53" i="2"/>
  <c r="G49" i="2"/>
  <c r="G45" i="2"/>
  <c r="G41" i="2"/>
  <c r="I41" i="2" s="1"/>
  <c r="G37" i="2"/>
  <c r="G33" i="2"/>
  <c r="I33" i="2" s="1"/>
  <c r="G29" i="2"/>
  <c r="G17" i="2"/>
  <c r="G58" i="3"/>
  <c r="G74" i="3"/>
  <c r="G86" i="3"/>
  <c r="F101" i="3"/>
  <c r="F98" i="3"/>
  <c r="I98" i="10"/>
  <c r="F98" i="10" s="1"/>
  <c r="F97" i="3"/>
  <c r="F94" i="3"/>
  <c r="I94" i="3" s="1"/>
  <c r="I94" i="10"/>
  <c r="F94" i="10" s="1"/>
  <c r="F90" i="3"/>
  <c r="I90" i="10"/>
  <c r="F90" i="10" s="1"/>
  <c r="F89" i="3"/>
  <c r="F86" i="3"/>
  <c r="I86" i="10"/>
  <c r="F86" i="10" s="1"/>
  <c r="F85" i="3"/>
  <c r="G83" i="3"/>
  <c r="J83" i="10"/>
  <c r="F82" i="3"/>
  <c r="I82" i="10"/>
  <c r="F82" i="10" s="1"/>
  <c r="F81" i="3"/>
  <c r="I78" i="10"/>
  <c r="F78" i="10" s="1"/>
  <c r="F78" i="3"/>
  <c r="F77" i="3"/>
  <c r="F74" i="3"/>
  <c r="I74" i="10"/>
  <c r="F74" i="10" s="1"/>
  <c r="F70" i="3"/>
  <c r="I70" i="10"/>
  <c r="F70" i="10" s="1"/>
  <c r="F66" i="3"/>
  <c r="I66" i="10"/>
  <c r="F66" i="10" s="1"/>
  <c r="G63" i="3"/>
  <c r="J63" i="10"/>
  <c r="F62" i="3"/>
  <c r="H62" i="3" s="1"/>
  <c r="I62" i="10"/>
  <c r="F62" i="10" s="1"/>
  <c r="F61" i="3"/>
  <c r="F58" i="3"/>
  <c r="I58" i="10"/>
  <c r="F58" i="10" s="1"/>
  <c r="I54" i="10"/>
  <c r="F54" i="10" s="1"/>
  <c r="F53" i="3"/>
  <c r="I50" i="10"/>
  <c r="F50" i="10" s="1"/>
  <c r="F50" i="3"/>
  <c r="F49" i="3"/>
  <c r="G47" i="3"/>
  <c r="J47" i="10"/>
  <c r="F46" i="3"/>
  <c r="I46" i="10"/>
  <c r="F46" i="10" s="1"/>
  <c r="I42" i="10"/>
  <c r="F42" i="10" s="1"/>
  <c r="F42" i="3"/>
  <c r="F41" i="3"/>
  <c r="F38" i="3"/>
  <c r="I38" i="10"/>
  <c r="F38" i="10" s="1"/>
  <c r="F37" i="3"/>
  <c r="F34" i="3"/>
  <c r="H34" i="3" s="1"/>
  <c r="I34" i="10"/>
  <c r="F34" i="10" s="1"/>
  <c r="F33" i="3"/>
  <c r="F30" i="3"/>
  <c r="I30" i="10"/>
  <c r="F30" i="10" s="1"/>
  <c r="F29" i="3"/>
  <c r="F26" i="3"/>
  <c r="I26" i="3" s="1"/>
  <c r="I26" i="10"/>
  <c r="F26" i="10" s="1"/>
  <c r="F25" i="3"/>
  <c r="I22" i="10"/>
  <c r="F22" i="10" s="1"/>
  <c r="F22" i="3"/>
  <c r="I18" i="10"/>
  <c r="F18" i="10" s="1"/>
  <c r="F18" i="3"/>
  <c r="I14" i="10"/>
  <c r="F14" i="10" s="1"/>
  <c r="F14" i="3"/>
  <c r="I14" i="3" s="1"/>
  <c r="I10" i="10"/>
  <c r="F10" i="10" s="1"/>
  <c r="F10" i="3"/>
  <c r="H10" i="3" s="1"/>
  <c r="I6" i="10"/>
  <c r="F6" i="10" s="1"/>
  <c r="F6" i="3"/>
  <c r="H6" i="3" s="1"/>
  <c r="E2" i="3"/>
  <c r="J3" i="10"/>
  <c r="G66" i="4"/>
  <c r="G50" i="4"/>
  <c r="G42" i="4"/>
  <c r="H66" i="5"/>
  <c r="I11" i="5"/>
  <c r="H97" i="6"/>
  <c r="H89" i="6"/>
  <c r="H61" i="6"/>
  <c r="H31" i="6"/>
  <c r="H84" i="7"/>
  <c r="I15" i="7"/>
  <c r="I101" i="7"/>
  <c r="H13" i="7"/>
  <c r="I81" i="7"/>
  <c r="I85" i="7"/>
  <c r="I18" i="7"/>
  <c r="H18" i="7"/>
  <c r="I3" i="7"/>
  <c r="H56" i="8"/>
  <c r="H11" i="8"/>
  <c r="H49" i="5"/>
  <c r="I49" i="5"/>
  <c r="I74" i="6"/>
  <c r="I47" i="10"/>
  <c r="F47" i="10" s="1"/>
  <c r="I43" i="10"/>
  <c r="F43" i="10" s="1"/>
  <c r="I39" i="10"/>
  <c r="F39" i="10" s="1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92" i="5"/>
  <c r="H20" i="7"/>
  <c r="I29" i="7"/>
  <c r="I10" i="7"/>
  <c r="H40" i="8"/>
  <c r="G2" i="8"/>
  <c r="I74" i="8"/>
  <c r="H13" i="8"/>
  <c r="I46" i="7"/>
  <c r="I25" i="6"/>
  <c r="I17" i="6"/>
  <c r="I99" i="10"/>
  <c r="F99" i="10" s="1"/>
  <c r="I95" i="10"/>
  <c r="F95" i="10" s="1"/>
  <c r="I91" i="10"/>
  <c r="F91" i="10" s="1"/>
  <c r="I87" i="10"/>
  <c r="F87" i="10" s="1"/>
  <c r="I83" i="10"/>
  <c r="F83" i="10" s="1"/>
  <c r="I79" i="10"/>
  <c r="F79" i="10" s="1"/>
  <c r="I75" i="10"/>
  <c r="F75" i="10" s="1"/>
  <c r="I71" i="10"/>
  <c r="F71" i="10" s="1"/>
  <c r="I67" i="10"/>
  <c r="F67" i="10" s="1"/>
  <c r="I63" i="10"/>
  <c r="F63" i="10" s="1"/>
  <c r="I59" i="10"/>
  <c r="F59" i="10" s="1"/>
  <c r="I55" i="10"/>
  <c r="F55" i="10" s="1"/>
  <c r="I51" i="10"/>
  <c r="F51" i="10" s="1"/>
  <c r="F100" i="2"/>
  <c r="H100" i="2" s="1"/>
  <c r="F98" i="2"/>
  <c r="F96" i="2"/>
  <c r="H96" i="2" s="1"/>
  <c r="F94" i="2"/>
  <c r="F92" i="2"/>
  <c r="H92" i="2" s="1"/>
  <c r="F90" i="2"/>
  <c r="F88" i="2"/>
  <c r="H88" i="2" s="1"/>
  <c r="F86" i="2"/>
  <c r="F84" i="2"/>
  <c r="H84" i="2" s="1"/>
  <c r="F82" i="2"/>
  <c r="F80" i="2"/>
  <c r="H80" i="2" s="1"/>
  <c r="F78" i="2"/>
  <c r="F76" i="2"/>
  <c r="H76" i="2" s="1"/>
  <c r="F74" i="2"/>
  <c r="F72" i="2"/>
  <c r="H72" i="2" s="1"/>
  <c r="F70" i="2"/>
  <c r="F68" i="2"/>
  <c r="H68" i="2" s="1"/>
  <c r="F66" i="2"/>
  <c r="F64" i="2"/>
  <c r="H64" i="2" s="1"/>
  <c r="F62" i="2"/>
  <c r="F60" i="2"/>
  <c r="F58" i="2"/>
  <c r="F56" i="2"/>
  <c r="H56" i="2" s="1"/>
  <c r="F54" i="2"/>
  <c r="F52" i="2"/>
  <c r="H52" i="2" s="1"/>
  <c r="F50" i="2"/>
  <c r="F48" i="2"/>
  <c r="H48" i="2" s="1"/>
  <c r="F46" i="2"/>
  <c r="F44" i="2"/>
  <c r="H44" i="2" s="1"/>
  <c r="F42" i="2"/>
  <c r="F40" i="2"/>
  <c r="H40" i="2" s="1"/>
  <c r="F38" i="2"/>
  <c r="F36" i="2"/>
  <c r="H36" i="2" s="1"/>
  <c r="F34" i="2"/>
  <c r="F32" i="2"/>
  <c r="H32" i="2" s="1"/>
  <c r="F30" i="2"/>
  <c r="F28" i="2"/>
  <c r="H28" i="2" s="1"/>
  <c r="F27" i="2"/>
  <c r="H27" i="2" s="1"/>
  <c r="F26" i="2"/>
  <c r="F25" i="2"/>
  <c r="F24" i="2"/>
  <c r="F23" i="2"/>
  <c r="F22" i="2"/>
  <c r="F21" i="2"/>
  <c r="F20" i="2"/>
  <c r="I20" i="2" s="1"/>
  <c r="F19" i="2"/>
  <c r="F18" i="2"/>
  <c r="F17" i="2"/>
  <c r="F16" i="2"/>
  <c r="F15" i="2"/>
  <c r="F14" i="2"/>
  <c r="F13" i="2"/>
  <c r="F12" i="2"/>
  <c r="I12" i="2" s="1"/>
  <c r="F11" i="2"/>
  <c r="F10" i="2"/>
  <c r="F9" i="2"/>
  <c r="F7" i="2"/>
  <c r="H7" i="2" s="1"/>
  <c r="F5" i="2"/>
  <c r="F3" i="2"/>
  <c r="H3" i="2" s="1"/>
  <c r="G26" i="2"/>
  <c r="G22" i="2"/>
  <c r="G18" i="2"/>
  <c r="G14" i="2"/>
  <c r="I14" i="2" s="1"/>
  <c r="G10" i="2"/>
  <c r="G6" i="2"/>
  <c r="F43" i="3"/>
  <c r="G56" i="3"/>
  <c r="F59" i="3"/>
  <c r="G68" i="3"/>
  <c r="G84" i="3"/>
  <c r="G92" i="3"/>
  <c r="J101" i="10"/>
  <c r="F100" i="3"/>
  <c r="I100" i="3" s="1"/>
  <c r="I100" i="10"/>
  <c r="F100" i="10" s="1"/>
  <c r="J97" i="10"/>
  <c r="I96" i="10"/>
  <c r="F96" i="10" s="1"/>
  <c r="G93" i="3"/>
  <c r="I93" i="3" s="1"/>
  <c r="J93" i="10"/>
  <c r="I92" i="10"/>
  <c r="F92" i="10" s="1"/>
  <c r="J89" i="10"/>
  <c r="I88" i="10"/>
  <c r="F88" i="10" s="1"/>
  <c r="J85" i="10"/>
  <c r="I84" i="10"/>
  <c r="F84" i="10" s="1"/>
  <c r="F83" i="3"/>
  <c r="J81" i="10"/>
  <c r="I80" i="10"/>
  <c r="F80" i="10" s="1"/>
  <c r="J77" i="10"/>
  <c r="I76" i="10"/>
  <c r="F76" i="10" s="1"/>
  <c r="J73" i="10"/>
  <c r="F72" i="3"/>
  <c r="I72" i="10"/>
  <c r="F72" i="10" s="1"/>
  <c r="J69" i="10"/>
  <c r="I68" i="10"/>
  <c r="F68" i="10" s="1"/>
  <c r="J65" i="10"/>
  <c r="I64" i="10"/>
  <c r="F64" i="10" s="1"/>
  <c r="F63" i="3"/>
  <c r="J61" i="10"/>
  <c r="I60" i="10"/>
  <c r="F60" i="10" s="1"/>
  <c r="J57" i="10"/>
  <c r="I56" i="10"/>
  <c r="F56" i="10" s="1"/>
  <c r="J53" i="10"/>
  <c r="I52" i="10"/>
  <c r="F52" i="10" s="1"/>
  <c r="F51" i="3"/>
  <c r="J49" i="10"/>
  <c r="I48" i="10"/>
  <c r="F48" i="10" s="1"/>
  <c r="F47" i="3"/>
  <c r="J45" i="10"/>
  <c r="F44" i="3"/>
  <c r="H44" i="3" s="1"/>
  <c r="I44" i="10"/>
  <c r="F44" i="10" s="1"/>
  <c r="J41" i="10"/>
  <c r="I40" i="10"/>
  <c r="F40" i="10" s="1"/>
  <c r="J37" i="10"/>
  <c r="I36" i="10"/>
  <c r="F36" i="10" s="1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3" s="1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G99" i="4"/>
  <c r="I99" i="4" s="1"/>
  <c r="F98" i="4"/>
  <c r="F94" i="4"/>
  <c r="G93" i="4"/>
  <c r="G91" i="4"/>
  <c r="F90" i="4"/>
  <c r="H90" i="4" s="1"/>
  <c r="F89" i="4"/>
  <c r="G87" i="4"/>
  <c r="F86" i="4"/>
  <c r="F85" i="4"/>
  <c r="G83" i="4"/>
  <c r="F82" i="4"/>
  <c r="G81" i="4"/>
  <c r="F78" i="4"/>
  <c r="F77" i="4"/>
  <c r="G75" i="4"/>
  <c r="F74" i="4"/>
  <c r="G73" i="4"/>
  <c r="G71" i="4"/>
  <c r="F70" i="4"/>
  <c r="I70" i="4" s="1"/>
  <c r="G67" i="4"/>
  <c r="I67" i="4" s="1"/>
  <c r="F66" i="4"/>
  <c r="F62" i="4"/>
  <c r="G61" i="4"/>
  <c r="G59" i="4"/>
  <c r="F58" i="4"/>
  <c r="H58" i="4" s="1"/>
  <c r="G57" i="4"/>
  <c r="G55" i="4"/>
  <c r="F54" i="4"/>
  <c r="G53" i="4"/>
  <c r="G51" i="4"/>
  <c r="F50" i="4"/>
  <c r="F46" i="4"/>
  <c r="G43" i="4"/>
  <c r="F42" i="4"/>
  <c r="I42" i="4" s="1"/>
  <c r="G39" i="4"/>
  <c r="F38" i="4"/>
  <c r="G35" i="4"/>
  <c r="I35" i="4" s="1"/>
  <c r="F34" i="4"/>
  <c r="F30" i="4"/>
  <c r="I30" i="4" s="1"/>
  <c r="G29" i="4"/>
  <c r="G27" i="4"/>
  <c r="F26" i="4"/>
  <c r="F25" i="4"/>
  <c r="G23" i="4"/>
  <c r="F22" i="4"/>
  <c r="I22" i="4" s="1"/>
  <c r="F21" i="4"/>
  <c r="G19" i="4"/>
  <c r="H19" i="4" s="1"/>
  <c r="F17" i="4"/>
  <c r="G15" i="4"/>
  <c r="F14" i="4"/>
  <c r="F13" i="4"/>
  <c r="G11" i="4"/>
  <c r="I11" i="4" s="1"/>
  <c r="F10" i="4"/>
  <c r="F9" i="4"/>
  <c r="F6" i="4"/>
  <c r="I6" i="4" s="1"/>
  <c r="I15" i="6"/>
  <c r="H18" i="6"/>
  <c r="I92" i="7"/>
  <c r="I34" i="7"/>
  <c r="H96" i="8"/>
  <c r="H92" i="8"/>
  <c r="I58" i="8"/>
  <c r="I12" i="8"/>
  <c r="I8" i="8"/>
  <c r="I100" i="7"/>
  <c r="I70" i="7"/>
  <c r="I50" i="7"/>
  <c r="H31" i="7"/>
  <c r="I57" i="6"/>
  <c r="I22" i="8"/>
  <c r="I30" i="8"/>
  <c r="H94" i="8"/>
  <c r="F2" i="8"/>
  <c r="H98" i="8"/>
  <c r="I84" i="8"/>
  <c r="I80" i="8"/>
  <c r="I96" i="8"/>
  <c r="I100" i="8"/>
  <c r="I48" i="8"/>
  <c r="I92" i="8"/>
  <c r="H3" i="8"/>
  <c r="H29" i="7"/>
  <c r="H10" i="7"/>
  <c r="I20" i="7"/>
  <c r="I28" i="7"/>
  <c r="H80" i="7"/>
  <c r="I36" i="7"/>
  <c r="I96" i="7"/>
  <c r="I5" i="7"/>
  <c r="I24" i="7"/>
  <c r="H92" i="7"/>
  <c r="H76" i="7"/>
  <c r="I32" i="7"/>
  <c r="H49" i="6"/>
  <c r="H11" i="6"/>
  <c r="I19" i="6"/>
  <c r="H3" i="6"/>
  <c r="I14" i="6"/>
  <c r="G2" i="6"/>
  <c r="I48" i="6"/>
  <c r="I88" i="6"/>
  <c r="I10" i="6"/>
  <c r="H15" i="6"/>
  <c r="I96" i="6"/>
  <c r="H20" i="6"/>
  <c r="I44" i="6"/>
  <c r="I80" i="6"/>
  <c r="H7" i="6"/>
  <c r="H82" i="5"/>
  <c r="I66" i="5"/>
  <c r="H37" i="5"/>
  <c r="H50" i="5"/>
  <c r="H101" i="5"/>
  <c r="H34" i="5"/>
  <c r="I100" i="5"/>
  <c r="I5" i="5"/>
  <c r="I92" i="5"/>
  <c r="H20" i="5"/>
  <c r="I28" i="2"/>
  <c r="F65" i="4"/>
  <c r="G65" i="4"/>
  <c r="G41" i="4"/>
  <c r="F41" i="4"/>
  <c r="H41" i="4" s="1"/>
  <c r="I66" i="2"/>
  <c r="H85" i="2"/>
  <c r="H69" i="2"/>
  <c r="F101" i="4"/>
  <c r="G101" i="4"/>
  <c r="F97" i="4"/>
  <c r="G97" i="4"/>
  <c r="F69" i="4"/>
  <c r="G69" i="4"/>
  <c r="G49" i="4"/>
  <c r="F49" i="4"/>
  <c r="G45" i="4"/>
  <c r="F45" i="4"/>
  <c r="F37" i="4"/>
  <c r="G37" i="4"/>
  <c r="F33" i="4"/>
  <c r="G33" i="4"/>
  <c r="F5" i="4"/>
  <c r="G5" i="4"/>
  <c r="I62" i="2"/>
  <c r="I38" i="2"/>
  <c r="E2" i="2"/>
  <c r="F57" i="3"/>
  <c r="G57" i="3"/>
  <c r="C2" i="2"/>
  <c r="G77" i="3"/>
  <c r="H77" i="3" s="1"/>
  <c r="D2" i="3"/>
  <c r="P3" i="9" s="1"/>
  <c r="F51" i="4"/>
  <c r="H51" i="4" s="1"/>
  <c r="G101" i="3"/>
  <c r="G99" i="3"/>
  <c r="G97" i="3"/>
  <c r="I97" i="3" s="1"/>
  <c r="G95" i="3"/>
  <c r="G91" i="3"/>
  <c r="G89" i="3"/>
  <c r="G87" i="3"/>
  <c r="G85" i="3"/>
  <c r="I85" i="3" s="1"/>
  <c r="G81" i="3"/>
  <c r="G79" i="3"/>
  <c r="G75" i="3"/>
  <c r="G73" i="3"/>
  <c r="H73" i="3" s="1"/>
  <c r="G71" i="3"/>
  <c r="G69" i="3"/>
  <c r="G67" i="3"/>
  <c r="G65" i="3"/>
  <c r="I65" i="3" s="1"/>
  <c r="G61" i="3"/>
  <c r="G59" i="3"/>
  <c r="H59" i="3" s="1"/>
  <c r="G55" i="3"/>
  <c r="G53" i="3"/>
  <c r="G49" i="3"/>
  <c r="I49" i="3" s="1"/>
  <c r="G45" i="3"/>
  <c r="G43" i="3"/>
  <c r="G41" i="3"/>
  <c r="G39" i="3"/>
  <c r="H39" i="3" s="1"/>
  <c r="G35" i="3"/>
  <c r="G31" i="3"/>
  <c r="G27" i="3"/>
  <c r="G23" i="3"/>
  <c r="G19" i="3"/>
  <c r="G17" i="3"/>
  <c r="G13" i="3"/>
  <c r="H13" i="3" s="1"/>
  <c r="G9" i="3"/>
  <c r="I9" i="3" s="1"/>
  <c r="G5" i="3"/>
  <c r="H5" i="3" s="1"/>
  <c r="C2" i="3"/>
  <c r="G2" i="3" s="1"/>
  <c r="F95" i="3"/>
  <c r="F3" i="4"/>
  <c r="F53" i="4"/>
  <c r="F57" i="4"/>
  <c r="G89" i="4"/>
  <c r="I89" i="4" s="1"/>
  <c r="G25" i="4"/>
  <c r="G77" i="4"/>
  <c r="H77" i="4" s="1"/>
  <c r="D2" i="4"/>
  <c r="F73" i="4"/>
  <c r="F81" i="4"/>
  <c r="G17" i="4"/>
  <c r="G85" i="4"/>
  <c r="G21" i="4"/>
  <c r="I21" i="4" s="1"/>
  <c r="G13" i="4"/>
  <c r="C2" i="4"/>
  <c r="F61" i="4"/>
  <c r="G9" i="4"/>
  <c r="H9" i="4" s="1"/>
  <c r="F29" i="4"/>
  <c r="H29" i="4" s="1"/>
  <c r="F93" i="4"/>
  <c r="F23" i="4"/>
  <c r="F39" i="4"/>
  <c r="F55" i="4"/>
  <c r="F71" i="4"/>
  <c r="F87" i="4"/>
  <c r="G95" i="4"/>
  <c r="H95" i="4" s="1"/>
  <c r="G79" i="4"/>
  <c r="H79" i="4" s="1"/>
  <c r="G63" i="4"/>
  <c r="I63" i="4" s="1"/>
  <c r="G47" i="4"/>
  <c r="G31" i="4"/>
  <c r="H31" i="4" s="1"/>
  <c r="F15" i="4"/>
  <c r="E2" i="4"/>
  <c r="F27" i="4"/>
  <c r="F43" i="4"/>
  <c r="F59" i="4"/>
  <c r="I59" i="4" s="1"/>
  <c r="F75" i="4"/>
  <c r="F91" i="4"/>
  <c r="H11" i="4"/>
  <c r="H83" i="4"/>
  <c r="G7" i="4"/>
  <c r="H7" i="4" s="1"/>
  <c r="H42" i="4"/>
  <c r="F4" i="4"/>
  <c r="G3" i="4"/>
  <c r="F18" i="4"/>
  <c r="F20" i="4"/>
  <c r="H20" i="4" s="1"/>
  <c r="F24" i="4"/>
  <c r="F28" i="4"/>
  <c r="F32" i="4"/>
  <c r="F36" i="4"/>
  <c r="F40" i="4"/>
  <c r="F44" i="4"/>
  <c r="H44" i="4" s="1"/>
  <c r="F48" i="4"/>
  <c r="F52" i="4"/>
  <c r="F56" i="4"/>
  <c r="F60" i="4"/>
  <c r="F64" i="4"/>
  <c r="F68" i="4"/>
  <c r="F72" i="4"/>
  <c r="F76" i="4"/>
  <c r="F80" i="4"/>
  <c r="F84" i="4"/>
  <c r="F88" i="4"/>
  <c r="F92" i="4"/>
  <c r="F96" i="4"/>
  <c r="F100" i="4"/>
  <c r="I44" i="3"/>
  <c r="F55" i="3"/>
  <c r="I58" i="3"/>
  <c r="F71" i="3"/>
  <c r="F75" i="3"/>
  <c r="I75" i="3" s="1"/>
  <c r="F91" i="3"/>
  <c r="G3" i="3"/>
  <c r="G7" i="3"/>
  <c r="G11" i="3"/>
  <c r="G15" i="3"/>
  <c r="F19" i="3"/>
  <c r="F27" i="3"/>
  <c r="F35" i="3"/>
  <c r="G51" i="3"/>
  <c r="F67" i="3"/>
  <c r="F87" i="3"/>
  <c r="I86" i="3"/>
  <c r="G25" i="3"/>
  <c r="G33" i="3"/>
  <c r="G37" i="3"/>
  <c r="I37" i="3" s="1"/>
  <c r="F20" i="3"/>
  <c r="H20" i="3" s="1"/>
  <c r="F24" i="3"/>
  <c r="H24" i="3" s="1"/>
  <c r="F28" i="3"/>
  <c r="F32" i="3"/>
  <c r="H32" i="3" s="1"/>
  <c r="F36" i="3"/>
  <c r="F40" i="3"/>
  <c r="G21" i="3"/>
  <c r="G29" i="3"/>
  <c r="F48" i="3"/>
  <c r="F52" i="3"/>
  <c r="F56" i="3"/>
  <c r="H58" i="3"/>
  <c r="F60" i="3"/>
  <c r="F64" i="3"/>
  <c r="H64" i="3" s="1"/>
  <c r="F68" i="3"/>
  <c r="F76" i="3"/>
  <c r="F80" i="3"/>
  <c r="F84" i="3"/>
  <c r="F88" i="3"/>
  <c r="F92" i="3"/>
  <c r="F96" i="3"/>
  <c r="H91" i="3" l="1"/>
  <c r="I47" i="4"/>
  <c r="I31" i="3"/>
  <c r="I43" i="3"/>
  <c r="D33" i="10"/>
  <c r="D97" i="10"/>
  <c r="E77" i="10"/>
  <c r="C53" i="10"/>
  <c r="I54" i="9" s="1"/>
  <c r="I67" i="2"/>
  <c r="H28" i="4"/>
  <c r="H17" i="4"/>
  <c r="E33" i="10"/>
  <c r="E97" i="10"/>
  <c r="H26" i="4"/>
  <c r="C85" i="10"/>
  <c r="I86" i="9" s="1"/>
  <c r="D85" i="10"/>
  <c r="E85" i="10"/>
  <c r="D49" i="10"/>
  <c r="C73" i="10"/>
  <c r="I74" i="9" s="1"/>
  <c r="C61" i="10"/>
  <c r="I62" i="9" s="1"/>
  <c r="I70" i="2"/>
  <c r="H38" i="3"/>
  <c r="I42" i="3"/>
  <c r="H19" i="2"/>
  <c r="I82" i="2"/>
  <c r="I90" i="2"/>
  <c r="I6" i="3"/>
  <c r="I34" i="3"/>
  <c r="I90" i="4"/>
  <c r="H49" i="4"/>
  <c r="H97" i="4"/>
  <c r="H94" i="3"/>
  <c r="H80" i="3"/>
  <c r="H28" i="3"/>
  <c r="H52" i="4"/>
  <c r="H24" i="4"/>
  <c r="J25" i="9" s="1"/>
  <c r="I55" i="3"/>
  <c r="H13" i="2"/>
  <c r="H62" i="2"/>
  <c r="H70" i="2"/>
  <c r="I16" i="4"/>
  <c r="H8" i="4"/>
  <c r="H59" i="2"/>
  <c r="H83" i="2"/>
  <c r="H60" i="2"/>
  <c r="H40" i="3"/>
  <c r="H36" i="4"/>
  <c r="I38" i="3"/>
  <c r="H96" i="4"/>
  <c r="H99" i="4"/>
  <c r="I71" i="4"/>
  <c r="I57" i="4"/>
  <c r="I59" i="3"/>
  <c r="H57" i="3"/>
  <c r="I27" i="2"/>
  <c r="H66" i="4"/>
  <c r="J67" i="9" s="1"/>
  <c r="H78" i="4"/>
  <c r="H98" i="4"/>
  <c r="I8" i="3"/>
  <c r="I16" i="3"/>
  <c r="I50" i="4"/>
  <c r="H22" i="3"/>
  <c r="I70" i="3"/>
  <c r="K71" i="9" s="1"/>
  <c r="L71" i="9" s="1"/>
  <c r="H90" i="3"/>
  <c r="J91" i="9" s="1"/>
  <c r="I81" i="2"/>
  <c r="H12" i="4"/>
  <c r="I74" i="4"/>
  <c r="H45" i="3"/>
  <c r="I79" i="2"/>
  <c r="I99" i="2"/>
  <c r="I94" i="2"/>
  <c r="I54" i="2"/>
  <c r="I30" i="2"/>
  <c r="I58" i="2"/>
  <c r="H29" i="2"/>
  <c r="H72" i="3"/>
  <c r="J73" i="9" s="1"/>
  <c r="H76" i="3"/>
  <c r="H60" i="3"/>
  <c r="H100" i="3"/>
  <c r="H60" i="4"/>
  <c r="H23" i="3"/>
  <c r="H86" i="4"/>
  <c r="H11" i="2"/>
  <c r="I19" i="2"/>
  <c r="H34" i="2"/>
  <c r="H42" i="2"/>
  <c r="H82" i="2"/>
  <c r="H90" i="2"/>
  <c r="I31" i="2"/>
  <c r="H39" i="2"/>
  <c r="H85" i="4"/>
  <c r="I72" i="3"/>
  <c r="H74" i="4"/>
  <c r="H66" i="2"/>
  <c r="I85" i="2"/>
  <c r="D89" i="10"/>
  <c r="H35" i="2"/>
  <c r="H63" i="2"/>
  <c r="H91" i="2"/>
  <c r="I26" i="4"/>
  <c r="K27" i="9" s="1"/>
  <c r="L27" i="9" s="1"/>
  <c r="I58" i="4"/>
  <c r="H46" i="4"/>
  <c r="H51" i="2"/>
  <c r="H61" i="2"/>
  <c r="H8" i="2"/>
  <c r="H88" i="3"/>
  <c r="I12" i="4"/>
  <c r="K13" i="9" s="1"/>
  <c r="L13" i="9" s="1"/>
  <c r="H58" i="2"/>
  <c r="H84" i="3"/>
  <c r="H48" i="3"/>
  <c r="H31" i="3"/>
  <c r="J32" i="9" s="1"/>
  <c r="H67" i="3"/>
  <c r="H23" i="4"/>
  <c r="I45" i="3"/>
  <c r="I34" i="2"/>
  <c r="H82" i="4"/>
  <c r="I6" i="2"/>
  <c r="H16" i="2"/>
  <c r="H24" i="2"/>
  <c r="I18" i="3"/>
  <c r="H66" i="3"/>
  <c r="I57" i="2"/>
  <c r="E89" i="10"/>
  <c r="H99" i="2"/>
  <c r="H36" i="3"/>
  <c r="H56" i="4"/>
  <c r="H40" i="4"/>
  <c r="H65" i="3"/>
  <c r="H64" i="4"/>
  <c r="H32" i="4"/>
  <c r="H67" i="4"/>
  <c r="I86" i="4"/>
  <c r="K87" i="9" s="1"/>
  <c r="L87" i="9" s="1"/>
  <c r="H30" i="2"/>
  <c r="H38" i="2"/>
  <c r="H54" i="2"/>
  <c r="H86" i="2"/>
  <c r="H94" i="2"/>
  <c r="I29" i="2"/>
  <c r="D5" i="10"/>
  <c r="I47" i="2"/>
  <c r="I71" i="2"/>
  <c r="H87" i="2"/>
  <c r="H96" i="3"/>
  <c r="J97" i="9" s="1"/>
  <c r="H85" i="3"/>
  <c r="I5" i="3"/>
  <c r="H48" i="4"/>
  <c r="J49" i="9" s="1"/>
  <c r="I35" i="2"/>
  <c r="D25" i="10"/>
  <c r="E49" i="10"/>
  <c r="E25" i="10"/>
  <c r="D73" i="10"/>
  <c r="D37" i="10"/>
  <c r="I78" i="2"/>
  <c r="H10" i="4"/>
  <c r="J11" i="9" s="1"/>
  <c r="I38" i="4"/>
  <c r="I62" i="4"/>
  <c r="H93" i="2"/>
  <c r="I7" i="2"/>
  <c r="H23" i="2"/>
  <c r="I46" i="2"/>
  <c r="H101" i="2"/>
  <c r="H37" i="2"/>
  <c r="H43" i="2"/>
  <c r="H53" i="2"/>
  <c r="I5" i="2"/>
  <c r="H52" i="3"/>
  <c r="H26" i="3"/>
  <c r="J27" i="9" s="1"/>
  <c r="H12" i="3"/>
  <c r="J13" i="9" s="1"/>
  <c r="I95" i="3"/>
  <c r="I69" i="3"/>
  <c r="I99" i="3"/>
  <c r="K100" i="9" s="1"/>
  <c r="L100" i="9" s="1"/>
  <c r="I51" i="2"/>
  <c r="H92" i="3"/>
  <c r="H19" i="3"/>
  <c r="J20" i="9" s="1"/>
  <c r="I9" i="4"/>
  <c r="H30" i="4"/>
  <c r="I85" i="4"/>
  <c r="I61" i="3"/>
  <c r="H81" i="2"/>
  <c r="H30" i="3"/>
  <c r="J31" i="9" s="1"/>
  <c r="D45" i="10"/>
  <c r="H68" i="3"/>
  <c r="H54" i="3"/>
  <c r="H35" i="3"/>
  <c r="H80" i="4"/>
  <c r="J81" i="9" s="1"/>
  <c r="H62" i="4"/>
  <c r="J63" i="9" s="1"/>
  <c r="I8" i="4"/>
  <c r="R4" i="9"/>
  <c r="I82" i="4"/>
  <c r="H16" i="4"/>
  <c r="I27" i="3"/>
  <c r="I41" i="3"/>
  <c r="I73" i="3"/>
  <c r="I59" i="2"/>
  <c r="I83" i="2"/>
  <c r="H5" i="4"/>
  <c r="J6" i="9" s="1"/>
  <c r="H83" i="3"/>
  <c r="J84" i="9" s="1"/>
  <c r="H9" i="2"/>
  <c r="H21" i="2"/>
  <c r="H25" i="2"/>
  <c r="H46" i="2"/>
  <c r="H78" i="2"/>
  <c r="I93" i="2"/>
  <c r="J78" i="9"/>
  <c r="I39" i="3"/>
  <c r="J33" i="9"/>
  <c r="I23" i="3"/>
  <c r="H71" i="3"/>
  <c r="H100" i="4"/>
  <c r="H88" i="4"/>
  <c r="H18" i="4"/>
  <c r="I17" i="3"/>
  <c r="I87" i="2"/>
  <c r="I69" i="4"/>
  <c r="I10" i="4"/>
  <c r="I4" i="3"/>
  <c r="H10" i="2"/>
  <c r="H14" i="2"/>
  <c r="H47" i="3"/>
  <c r="H63" i="3"/>
  <c r="H78" i="3"/>
  <c r="I49" i="2"/>
  <c r="H50" i="3"/>
  <c r="I90" i="3"/>
  <c r="K91" i="9" s="1"/>
  <c r="L91" i="9" s="1"/>
  <c r="H71" i="2"/>
  <c r="I14" i="4"/>
  <c r="K15" i="9" s="1"/>
  <c r="L15" i="9" s="1"/>
  <c r="H34" i="4"/>
  <c r="I94" i="4"/>
  <c r="K95" i="9" s="1"/>
  <c r="L95" i="9" s="1"/>
  <c r="H97" i="2"/>
  <c r="I75" i="2"/>
  <c r="H95" i="2"/>
  <c r="I98" i="2"/>
  <c r="I8" i="2"/>
  <c r="H45" i="2"/>
  <c r="H55" i="2"/>
  <c r="H77" i="2"/>
  <c r="J21" i="9"/>
  <c r="I66" i="3"/>
  <c r="K59" i="9"/>
  <c r="L59" i="9" s="1"/>
  <c r="H72" i="4"/>
  <c r="H57" i="4"/>
  <c r="I61" i="4"/>
  <c r="H79" i="3"/>
  <c r="J80" i="9" s="1"/>
  <c r="H89" i="3"/>
  <c r="H38" i="4"/>
  <c r="I54" i="4"/>
  <c r="H5" i="2"/>
  <c r="I23" i="2"/>
  <c r="H74" i="2"/>
  <c r="I37" i="2"/>
  <c r="I53" i="2"/>
  <c r="I69" i="2"/>
  <c r="I101" i="2"/>
  <c r="J35" i="9"/>
  <c r="J65" i="9"/>
  <c r="I40" i="3"/>
  <c r="H16" i="3"/>
  <c r="H4" i="3"/>
  <c r="I78" i="3"/>
  <c r="H55" i="3"/>
  <c r="H84" i="4"/>
  <c r="J85" i="9" s="1"/>
  <c r="H68" i="4"/>
  <c r="I23" i="4"/>
  <c r="I7" i="4"/>
  <c r="H94" i="4"/>
  <c r="H22" i="4"/>
  <c r="H15" i="4"/>
  <c r="I53" i="3"/>
  <c r="I57" i="3"/>
  <c r="I39" i="2"/>
  <c r="H65" i="2"/>
  <c r="H65" i="4"/>
  <c r="I46" i="4"/>
  <c r="I18" i="2"/>
  <c r="H15" i="2"/>
  <c r="H50" i="2"/>
  <c r="H98" i="2"/>
  <c r="H31" i="2"/>
  <c r="E45" i="10"/>
  <c r="H70" i="3"/>
  <c r="H56" i="3"/>
  <c r="H8" i="3"/>
  <c r="H14" i="3"/>
  <c r="H92" i="4"/>
  <c r="H14" i="4"/>
  <c r="H35" i="4"/>
  <c r="H43" i="4"/>
  <c r="I53" i="4"/>
  <c r="I78" i="4"/>
  <c r="I98" i="4"/>
  <c r="I22" i="3"/>
  <c r="K23" i="9" s="1"/>
  <c r="L23" i="9" s="1"/>
  <c r="I91" i="2"/>
  <c r="H49" i="2"/>
  <c r="H50" i="4"/>
  <c r="I22" i="2"/>
  <c r="I46" i="3"/>
  <c r="I50" i="3"/>
  <c r="K51" i="9" s="1"/>
  <c r="L51" i="9" s="1"/>
  <c r="I74" i="3"/>
  <c r="I73" i="2"/>
  <c r="I89" i="2"/>
  <c r="H47" i="2"/>
  <c r="H75" i="2"/>
  <c r="I21" i="3"/>
  <c r="K22" i="9" s="1"/>
  <c r="L22" i="9" s="1"/>
  <c r="I47" i="3"/>
  <c r="K48" i="9" s="1"/>
  <c r="L48" i="9" s="1"/>
  <c r="I33" i="3"/>
  <c r="I51" i="3"/>
  <c r="H76" i="4"/>
  <c r="J77" i="9" s="1"/>
  <c r="I27" i="4"/>
  <c r="K28" i="9" s="1"/>
  <c r="L28" i="9" s="1"/>
  <c r="I73" i="4"/>
  <c r="I63" i="2"/>
  <c r="I95" i="2"/>
  <c r="I37" i="4"/>
  <c r="K38" i="9" s="1"/>
  <c r="L38" i="9" s="1"/>
  <c r="I49" i="4"/>
  <c r="I97" i="4"/>
  <c r="K98" i="9" s="1"/>
  <c r="L98" i="9" s="1"/>
  <c r="H33" i="2"/>
  <c r="I34" i="4"/>
  <c r="I63" i="3"/>
  <c r="K64" i="9" s="1"/>
  <c r="L64" i="9" s="1"/>
  <c r="I10" i="2"/>
  <c r="I26" i="2"/>
  <c r="I45" i="2"/>
  <c r="I61" i="2"/>
  <c r="I77" i="2"/>
  <c r="J59" i="9"/>
  <c r="J43" i="9"/>
  <c r="I35" i="3"/>
  <c r="K36" i="9" s="1"/>
  <c r="L36" i="9" s="1"/>
  <c r="H9" i="3"/>
  <c r="J10" i="9" s="1"/>
  <c r="H47" i="4"/>
  <c r="H95" i="3"/>
  <c r="J96" i="9" s="1"/>
  <c r="I75" i="4"/>
  <c r="K76" i="9" s="1"/>
  <c r="L76" i="9" s="1"/>
  <c r="H3" i="3"/>
  <c r="I83" i="3"/>
  <c r="K84" i="9" s="1"/>
  <c r="L84" i="9" s="1"/>
  <c r="H101" i="3"/>
  <c r="I17" i="2"/>
  <c r="I64" i="2"/>
  <c r="I87" i="3"/>
  <c r="H21" i="4"/>
  <c r="H89" i="4"/>
  <c r="J45" i="9"/>
  <c r="R3" i="9"/>
  <c r="H86" i="3"/>
  <c r="J87" i="9" s="1"/>
  <c r="I72" i="2"/>
  <c r="H17" i="3"/>
  <c r="J18" i="9" s="1"/>
  <c r="P4" i="9"/>
  <c r="K50" i="9"/>
  <c r="L50" i="9" s="1"/>
  <c r="G2" i="2"/>
  <c r="I33" i="4"/>
  <c r="H45" i="4"/>
  <c r="H69" i="4"/>
  <c r="H101" i="4"/>
  <c r="I9" i="2"/>
  <c r="I62" i="3"/>
  <c r="K63" i="9" s="1"/>
  <c r="L63" i="9" s="1"/>
  <c r="I82" i="3"/>
  <c r="H98" i="3"/>
  <c r="I32" i="2"/>
  <c r="I96" i="2"/>
  <c r="H59" i="4"/>
  <c r="J60" i="9" s="1"/>
  <c r="K43" i="9"/>
  <c r="L43" i="9" s="1"/>
  <c r="I66" i="4"/>
  <c r="I40" i="2"/>
  <c r="C28" i="10"/>
  <c r="I29" i="9" s="1"/>
  <c r="E28" i="10"/>
  <c r="D28" i="10"/>
  <c r="C48" i="10"/>
  <c r="I49" i="9" s="1"/>
  <c r="E48" i="10"/>
  <c r="D48" i="10"/>
  <c r="C79" i="10"/>
  <c r="I80" i="9" s="1"/>
  <c r="E79" i="10"/>
  <c r="D79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H93" i="3"/>
  <c r="I11" i="3"/>
  <c r="K12" i="9" s="1"/>
  <c r="L12" i="9" s="1"/>
  <c r="I79" i="4"/>
  <c r="I39" i="4"/>
  <c r="K40" i="9" s="1"/>
  <c r="L40" i="9" s="1"/>
  <c r="I65" i="4"/>
  <c r="K66" i="9" s="1"/>
  <c r="L66" i="9" s="1"/>
  <c r="C36" i="10"/>
  <c r="I37" i="9" s="1"/>
  <c r="E36" i="10"/>
  <c r="D36" i="10"/>
  <c r="C68" i="10"/>
  <c r="I69" i="9" s="1"/>
  <c r="E68" i="10"/>
  <c r="D68" i="10"/>
  <c r="C63" i="10"/>
  <c r="I64" i="9" s="1"/>
  <c r="E63" i="10"/>
  <c r="D63" i="10"/>
  <c r="C15" i="10"/>
  <c r="I16" i="9" s="1"/>
  <c r="D15" i="10"/>
  <c r="E15" i="10"/>
  <c r="I60" i="2"/>
  <c r="C17" i="10"/>
  <c r="I18" i="9" s="1"/>
  <c r="E17" i="10"/>
  <c r="D17" i="10"/>
  <c r="H82" i="3"/>
  <c r="H74" i="3"/>
  <c r="J75" i="9" s="1"/>
  <c r="H61" i="3"/>
  <c r="J39" i="9"/>
  <c r="H93" i="4"/>
  <c r="F2" i="4"/>
  <c r="I81" i="3"/>
  <c r="I89" i="3"/>
  <c r="K90" i="9" s="1"/>
  <c r="L90" i="9" s="1"/>
  <c r="I98" i="3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C56" i="10"/>
  <c r="I57" i="9" s="1"/>
  <c r="E56" i="10"/>
  <c r="D56" i="10"/>
  <c r="C76" i="10"/>
  <c r="I77" i="9" s="1"/>
  <c r="E76" i="10"/>
  <c r="D76" i="10"/>
  <c r="C96" i="10"/>
  <c r="I97" i="9" s="1"/>
  <c r="E96" i="10"/>
  <c r="D96" i="10"/>
  <c r="H17" i="2"/>
  <c r="C51" i="10"/>
  <c r="I52" i="9" s="1"/>
  <c r="D51" i="10"/>
  <c r="E51" i="10"/>
  <c r="C67" i="10"/>
  <c r="I68" i="9" s="1"/>
  <c r="D67" i="10"/>
  <c r="E67" i="10"/>
  <c r="C83" i="10"/>
  <c r="I84" i="9" s="1"/>
  <c r="D83" i="10"/>
  <c r="E83" i="10"/>
  <c r="C99" i="10"/>
  <c r="I100" i="9" s="1"/>
  <c r="D99" i="10"/>
  <c r="E99" i="10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C50" i="10"/>
  <c r="I51" i="9" s="1"/>
  <c r="D50" i="10"/>
  <c r="E50" i="10"/>
  <c r="C70" i="10"/>
  <c r="I71" i="9" s="1"/>
  <c r="E70" i="10"/>
  <c r="D70" i="10"/>
  <c r="C82" i="10"/>
  <c r="I83" i="9" s="1"/>
  <c r="D82" i="10"/>
  <c r="E82" i="10"/>
  <c r="C90" i="10"/>
  <c r="I91" i="9" s="1"/>
  <c r="D90" i="10"/>
  <c r="E90" i="10"/>
  <c r="I11" i="2"/>
  <c r="I36" i="2"/>
  <c r="I68" i="2"/>
  <c r="C41" i="10"/>
  <c r="I42" i="9" s="1"/>
  <c r="E41" i="10"/>
  <c r="D41" i="10"/>
  <c r="I100" i="2"/>
  <c r="I13" i="2"/>
  <c r="J93" i="9"/>
  <c r="H46" i="3"/>
  <c r="I29" i="3"/>
  <c r="H18" i="3"/>
  <c r="I10" i="3"/>
  <c r="K11" i="9" s="1"/>
  <c r="L11" i="9" s="1"/>
  <c r="K17" i="9"/>
  <c r="L17" i="9" s="1"/>
  <c r="I3" i="3"/>
  <c r="H75" i="3"/>
  <c r="I15" i="4"/>
  <c r="I19" i="4"/>
  <c r="H70" i="4"/>
  <c r="J71" i="9" s="1"/>
  <c r="H54" i="4"/>
  <c r="J55" i="9" s="1"/>
  <c r="H71" i="4"/>
  <c r="H63" i="4"/>
  <c r="H91" i="4"/>
  <c r="J92" i="9" s="1"/>
  <c r="I29" i="4"/>
  <c r="I13" i="4"/>
  <c r="I81" i="4"/>
  <c r="I25" i="4"/>
  <c r="I101" i="3"/>
  <c r="K55" i="9"/>
  <c r="L55" i="9" s="1"/>
  <c r="I77" i="3"/>
  <c r="I50" i="2"/>
  <c r="I74" i="2"/>
  <c r="H12" i="2"/>
  <c r="H41" i="2"/>
  <c r="H57" i="2"/>
  <c r="H73" i="2"/>
  <c r="H89" i="2"/>
  <c r="I42" i="2"/>
  <c r="I86" i="2"/>
  <c r="I41" i="4"/>
  <c r="I2" i="6"/>
  <c r="C24" i="10"/>
  <c r="I25" i="9" s="1"/>
  <c r="E24" i="10"/>
  <c r="D24" i="10"/>
  <c r="C32" i="10"/>
  <c r="I33" i="9" s="1"/>
  <c r="E32" i="10"/>
  <c r="D32" i="10"/>
  <c r="C40" i="10"/>
  <c r="I41" i="9" s="1"/>
  <c r="E40" i="10"/>
  <c r="D40" i="10"/>
  <c r="C64" i="10"/>
  <c r="I65" i="9" s="1"/>
  <c r="E64" i="10"/>
  <c r="D64" i="10"/>
  <c r="C72" i="10"/>
  <c r="I73" i="9" s="1"/>
  <c r="E72" i="10"/>
  <c r="D72" i="10"/>
  <c r="C84" i="10"/>
  <c r="I85" i="9" s="1"/>
  <c r="E84" i="10"/>
  <c r="D84" i="10"/>
  <c r="C92" i="10"/>
  <c r="I93" i="9" s="1"/>
  <c r="E92" i="10"/>
  <c r="D92" i="10"/>
  <c r="H18" i="2"/>
  <c r="H22" i="2"/>
  <c r="H26" i="2"/>
  <c r="C55" i="10"/>
  <c r="I56" i="9" s="1"/>
  <c r="E55" i="10"/>
  <c r="D55" i="10"/>
  <c r="C71" i="10"/>
  <c r="I72" i="9" s="1"/>
  <c r="E71" i="10"/>
  <c r="D71" i="10"/>
  <c r="C87" i="10"/>
  <c r="I88" i="9" s="1"/>
  <c r="E87" i="10"/>
  <c r="D87" i="10"/>
  <c r="C7" i="10"/>
  <c r="I8" i="9" s="1"/>
  <c r="D7" i="10"/>
  <c r="E7" i="10"/>
  <c r="C23" i="10"/>
  <c r="I24" i="9" s="1"/>
  <c r="E23" i="10"/>
  <c r="D23" i="10"/>
  <c r="C39" i="10"/>
  <c r="I40" i="9" s="1"/>
  <c r="E39" i="10"/>
  <c r="D39" i="10"/>
  <c r="C38" i="10"/>
  <c r="I39" i="9" s="1"/>
  <c r="E38" i="10"/>
  <c r="D38" i="10"/>
  <c r="C42" i="10"/>
  <c r="I43" i="9" s="1"/>
  <c r="D42" i="10"/>
  <c r="E42" i="10"/>
  <c r="C86" i="10"/>
  <c r="I87" i="9" s="1"/>
  <c r="E86" i="10"/>
  <c r="D86" i="10"/>
  <c r="C98" i="10"/>
  <c r="I99" i="9" s="1"/>
  <c r="D98" i="10"/>
  <c r="E98" i="10"/>
  <c r="I44" i="2"/>
  <c r="I76" i="2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48" i="2"/>
  <c r="I80" i="2"/>
  <c r="I3" i="2"/>
  <c r="I25" i="2"/>
  <c r="K7" i="9"/>
  <c r="L7" i="9" s="1"/>
  <c r="C20" i="10"/>
  <c r="I21" i="9" s="1"/>
  <c r="E20" i="10"/>
  <c r="D20" i="10"/>
  <c r="C44" i="10"/>
  <c r="I45" i="9" s="1"/>
  <c r="E44" i="10"/>
  <c r="D44" i="10"/>
  <c r="C88" i="10"/>
  <c r="I89" i="9" s="1"/>
  <c r="E88" i="10"/>
  <c r="D88" i="10"/>
  <c r="C95" i="10"/>
  <c r="I96" i="9" s="1"/>
  <c r="E95" i="10"/>
  <c r="D95" i="10"/>
  <c r="C47" i="10"/>
  <c r="I48" i="9" s="1"/>
  <c r="E47" i="10"/>
  <c r="D47" i="10"/>
  <c r="C58" i="10"/>
  <c r="I59" i="9" s="1"/>
  <c r="D58" i="10"/>
  <c r="E58" i="10"/>
  <c r="I92" i="2"/>
  <c r="C93" i="10"/>
  <c r="I94" i="9" s="1"/>
  <c r="E93" i="10"/>
  <c r="D93" i="10"/>
  <c r="J79" i="9"/>
  <c r="K60" i="9"/>
  <c r="L60" i="9" s="1"/>
  <c r="J29" i="9"/>
  <c r="I48" i="3"/>
  <c r="I25" i="3"/>
  <c r="I15" i="3"/>
  <c r="I7" i="3"/>
  <c r="H6" i="4"/>
  <c r="J7" i="9" s="1"/>
  <c r="H75" i="4"/>
  <c r="G2" i="4"/>
  <c r="I87" i="4"/>
  <c r="K88" i="9" s="1"/>
  <c r="L88" i="9" s="1"/>
  <c r="I55" i="4"/>
  <c r="K56" i="9" s="1"/>
  <c r="L56" i="9" s="1"/>
  <c r="K10" i="9"/>
  <c r="L10" i="9" s="1"/>
  <c r="J24" i="9"/>
  <c r="K86" i="9"/>
  <c r="L86" i="9" s="1"/>
  <c r="H2" i="7"/>
  <c r="C52" i="10"/>
  <c r="I53" i="9" s="1"/>
  <c r="E52" i="10"/>
  <c r="D52" i="10"/>
  <c r="C60" i="10"/>
  <c r="I61" i="9" s="1"/>
  <c r="E60" i="10"/>
  <c r="D60" i="10"/>
  <c r="C80" i="10"/>
  <c r="I81" i="9" s="1"/>
  <c r="E80" i="10"/>
  <c r="D80" i="10"/>
  <c r="C100" i="10"/>
  <c r="I101" i="9" s="1"/>
  <c r="E100" i="10"/>
  <c r="D100" i="10"/>
  <c r="C59" i="10"/>
  <c r="I60" i="9" s="1"/>
  <c r="D59" i="10"/>
  <c r="E59" i="10"/>
  <c r="C75" i="10"/>
  <c r="I76" i="9" s="1"/>
  <c r="D75" i="10"/>
  <c r="E75" i="10"/>
  <c r="C91" i="10"/>
  <c r="I92" i="9" s="1"/>
  <c r="D91" i="10"/>
  <c r="E91" i="10"/>
  <c r="C11" i="10"/>
  <c r="I12" i="9" s="1"/>
  <c r="D11" i="10"/>
  <c r="E11" i="10"/>
  <c r="C27" i="10"/>
  <c r="I28" i="9" s="1"/>
  <c r="D27" i="10"/>
  <c r="E27" i="10"/>
  <c r="C43" i="10"/>
  <c r="I44" i="9" s="1"/>
  <c r="D43" i="10"/>
  <c r="E43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C46" i="10"/>
  <c r="I47" i="9" s="1"/>
  <c r="E46" i="10"/>
  <c r="D46" i="10"/>
  <c r="C54" i="10"/>
  <c r="I55" i="9" s="1"/>
  <c r="E54" i="10"/>
  <c r="D54" i="10"/>
  <c r="C62" i="10"/>
  <c r="I63" i="9" s="1"/>
  <c r="E62" i="10"/>
  <c r="D62" i="10"/>
  <c r="C66" i="10"/>
  <c r="I67" i="9" s="1"/>
  <c r="D66" i="10"/>
  <c r="E66" i="10"/>
  <c r="C74" i="10"/>
  <c r="I75" i="9" s="1"/>
  <c r="D74" i="10"/>
  <c r="E74" i="10"/>
  <c r="C78" i="10"/>
  <c r="I79" i="9" s="1"/>
  <c r="E78" i="10"/>
  <c r="D78" i="10"/>
  <c r="C94" i="10"/>
  <c r="I95" i="9" s="1"/>
  <c r="E94" i="10"/>
  <c r="D94" i="10"/>
  <c r="I21" i="2"/>
  <c r="I52" i="2"/>
  <c r="I84" i="2"/>
  <c r="C65" i="10"/>
  <c r="I66" i="9" s="1"/>
  <c r="E65" i="10"/>
  <c r="D65" i="10"/>
  <c r="C69" i="10"/>
  <c r="I70" i="9" s="1"/>
  <c r="E69" i="10"/>
  <c r="D69" i="10"/>
  <c r="I56" i="2"/>
  <c r="I88" i="2"/>
  <c r="I16" i="2"/>
  <c r="H6" i="2"/>
  <c r="H2" i="8"/>
  <c r="I2" i="8"/>
  <c r="I2" i="7"/>
  <c r="H2" i="6"/>
  <c r="H2" i="5"/>
  <c r="I2" i="5"/>
  <c r="I79" i="3"/>
  <c r="K80" i="9" s="1"/>
  <c r="L80" i="9" s="1"/>
  <c r="I5" i="4"/>
  <c r="K6" i="9" s="1"/>
  <c r="L6" i="9" s="1"/>
  <c r="H87" i="4"/>
  <c r="F2" i="3"/>
  <c r="H69" i="3"/>
  <c r="H53" i="3"/>
  <c r="H41" i="3"/>
  <c r="J42" i="9" s="1"/>
  <c r="I28" i="3"/>
  <c r="I91" i="3"/>
  <c r="H11" i="3"/>
  <c r="J12" i="9" s="1"/>
  <c r="I77" i="4"/>
  <c r="I51" i="4"/>
  <c r="H81" i="4"/>
  <c r="H61" i="4"/>
  <c r="H53" i="4"/>
  <c r="I3" i="4"/>
  <c r="H37" i="4"/>
  <c r="I101" i="4"/>
  <c r="I45" i="4"/>
  <c r="K46" i="9" s="1"/>
  <c r="L46" i="9" s="1"/>
  <c r="H49" i="3"/>
  <c r="I67" i="3"/>
  <c r="K68" i="9" s="1"/>
  <c r="L68" i="9" s="1"/>
  <c r="H87" i="3"/>
  <c r="H55" i="4"/>
  <c r="H97" i="3"/>
  <c r="J98" i="9" s="1"/>
  <c r="H81" i="3"/>
  <c r="I84" i="3"/>
  <c r="I13" i="3"/>
  <c r="H27" i="3"/>
  <c r="H43" i="3"/>
  <c r="J44" i="9" s="1"/>
  <c r="H99" i="3"/>
  <c r="J100" i="9" s="1"/>
  <c r="H33" i="4"/>
  <c r="I17" i="4"/>
  <c r="F2" i="2"/>
  <c r="I93" i="4"/>
  <c r="K94" i="9" s="1"/>
  <c r="L94" i="9" s="1"/>
  <c r="H25" i="4"/>
  <c r="I95" i="4"/>
  <c r="K96" i="9" s="1"/>
  <c r="L96" i="9" s="1"/>
  <c r="H13" i="4"/>
  <c r="J14" i="9" s="1"/>
  <c r="H73" i="4"/>
  <c r="J74" i="9" s="1"/>
  <c r="I91" i="4"/>
  <c r="H27" i="4"/>
  <c r="I43" i="4"/>
  <c r="K44" i="9" s="1"/>
  <c r="L44" i="9" s="1"/>
  <c r="I76" i="4"/>
  <c r="H39" i="4"/>
  <c r="J40" i="9" s="1"/>
  <c r="I31" i="4"/>
  <c r="K32" i="9" s="1"/>
  <c r="L32" i="9" s="1"/>
  <c r="I28" i="4"/>
  <c r="I56" i="4"/>
  <c r="I68" i="4"/>
  <c r="I60" i="4"/>
  <c r="I36" i="4"/>
  <c r="I44" i="4"/>
  <c r="K45" i="9" s="1"/>
  <c r="L45" i="9" s="1"/>
  <c r="I80" i="4"/>
  <c r="I20" i="4"/>
  <c r="I100" i="4"/>
  <c r="K101" i="9" s="1"/>
  <c r="L101" i="9" s="1"/>
  <c r="H4" i="4"/>
  <c r="I4" i="4"/>
  <c r="I40" i="4"/>
  <c r="I64" i="4"/>
  <c r="I84" i="4"/>
  <c r="I88" i="4"/>
  <c r="I48" i="4"/>
  <c r="H3" i="4"/>
  <c r="I18" i="4"/>
  <c r="I72" i="4"/>
  <c r="I96" i="4"/>
  <c r="I32" i="4"/>
  <c r="I52" i="4"/>
  <c r="I92" i="4"/>
  <c r="I24" i="4"/>
  <c r="I60" i="3"/>
  <c r="I19" i="3"/>
  <c r="I20" i="3"/>
  <c r="H37" i="3"/>
  <c r="H7" i="3"/>
  <c r="J8" i="9" s="1"/>
  <c r="H25" i="3"/>
  <c r="I88" i="3"/>
  <c r="K89" i="9" s="1"/>
  <c r="L89" i="9" s="1"/>
  <c r="I71" i="3"/>
  <c r="I96" i="3"/>
  <c r="H15" i="3"/>
  <c r="H51" i="3"/>
  <c r="J52" i="9" s="1"/>
  <c r="I68" i="3"/>
  <c r="I52" i="3"/>
  <c r="I80" i="3"/>
  <c r="H21" i="3"/>
  <c r="H29" i="3"/>
  <c r="J30" i="9" s="1"/>
  <c r="I56" i="3"/>
  <c r="I92" i="3"/>
  <c r="I32" i="3"/>
  <c r="I64" i="3"/>
  <c r="I76" i="3"/>
  <c r="I36" i="3"/>
  <c r="I24" i="3"/>
  <c r="H33" i="3"/>
  <c r="J83" i="9" l="1"/>
  <c r="J46" i="9"/>
  <c r="J36" i="9"/>
  <c r="K24" i="9"/>
  <c r="L24" i="9" s="1"/>
  <c r="K39" i="9"/>
  <c r="L39" i="9" s="1"/>
  <c r="J68" i="9"/>
  <c r="J86" i="9"/>
  <c r="K73" i="9"/>
  <c r="L73" i="9" s="1"/>
  <c r="K42" i="9"/>
  <c r="L42" i="9" s="1"/>
  <c r="K79" i="9"/>
  <c r="L79" i="9" s="1"/>
  <c r="K58" i="9"/>
  <c r="L58" i="9" s="1"/>
  <c r="J95" i="9"/>
  <c r="J89" i="9"/>
  <c r="J61" i="9"/>
  <c r="J58" i="9"/>
  <c r="J16" i="9"/>
  <c r="K19" i="9"/>
  <c r="L19" i="9" s="1"/>
  <c r="K35" i="9"/>
  <c r="L35" i="9" s="1"/>
  <c r="K47" i="9"/>
  <c r="L47" i="9" s="1"/>
  <c r="J66" i="9"/>
  <c r="J4" i="9"/>
  <c r="K8" i="9"/>
  <c r="L8" i="9" s="1"/>
  <c r="J50" i="9"/>
  <c r="J99" i="9"/>
  <c r="J9" i="9"/>
  <c r="J23" i="9"/>
  <c r="J57" i="9"/>
  <c r="J41" i="9"/>
  <c r="K9" i="9"/>
  <c r="L9" i="9" s="1"/>
  <c r="J37" i="9"/>
  <c r="J19" i="9"/>
  <c r="J90" i="9"/>
  <c r="K62" i="9"/>
  <c r="L62" i="9" s="1"/>
  <c r="J53" i="9"/>
  <c r="K72" i="9"/>
  <c r="L72" i="9" s="1"/>
  <c r="K41" i="9"/>
  <c r="L41" i="9" s="1"/>
  <c r="K67" i="9"/>
  <c r="L67" i="9" s="1"/>
  <c r="J101" i="9"/>
  <c r="K75" i="9"/>
  <c r="L75" i="9" s="1"/>
  <c r="K70" i="9"/>
  <c r="L70" i="9" s="1"/>
  <c r="J17" i="9"/>
  <c r="K52" i="9"/>
  <c r="L52" i="9" s="1"/>
  <c r="J88" i="9"/>
  <c r="J47" i="9"/>
  <c r="J15" i="9"/>
  <c r="J51" i="9"/>
  <c r="J48" i="9"/>
  <c r="J72" i="9"/>
  <c r="K74" i="9"/>
  <c r="L74" i="9" s="1"/>
  <c r="J64" i="9"/>
  <c r="J22" i="9"/>
  <c r="K26" i="9"/>
  <c r="L26" i="9" s="1"/>
  <c r="K99" i="9"/>
  <c r="L99" i="9" s="1"/>
  <c r="K20" i="9"/>
  <c r="L20" i="9" s="1"/>
  <c r="J69" i="9"/>
  <c r="I2" i="2"/>
  <c r="K18" i="9"/>
  <c r="L18" i="9" s="1"/>
  <c r="K5" i="9"/>
  <c r="L5" i="9" s="1"/>
  <c r="J56" i="9"/>
  <c r="K83" i="9"/>
  <c r="L83" i="9" s="1"/>
  <c r="K34" i="9"/>
  <c r="L34" i="9" s="1"/>
  <c r="J38" i="9"/>
  <c r="Q6" i="9"/>
  <c r="J34" i="9"/>
  <c r="K65" i="9"/>
  <c r="L65" i="9" s="1"/>
  <c r="K69" i="9"/>
  <c r="L69" i="9" s="1"/>
  <c r="J70" i="9"/>
  <c r="S7" i="9"/>
  <c r="T7" i="9" s="1"/>
  <c r="K33" i="9"/>
  <c r="L33" i="9" s="1"/>
  <c r="K16" i="9"/>
  <c r="L16" i="9" s="1"/>
  <c r="K54" i="9"/>
  <c r="L54" i="9" s="1"/>
  <c r="K14" i="9"/>
  <c r="L14" i="9" s="1"/>
  <c r="K37" i="9"/>
  <c r="L37" i="9" s="1"/>
  <c r="K93" i="9"/>
  <c r="L93" i="9" s="1"/>
  <c r="K81" i="9"/>
  <c r="L81" i="9" s="1"/>
  <c r="J26" i="9"/>
  <c r="J5" i="9"/>
  <c r="Q5" i="9"/>
  <c r="Q8" i="9"/>
  <c r="S6" i="9"/>
  <c r="T6" i="9" s="1"/>
  <c r="J62" i="9"/>
  <c r="Q7" i="9"/>
  <c r="J102" i="9"/>
  <c r="K92" i="9"/>
  <c r="L92" i="9" s="1"/>
  <c r="H2" i="2"/>
  <c r="S5" i="9"/>
  <c r="T5" i="9" s="1"/>
  <c r="S8" i="9"/>
  <c r="T8" i="9" s="1"/>
  <c r="K77" i="9"/>
  <c r="L77" i="9" s="1"/>
  <c r="K57" i="9"/>
  <c r="L57" i="9" s="1"/>
  <c r="K53" i="9"/>
  <c r="L53" i="9" s="1"/>
  <c r="K97" i="9"/>
  <c r="L97" i="9" s="1"/>
  <c r="K61" i="9"/>
  <c r="L61" i="9" s="1"/>
  <c r="J82" i="9"/>
  <c r="J54" i="9"/>
  <c r="K49" i="9"/>
  <c r="L49" i="9" s="1"/>
  <c r="K78" i="9"/>
  <c r="L78" i="9" s="1"/>
  <c r="E2" i="10"/>
  <c r="J76" i="9"/>
  <c r="K30" i="9"/>
  <c r="L30" i="9" s="1"/>
  <c r="D2" i="10"/>
  <c r="J94" i="9"/>
  <c r="K85" i="9"/>
  <c r="L85" i="9" s="1"/>
  <c r="J28" i="9"/>
  <c r="I2" i="3"/>
  <c r="K25" i="9"/>
  <c r="L25" i="9" s="1"/>
  <c r="K21" i="9"/>
  <c r="L21" i="9" s="1"/>
  <c r="K29" i="9"/>
  <c r="L29" i="9" s="1"/>
  <c r="K102" i="9"/>
  <c r="L102" i="9" s="1"/>
  <c r="K4" i="9"/>
  <c r="K82" i="9"/>
  <c r="L82" i="9" s="1"/>
  <c r="H2" i="3"/>
  <c r="I2" i="4"/>
  <c r="H2" i="4"/>
  <c r="S4" i="9" l="1"/>
  <c r="T4" i="9" s="1"/>
  <c r="Q3" i="9"/>
  <c r="J3" i="9"/>
  <c r="Q4" i="9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<sst xmlns="http://schemas.openxmlformats.org/spreadsheetml/2006/main" count="184" uniqueCount="147">
  <si>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</si>
  <si>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</si>
  <si>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</si>
  <si>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</si>
  <si>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</si>
  <si>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</si>
  <si>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</si>
  <si>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</si>
  <si>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</si>
  <si>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</si>
  <si>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</si>
  <si>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</si>
  <si>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</si>
  <si>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</si>
  <si>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</si>
  <si>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</si>
  <si>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</si>
  <si>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</si>
  <si>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</si>
  <si>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</si>
  <si>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</si>
  <si>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</si>
  <si>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</si>
  <si>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</si>
  <si>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</si>
  <si>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</si>
  <si>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</si>
  <si>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</si>
  <si>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</si>
  <si>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</si>
  <si>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</si>
  <si>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</si>
  <si>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</si>
  <si>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</si>
  <si>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</si>
  <si>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</si>
  <si>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</si>
  <si>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</si>
  <si>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</si>
  <si>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</si>
  <si>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</si>
  <si>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</si>
  <si>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</si>
  <si>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</si>
  <si>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</si>
  <si>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</si>
  <si>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</si>
  <si>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</si>
  <si>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</si>
  <si>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</si>
  <si>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</si>
  <si>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</si>
  <si>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</si>
  <si>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</si>
  <si>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</si>
  <si>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</si>
  <si>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</si>
  <si>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</si>
  <si>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</si>
  <si>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</si>
  <si>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</si>
  <si>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</si>
  <si>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</si>
  <si>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</si>
  <si>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</si>
  <si>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</si>
  <si>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</si>
  <si>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</si>
  <si>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</si>
  <si>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</si>
  <si>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</si>
  <si>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</si>
  <si>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</si>
  <si>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</si>
  <si>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</si>
  <si>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</si>
  <si>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</si>
  <si>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</si>
  <si>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</si>
  <si>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</si>
  <si>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</si>
  <si>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</si>
  <si>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</si>
  <si>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</si>
  <si>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</si>
  <si>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</si>
  <si>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</si>
  <si>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</si>
  <si>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</si>
  <si>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</si>
  <si>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</si>
  <si>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</si>
  <si>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</si>
  <si>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</si>
  <si>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</si>
  <si>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</si>
  <si>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</si>
  <si>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</si>
  <si>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</si>
  <si>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</si>
  <si>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</si>
  <si>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</si>
  <si>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</si>
  <si>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</si>
  <si>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</si>
  <si>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</si>
  <si>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</si>
  <si>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</si>
  <si>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</si>
  <si>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</si>
  <si>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</si>
  <si>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</si>
  <si>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</si>
  <si>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</si>
  <si>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</si>
  <si>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</si>
  <si>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</si>
  <si>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</si>
  <si>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</si>
  <si>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</si>
  <si>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</si>
  <si>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</si>
  <si>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</si>
  <si>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</si>
  <si>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</si>
  <si>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</si>
  <si>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</si>
  <si>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</si>
  <si>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</si>
  <si>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</si>
  <si>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</si>
  <si>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</si>
  <si>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</si>
  <si>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</si>
  <si>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</si>
  <si>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</si>
  <si>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</si>
  <si>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</si>
  <si>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</si>
  <si>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</si>
  <si>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</si>
  <si>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</si>
  <si>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</si>
  <si>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House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</si>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</sst>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44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House District Symmetry (Sykes-Russo-Glassburn Plan)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Summary!$B$4:$B$102</c:f>
              <c:numCache>
                <c:formatCode>0.00%</c:formatCode>
                <c:ptCount val="99"/>
                <c:pt idx="0">
                  <c:v>0.19328626374618538</c:v>
                </c:pt>
                <c:pt idx="1">
                  <c:v>0.24093337746465554</c:v>
                </c:pt>
                <c:pt idx="2">
                  <c:v>0.24441431670281996</c:v>
                </c:pt>
                <c:pt idx="3">
                  <c:v>0.25025150343162461</c:v>
                </c:pt>
                <c:pt idx="4">
                  <c:v>0.25141283280628379</c:v>
                </c:pt>
                <c:pt idx="5">
                  <c:v>0.25764920053516988</c:v>
                </c:pt>
                <c:pt idx="6">
                  <c:v>0.26207733780840503</c:v>
                </c:pt>
                <c:pt idx="7">
                  <c:v>0.2637179643393851</c:v>
                </c:pt>
                <c:pt idx="8">
                  <c:v>0.26978105801344165</c:v>
                </c:pt>
                <c:pt idx="9">
                  <c:v>0.28097113609985347</c:v>
                </c:pt>
                <c:pt idx="10">
                  <c:v>0.29059921841076858</c:v>
                </c:pt>
                <c:pt idx="11">
                  <c:v>0.29410134417294104</c:v>
                </c:pt>
                <c:pt idx="12">
                  <c:v>0.29493298621155145</c:v>
                </c:pt>
                <c:pt idx="13">
                  <c:v>0.29886401603742063</c:v>
                </c:pt>
                <c:pt idx="14">
                  <c:v>0.30287769784172663</c:v>
                </c:pt>
                <c:pt idx="15">
                  <c:v>0.30726191315795659</c:v>
                </c:pt>
                <c:pt idx="16">
                  <c:v>0.30837517744019999</c:v>
                </c:pt>
                <c:pt idx="17">
                  <c:v>0.31171459709526034</c:v>
                </c:pt>
                <c:pt idx="18">
                  <c:v>0.31573045900097657</c:v>
                </c:pt>
                <c:pt idx="19">
                  <c:v>0.31661378244243754</c:v>
                </c:pt>
                <c:pt idx="20">
                  <c:v>0.31672938325148287</c:v>
                </c:pt>
                <c:pt idx="21">
                  <c:v>0.31763112488172324</c:v>
                </c:pt>
                <c:pt idx="22">
                  <c:v>0.3179258289907228</c:v>
                </c:pt>
                <c:pt idx="23">
                  <c:v>0.32543108218783895</c:v>
                </c:pt>
                <c:pt idx="24">
                  <c:v>0.32663557948245842</c:v>
                </c:pt>
                <c:pt idx="25">
                  <c:v>0.32686704024452368</c:v>
                </c:pt>
                <c:pt idx="26">
                  <c:v>0.32738850616388687</c:v>
                </c:pt>
                <c:pt idx="27">
                  <c:v>0.32784469885515183</c:v>
                </c:pt>
                <c:pt idx="28">
                  <c:v>0.33162543412082496</c:v>
                </c:pt>
                <c:pt idx="29">
                  <c:v>0.34181993414183598</c:v>
                </c:pt>
                <c:pt idx="30">
                  <c:v>0.34412570959873945</c:v>
                </c:pt>
                <c:pt idx="31">
                  <c:v>0.35694178395935705</c:v>
                </c:pt>
                <c:pt idx="32">
                  <c:v>0.35976562499999998</c:v>
                </c:pt>
                <c:pt idx="33">
                  <c:v>0.36192103192122388</c:v>
                </c:pt>
                <c:pt idx="34">
                  <c:v>0.36823437610839188</c:v>
                </c:pt>
                <c:pt idx="35">
                  <c:v>0.37062514615324654</c:v>
                </c:pt>
                <c:pt idx="36">
                  <c:v>0.3779221470791842</c:v>
                </c:pt>
                <c:pt idx="37">
                  <c:v>0.38197789219214234</c:v>
                </c:pt>
                <c:pt idx="38">
                  <c:v>0.38256254738438211</c:v>
                </c:pt>
                <c:pt idx="39">
                  <c:v>0.38376068376068379</c:v>
                </c:pt>
                <c:pt idx="40">
                  <c:v>0.38402181480621955</c:v>
                </c:pt>
                <c:pt idx="41">
                  <c:v>0.38778611084055714</c:v>
                </c:pt>
                <c:pt idx="42">
                  <c:v>0.39085930918281381</c:v>
                </c:pt>
                <c:pt idx="43">
                  <c:v>0.39317886861592488</c:v>
                </c:pt>
                <c:pt idx="44">
                  <c:v>0.39970212020325918</c:v>
                </c:pt>
                <c:pt idx="45">
                  <c:v>0.40005506607929514</c:v>
                </c:pt>
                <c:pt idx="46">
                  <c:v>0.40102329942719694</c:v>
                </c:pt>
                <c:pt idx="47">
                  <c:v>0.40447893134269719</c:v>
                </c:pt>
                <c:pt idx="48">
                  <c:v>0.40687488295636615</c:v>
                </c:pt>
                <c:pt idx="49">
                  <c:v>0.42348672566371681</c:v>
                </c:pt>
                <c:pt idx="50">
                  <c:v>0.42642093415869442</c:v>
                </c:pt>
                <c:pt idx="51">
                  <c:v>0.42728160078086874</c:v>
                </c:pt>
                <c:pt idx="52">
                  <c:v>0.45873796437869335</c:v>
                </c:pt>
                <c:pt idx="53">
                  <c:v>0.47692433806049678</c:v>
                </c:pt>
                <c:pt idx="54">
                  <c:v>0.4950640121613949</c:v>
                </c:pt>
                <c:pt idx="55">
                  <c:v>0.49709871752226781</c:v>
                </c:pt>
                <c:pt idx="56">
                  <c:v>0.49990260372703071</c:v>
                </c:pt>
                <c:pt idx="57">
                  <c:v>0.5000244001626678</c:v>
                </c:pt>
                <c:pt idx="58">
                  <c:v>0.50258424643373989</c:v>
                </c:pt>
                <c:pt idx="59">
                  <c:v>0.51102981931049773</c:v>
                </c:pt>
                <c:pt idx="60">
                  <c:v>0.51140149712258232</c:v>
                </c:pt>
                <c:pt idx="61">
                  <c:v>0.51577761081893314</c:v>
                </c:pt>
                <c:pt idx="62">
                  <c:v>0.51590704219158812</c:v>
                </c:pt>
                <c:pt idx="63">
                  <c:v>0.51797774266914354</c:v>
                </c:pt>
                <c:pt idx="64">
                  <c:v>0.52642651668026275</c:v>
                </c:pt>
                <c:pt idx="65">
                  <c:v>0.53071802914961175</c:v>
                </c:pt>
                <c:pt idx="66">
                  <c:v>0.53368715382286414</c:v>
                </c:pt>
                <c:pt idx="67">
                  <c:v>0.53622693679700972</c:v>
                </c:pt>
                <c:pt idx="68">
                  <c:v>0.53686256137976507</c:v>
                </c:pt>
                <c:pt idx="69">
                  <c:v>0.5421611492816989</c:v>
                </c:pt>
                <c:pt idx="70">
                  <c:v>0.54886018628106825</c:v>
                </c:pt>
                <c:pt idx="71">
                  <c:v>0.54955517739051762</c:v>
                </c:pt>
                <c:pt idx="72">
                  <c:v>0.5504116712407916</c:v>
                </c:pt>
                <c:pt idx="73">
                  <c:v>0.55572957452362304</c:v>
                </c:pt>
                <c:pt idx="74">
                  <c:v>0.55637279596977329</c:v>
                </c:pt>
                <c:pt idx="75">
                  <c:v>0.56023391812865497</c:v>
                </c:pt>
                <c:pt idx="76">
                  <c:v>0.56506693379473638</c:v>
                </c:pt>
                <c:pt idx="77">
                  <c:v>0.56874576271186439</c:v>
                </c:pt>
                <c:pt idx="78">
                  <c:v>0.57707035232808424</c:v>
                </c:pt>
                <c:pt idx="79">
                  <c:v>0.60050823694356814</c:v>
                </c:pt>
                <c:pt idx="80">
                  <c:v>0.61173546014811742</c:v>
                </c:pt>
                <c:pt idx="81">
                  <c:v>0.6230863441518677</c:v>
                </c:pt>
                <c:pt idx="82">
                  <c:v>0.6520227156712608</c:v>
                </c:pt>
                <c:pt idx="83">
                  <c:v>0.65806199949519284</c:v>
                </c:pt>
                <c:pt idx="84">
                  <c:v>0.66731858984002812</c:v>
                </c:pt>
                <c:pt idx="85">
                  <c:v>0.67137207908927499</c:v>
                </c:pt>
                <c:pt idx="86">
                  <c:v>0.67303857387450905</c:v>
                </c:pt>
                <c:pt idx="87">
                  <c:v>0.68789992657085908</c:v>
                </c:pt>
                <c:pt idx="88">
                  <c:v>0.69918738164297534</c:v>
                </c:pt>
                <c:pt idx="89">
                  <c:v>0.71758297441094498</c:v>
                </c:pt>
                <c:pt idx="90">
                  <c:v>0.73681301516353059</c:v>
                </c:pt>
                <c:pt idx="91">
                  <c:v>0.75624331634899666</c:v>
                </c:pt>
                <c:pt idx="92">
                  <c:v>0.76401505165016892</c:v>
                </c:pt>
                <c:pt idx="93">
                  <c:v>0.76438270502054673</c:v>
                </c:pt>
                <c:pt idx="94">
                  <c:v>0.80582756149988055</c:v>
                </c:pt>
                <c:pt idx="95">
                  <c:v>0.84078435551766395</c:v>
                </c:pt>
                <c:pt idx="96">
                  <c:v>0.84216840578092744</c:v>
                </c:pt>
                <c:pt idx="97">
                  <c:v>0.87178613690967122</c:v>
                </c:pt>
                <c:pt idx="98">
                  <c:v>0.92040178366202363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AB-4CCD-AD72-1643F50705C8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Summary!$D$4:$D$102</c:f>
              <c:numCache>
                <c:formatCode>0%</c:formatCode>
                <c:ptCount val="9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AB-4CCD-AD72-1643F5070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39928"/>
        <c:axId val="464239600"/>
      </c:scatterChart>
      <c:valAx>
        <c:axId val="464239928"/>
        <c:scaling>
          <c:orientation val="minMax"/>
          <c:max val="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</a:t>
                </a:r>
                <a:r>
                  <a:rPr lang="en-US" baseline="0"/>
                  <a:t> from Most to Least Republican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600"/>
        <c:crosses val="autoZero"/>
        <c:crossBetween val="midCat"/>
        <c:majorUnit val="9"/>
      </c:valAx>
      <c:valAx>
        <c:axId val="46423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2016-2020 Democratic Vote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228599</xdr:colOff>
      <xdr:row>8</xdr:row>
      <xdr:rowOff>47625</xdr:rowOff>
    </xdr:from>
    <xdr:to>
      <xdr:col>23</xdr:col>
      <xdr:colOff>57150</xdr:colOff>
      <xdr:row>38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"/>
  <sheetViews>
    <sheetView tabSelected="1" zoomScaleNormal="100" workbookViewId="0">
      <selection activeCell="M6" sqref="M6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0.140625" customWidth="1"/>
    <col min="5" max="5" width="13.42578125" customWidth="1"/>
    <col min="7" max="7" width="3" bestFit="1" customWidth="1"/>
    <col min="8" max="8" width="5.7109375" bestFit="1" customWidth="1"/>
    <col min="9" max="9" width="8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'HD district-data'!A1</f>
        <v>ID</v>
      </c>
      <c r="H1" t="str">
        <f>'HD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241</v>
      </c>
      <c r="K2" s="3">
        <f>'2020 Pres'!I2+'2018 AG'!I2+'2018 Sen'!I2+'2018 Gov'!I2+'2016 Sen'!I2+'2016 Pres'!I2</f>
        <v>353</v>
      </c>
      <c r="L2">
        <f>SUM(L4:L102)</f>
        <v>29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COUNTIF(J4:J102,"&lt;&gt;0")</f>
        <v>51</v>
      </c>
      <c r="K3" s="3">
        <f>COUNTIF(K4:K102,"&lt;&gt;0")</f>
        <v>77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0.40404040404040403</v>
      </c>
      <c r="R3" s="12">
        <f>'2020 Pres'!E2/SUM('2020 Pres'!D2:E2)</f>
        <v>0.54076697647702721</v>
      </c>
      <c r="S3" s="12">
        <f>'2020 Pres'!I2/SUM('2020 Pres'!H2:I2)</f>
        <v>0.59595959595959591</v>
      </c>
      <c r="T3" s="13" t="str">
        <f>IF(S3-R3&gt;0,CONCATENATE("R+",ROUND(100*(S3-R3),1)),CONCATENATE("D+",ROUND(100*(R3-S3),1)))</f>
        <v>R+5.5</v>
      </c>
    </row>
    <row r="4" spans="1:33" x14ac:dyDescent="0.25">
      <c r="A4">
        <f>'2016-2020 Comp'!B83</f>
        <v>81</v>
      </c>
      <c r="B4" s="6">
        <f>'2016-2020 Comp'!D83/SUM('2016-2020 Comp'!$D83:$E83)</f>
        <v>0.19328626374618538</v>
      </c>
      <c r="C4" s="6">
        <f>'2016-2020 Comp'!E83/SUM('2016-2020 Comp'!$D83:$E83)</f>
        <v>0.8067137362538146</v>
      </c>
      <c r="D4" s="22">
        <v>0.5</v>
      </c>
      <c r="E4" s="6"/>
      <c r="G4">
        <f>'HD district-data'!A3</f>
        <v>1</v>
      </c>
      <c r="H4">
        <f>'HD district-data'!B3</f>
        <v>1</v>
      </c>
      <c r="I4" t="str">
        <f>PVI!C3</f>
        <v>D+19.2</v>
      </c>
      <c r="J4" s="3">
        <f>'2020 Pres'!H3+'2018 AG'!H3+'2018 Sen'!H3+'2018 Gov'!H3+'2016 Sen'!H3+'2016 Pres'!H3</f>
        <v>6</v>
      </c>
      <c r="K4" s="3">
        <f>'2020 Pres'!I3+'2018 AG'!I3+'2018 Sen'!I3+'2018 Gov'!I3+'2016 Sen'!I3+'2016 Pres'!I3</f>
        <v>0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0.44444444444444442</v>
      </c>
      <c r="R4" s="15">
        <f>'2018 AG'!E2/SUM('2018 AG'!D2:E2)</f>
        <v>0.52173887134668717</v>
      </c>
      <c r="S4" s="15">
        <f>'2018 AG'!I2/SUM('2018 AG'!H2:I2)</f>
        <v>0.55555555555555558</v>
      </c>
      <c r="T4" s="16" t="str">
        <f t="shared" ref="T4:T8" si="0">IF(S4-R4&gt;0,CONCATENATE("R+",ROUND(100*(S4-R4),1)),CONCATENATE("D+",ROUND(100*(R4-S4),1)))</f>
        <v>R+3.4</v>
      </c>
    </row>
    <row r="5" spans="1:33" x14ac:dyDescent="0.25">
      <c r="A5">
        <f>'2016-2020 Comp'!B98</f>
        <v>96</v>
      </c>
      <c r="B5" s="6">
        <f>'2016-2020 Comp'!D98/SUM('2016-2020 Comp'!$D98:$E98)</f>
        <v>0.24093337746465554</v>
      </c>
      <c r="C5" s="6">
        <f>'2016-2020 Comp'!E98/SUM('2016-2020 Comp'!$D98:$E98)</f>
        <v>0.75906662253534452</v>
      </c>
      <c r="D5" s="22">
        <v>0.5</v>
      </c>
      <c r="E5" s="6"/>
      <c r="G5">
        <f>'HD district-data'!A4</f>
        <v>2</v>
      </c>
      <c r="H5">
        <f>'HD district-data'!B4</f>
        <v>2</v>
      </c>
      <c r="I5" t="str">
        <f>PVI!C4</f>
        <v>D+29.4</v>
      </c>
      <c r="J5" s="3">
        <f>'2020 Pres'!H4+'2018 AG'!H4+'2018 Sen'!H4+'2018 Gov'!H4+'2016 Sen'!H4+'2016 Pres'!H4</f>
        <v>6</v>
      </c>
      <c r="K5" s="3">
        <f>'2020 Pres'!I4+'2018 AG'!I4+'2018 Sen'!I4+'2018 Gov'!I4+'2016 Sen'!I4+'2016 Pres'!I4</f>
        <v>0</v>
      </c>
      <c r="L5">
        <f t="shared" ref="L5:L68" si="1">IF(AND(K5&lt;&gt;0,K5&lt;&gt;6),1,0)</f>
        <v>0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0.51515151515151514</v>
      </c>
      <c r="R5" s="15">
        <f>SUM('2018 Sen'!E2/SUM('2018 Sen'!D2:E2))</f>
        <v>0.46592567549360098</v>
      </c>
      <c r="S5" s="15">
        <f>'2018 Sen'!I2/SUM('2018 Sen'!H2:I2)</f>
        <v>0.48484848484848486</v>
      </c>
      <c r="T5" s="16" t="str">
        <f t="shared" si="0"/>
        <v>R+1.9</v>
      </c>
    </row>
    <row r="6" spans="1:33" x14ac:dyDescent="0.25">
      <c r="A6">
        <f>'2016-2020 Comp'!B94</f>
        <v>92</v>
      </c>
      <c r="B6" s="6">
        <f>'2016-2020 Comp'!D94/SUM('2016-2020 Comp'!$D94:$E94)</f>
        <v>0.24441431670281996</v>
      </c>
      <c r="C6" s="6">
        <f>'2016-2020 Comp'!E94/SUM('2016-2020 Comp'!$D94:$E94)</f>
        <v>0.75558568329718001</v>
      </c>
      <c r="D6" s="22">
        <v>0.5</v>
      </c>
      <c r="E6" s="6"/>
      <c r="G6">
        <f>'HD district-data'!A5</f>
        <v>3</v>
      </c>
      <c r="H6">
        <f>'HD district-data'!B5</f>
        <v>3</v>
      </c>
      <c r="I6" t="str">
        <f>PVI!C5</f>
        <v>D+32.8</v>
      </c>
      <c r="J6" s="3">
        <f>'2020 Pres'!H5+'2018 AG'!H5+'2018 Sen'!H5+'2018 Gov'!H5+'2016 Sen'!H5+'2016 Pres'!H5</f>
        <v>6</v>
      </c>
      <c r="K6" s="3">
        <f>'2020 Pres'!I5+'2018 AG'!I5+'2018 Sen'!I5+'2018 Gov'!I5+'2016 Sen'!I5+'2016 Pres'!I5</f>
        <v>0</v>
      </c>
      <c r="L6">
        <f t="shared" si="1"/>
        <v>0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0.45454545454545453</v>
      </c>
      <c r="R6" s="15">
        <f>SUM('2018 Gov'!E2/SUM('2018 Gov'!D2:E2))</f>
        <v>0.51925034447153662</v>
      </c>
      <c r="S6" s="15">
        <f>'2018 Gov'!I2/SUM('2018 Gov'!H2:I2)</f>
        <v>0.54545454545454541</v>
      </c>
      <c r="T6" s="16" t="str">
        <f t="shared" si="0"/>
        <v>R+2.6</v>
      </c>
    </row>
    <row r="7" spans="1:33" x14ac:dyDescent="0.25">
      <c r="A7">
        <f>'2016-2020 Comp'!B64</f>
        <v>62</v>
      </c>
      <c r="B7" s="6">
        <f>'2016-2020 Comp'!D64/SUM('2016-2020 Comp'!$D64:$E64)</f>
        <v>0.25025150343162461</v>
      </c>
      <c r="C7" s="6">
        <f>'2016-2020 Comp'!E64/SUM('2016-2020 Comp'!$D64:$E64)</f>
        <v>0.74974849656837539</v>
      </c>
      <c r="D7" s="22">
        <v>0.5</v>
      </c>
      <c r="E7" s="6"/>
      <c r="G7">
        <f>'HD district-data'!A6</f>
        <v>4</v>
      </c>
      <c r="H7">
        <f>'HD district-data'!B6</f>
        <v>4</v>
      </c>
      <c r="I7" t="str">
        <f>PVI!C6</f>
        <v>D+4.5</v>
      </c>
      <c r="J7" s="3">
        <f>'2020 Pres'!H6+'2018 AG'!H6+'2018 Sen'!H6+'2018 Gov'!H6+'2016 Sen'!H6+'2016 Pres'!H6</f>
        <v>5</v>
      </c>
      <c r="K7" s="3">
        <f>'2020 Pres'!I6+'2018 AG'!I6+'2018 Sen'!I6+'2018 Gov'!I6+'2016 Sen'!I6+'2016 Pres'!I6</f>
        <v>1</v>
      </c>
      <c r="L7">
        <f t="shared" si="1"/>
        <v>1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0.22222222222222221</v>
      </c>
      <c r="R7" s="15">
        <f>SUM('2016 Sen'!E2/SUM('2016 Sen'!D2:E2))</f>
        <v>0.60963390496483705</v>
      </c>
      <c r="S7" s="15">
        <f>'2016 Sen'!I2/SUM('2016 Sen'!H2:I2)</f>
        <v>0.77777777777777779</v>
      </c>
      <c r="T7" s="16" t="str">
        <f t="shared" si="0"/>
        <v>R+16.8</v>
      </c>
    </row>
    <row r="8" spans="1:33" ht="15.75" thickBot="1" x14ac:dyDescent="0.3">
      <c r="A8">
        <f>'2016-2020 Comp'!B100</f>
        <v>98</v>
      </c>
      <c r="B8" s="6">
        <f>'2016-2020 Comp'!D100/SUM('2016-2020 Comp'!$D100:$E100)</f>
        <v>0.25141283280628379</v>
      </c>
      <c r="C8" s="6">
        <f>'2016-2020 Comp'!E100/SUM('2016-2020 Comp'!$D100:$E100)</f>
        <v>0.74858716719371621</v>
      </c>
      <c r="D8" s="22">
        <v>0.5</v>
      </c>
      <c r="E8" s="6"/>
      <c r="G8">
        <f>'HD district-data'!A7</f>
        <v>5</v>
      </c>
      <c r="H8">
        <f>'HD district-data'!B7</f>
        <v>5</v>
      </c>
      <c r="I8" t="str">
        <f>PVI!C7</f>
        <v>D+6.4</v>
      </c>
      <c r="J8" s="3">
        <f>'2020 Pres'!H7+'2018 AG'!H7+'2018 Sen'!H7+'2018 Gov'!H7+'2016 Sen'!H7+'2016 Pres'!H7</f>
        <v>5</v>
      </c>
      <c r="K8" s="3">
        <f>'2020 Pres'!I7+'2018 AG'!I7+'2018 Sen'!I7+'2018 Gov'!I7+'2016 Sen'!I7+'2016 Pres'!I7</f>
        <v>1</v>
      </c>
      <c r="L8">
        <f t="shared" si="1"/>
        <v>1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0.39393939393939392</v>
      </c>
      <c r="R8" s="20">
        <f>SUM('2016 Pres'!E2/SUM('2016 Pres'!D2:E2))</f>
        <v>0.54267684577135911</v>
      </c>
      <c r="S8" s="20">
        <f>'2016 Pres'!I2/SUM('2016 Pres'!H2:I2)</f>
        <v>0.60606060606060608</v>
      </c>
      <c r="T8" s="21" t="str">
        <f t="shared" si="0"/>
        <v>R+6.3</v>
      </c>
    </row>
    <row r="9" spans="1:33" x14ac:dyDescent="0.25">
      <c r="A9">
        <f>'2016-2020 Comp'!B86</f>
        <v>84</v>
      </c>
      <c r="B9" s="6">
        <f>'2016-2020 Comp'!D86/SUM('2016-2020 Comp'!$D86:$E86)</f>
        <v>0.25764920053516988</v>
      </c>
      <c r="C9" s="6">
        <f>'2016-2020 Comp'!E86/SUM('2016-2020 Comp'!$D86:$E86)</f>
        <v>0.74235079946483018</v>
      </c>
      <c r="D9" s="22">
        <v>0.5</v>
      </c>
      <c r="E9" s="6"/>
      <c r="G9">
        <f>'HD district-data'!A8</f>
        <v>6</v>
      </c>
      <c r="H9">
        <f>'HD district-data'!B8</f>
        <v>6</v>
      </c>
      <c r="I9" t="str">
        <f>PVI!C8</f>
        <v>D+4.6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Comp'!B62</f>
        <v>60</v>
      </c>
      <c r="B10" s="6">
        <f>'2016-2020 Comp'!D62/SUM('2016-2020 Comp'!$D62:$E62)</f>
        <v>0.26207733780840503</v>
      </c>
      <c r="C10" s="6">
        <f>'2016-2020 Comp'!E62/SUM('2016-2020 Comp'!$D62:$E62)</f>
        <v>0.73792266219159497</v>
      </c>
      <c r="D10" s="22">
        <v>0.5</v>
      </c>
      <c r="E10" s="6"/>
      <c r="G10">
        <f>'HD district-data'!A9</f>
        <v>7</v>
      </c>
      <c r="H10">
        <f>'HD district-data'!B9</f>
        <v>7</v>
      </c>
      <c r="I10" t="str">
        <f>PVI!C9</f>
        <v>D+26</v>
      </c>
      <c r="J10" s="3">
        <f>'2020 Pres'!H9+'2018 AG'!H9+'2018 Sen'!H9+'2018 Gov'!H9+'2016 Sen'!H9+'2016 Pres'!H9</f>
        <v>6</v>
      </c>
      <c r="K10" s="3">
        <f>'2020 Pres'!I9+'2018 AG'!I9+'2018 Sen'!I9+'2018 Gov'!I9+'2016 Sen'!I9+'2016 Pres'!I9</f>
        <v>0</v>
      </c>
      <c r="L10">
        <f t="shared" si="1"/>
        <v>0</v>
      </c>
      <c r="R10" s="1"/>
    </row>
    <row r="11" spans="1:33" x14ac:dyDescent="0.25">
      <c r="A11">
        <f>'2016-2020 Comp'!B96</f>
        <v>94</v>
      </c>
      <c r="B11" s="6">
        <f>'2016-2020 Comp'!D96/SUM('2016-2020 Comp'!$D96:$E96)</f>
        <v>0.2637179643393851</v>
      </c>
      <c r="C11" s="6">
        <f>'2016-2020 Comp'!E96/SUM('2016-2020 Comp'!$D96:$E96)</f>
        <v>0.7362820356606149</v>
      </c>
      <c r="D11" s="22">
        <v>0.5</v>
      </c>
      <c r="E11" s="6"/>
      <c r="G11">
        <f>'HD district-data'!A10</f>
        <v>8</v>
      </c>
      <c r="H11">
        <f>'HD district-data'!B10</f>
        <v>8</v>
      </c>
      <c r="I11" t="str">
        <f>PVI!C10</f>
        <v>D+13.7</v>
      </c>
      <c r="J11" s="3">
        <f>'2020 Pres'!H10+'2018 AG'!H10+'2018 Sen'!H10+'2018 Gov'!H10+'2016 Sen'!H10+'2016 Pres'!H10</f>
        <v>6</v>
      </c>
      <c r="K11" s="3">
        <f>'2020 Pres'!I10+'2018 AG'!I10+'2018 Sen'!I10+'2018 Gov'!I10+'2016 Sen'!I10+'2016 Pres'!I10</f>
        <v>0</v>
      </c>
      <c r="L11">
        <f t="shared" si="1"/>
        <v>0</v>
      </c>
    </row>
    <row r="12" spans="1:33" x14ac:dyDescent="0.25">
      <c r="A12">
        <f>'2016-2020 Comp'!B50</f>
        <v>48</v>
      </c>
      <c r="B12" s="6">
        <f>'2016-2020 Comp'!D50/SUM('2016-2020 Comp'!$D50:$E50)</f>
        <v>0.26978105801344165</v>
      </c>
      <c r="C12" s="6">
        <f>'2016-2020 Comp'!E50/SUM('2016-2020 Comp'!$D50:$E50)</f>
        <v>0.73021894198655835</v>
      </c>
      <c r="D12" s="22">
        <v>0.5</v>
      </c>
      <c r="E12" s="6"/>
      <c r="G12">
        <f>'HD district-data'!A11</f>
        <v>9</v>
      </c>
      <c r="H12">
        <f>'HD district-data'!B11</f>
        <v>9</v>
      </c>
      <c r="I12" t="str">
        <f>PVI!C11</f>
        <v>D+17</v>
      </c>
      <c r="J12" s="3">
        <f>'2020 Pres'!H11+'2018 AG'!H11+'2018 Sen'!H11+'2018 Gov'!H11+'2016 Sen'!H11+'2016 Pres'!H11</f>
        <v>6</v>
      </c>
      <c r="K12" s="3">
        <f>'2020 Pres'!I11+'2018 AG'!I11+'2018 Sen'!I11+'2018 Gov'!I11+'2016 Sen'!I11+'2016 Pres'!I11</f>
        <v>0</v>
      </c>
      <c r="L12">
        <f t="shared" si="1"/>
        <v>0</v>
      </c>
    </row>
    <row r="13" spans="1:33" x14ac:dyDescent="0.25">
      <c r="A13">
        <f>'2016-2020 Comp'!B72</f>
        <v>70</v>
      </c>
      <c r="B13" s="6">
        <f>'2016-2020 Comp'!D72/SUM('2016-2020 Comp'!$D72:$E72)</f>
        <v>0.28097113609985347</v>
      </c>
      <c r="C13" s="6">
        <f>'2016-2020 Comp'!E72/SUM('2016-2020 Comp'!$D72:$E72)</f>
        <v>0.71902886390014653</v>
      </c>
      <c r="D13" s="22">
        <v>0.5</v>
      </c>
      <c r="E13" s="6"/>
      <c r="G13">
        <f>'HD district-data'!A12</f>
        <v>10</v>
      </c>
      <c r="H13">
        <f>'HD district-data'!B12</f>
        <v>10</v>
      </c>
      <c r="I13" t="str">
        <f>PVI!C12</f>
        <v>R+2.5</v>
      </c>
      <c r="J13" s="3">
        <f>'2020 Pres'!H12+'2018 AG'!H12+'2018 Sen'!H12+'2018 Gov'!H12+'2016 Sen'!H12+'2016 Pres'!H12</f>
        <v>2</v>
      </c>
      <c r="K13" s="3">
        <f>'2020 Pres'!I12+'2018 AG'!I12+'2018 Sen'!I12+'2018 Gov'!I12+'2016 Sen'!I12+'2016 Pres'!I12</f>
        <v>4</v>
      </c>
      <c r="L13">
        <f t="shared" si="1"/>
        <v>1</v>
      </c>
    </row>
    <row r="14" spans="1:33" x14ac:dyDescent="0.25">
      <c r="A14">
        <f>'2016-2020 Comp'!B82</f>
        <v>80</v>
      </c>
      <c r="B14" s="6">
        <f>'2016-2020 Comp'!D82/SUM('2016-2020 Comp'!$D82:$E82)</f>
        <v>0.29059921841076858</v>
      </c>
      <c r="C14" s="6">
        <f>'2016-2020 Comp'!E82/SUM('2016-2020 Comp'!$D82:$E82)</f>
        <v>0.70940078158923148</v>
      </c>
      <c r="D14" s="22">
        <v>0.5</v>
      </c>
      <c r="E14" s="6"/>
      <c r="G14">
        <f>'HD district-data'!A13</f>
        <v>11</v>
      </c>
      <c r="H14">
        <f>'HD district-data'!B13</f>
        <v>11</v>
      </c>
      <c r="I14" t="str">
        <f>PVI!C13</f>
        <v>D+7</v>
      </c>
      <c r="J14" s="3">
        <f>'2020 Pres'!H13+'2018 AG'!H13+'2018 Sen'!H13+'2018 Gov'!H13+'2016 Sen'!H13+'2016 Pres'!H13</f>
        <v>5</v>
      </c>
      <c r="K14" s="3">
        <f>'2020 Pres'!I13+'2018 AG'!I13+'2018 Sen'!I13+'2018 Gov'!I13+'2016 Sen'!I13+'2016 Pres'!I13</f>
        <v>1</v>
      </c>
      <c r="L14">
        <f t="shared" si="1"/>
        <v>1</v>
      </c>
    </row>
    <row r="15" spans="1:33" x14ac:dyDescent="0.25">
      <c r="A15">
        <f>'2016-2020 Comp'!B77</f>
        <v>75</v>
      </c>
      <c r="B15" s="6">
        <f>'2016-2020 Comp'!D77/SUM('2016-2020 Comp'!$D77:$E77)</f>
        <v>0.29410134417294104</v>
      </c>
      <c r="C15" s="6">
        <f>'2016-2020 Comp'!E77/SUM('2016-2020 Comp'!$D77:$E77)</f>
        <v>0.70589865582705902</v>
      </c>
      <c r="D15" s="22">
        <v>0.5</v>
      </c>
      <c r="E15" s="6"/>
      <c r="G15">
        <f>'HD district-data'!A14</f>
        <v>12</v>
      </c>
      <c r="H15">
        <f>'HD district-data'!B14</f>
        <v>12</v>
      </c>
      <c r="I15" t="str">
        <f>PVI!C14</f>
        <v>R+9.5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Comp'!B87</f>
        <v>85</v>
      </c>
      <c r="B16" s="6">
        <f>'2016-2020 Comp'!D87/SUM('2016-2020 Comp'!$D87:$E87)</f>
        <v>0.29493298621155145</v>
      </c>
      <c r="C16" s="6">
        <f>'2016-2020 Comp'!E87/SUM('2016-2020 Comp'!$D87:$E87)</f>
        <v>0.7050670137884486</v>
      </c>
      <c r="D16" s="22">
        <v>0.5</v>
      </c>
      <c r="E16" s="6"/>
      <c r="G16">
        <f>'HD district-data'!A15</f>
        <v>13</v>
      </c>
      <c r="H16">
        <f>'HD district-data'!B15</f>
        <v>13</v>
      </c>
      <c r="I16" t="str">
        <f>PVI!C15</f>
        <v>D+25.2</v>
      </c>
      <c r="J16" s="3">
        <f>'2020 Pres'!H15+'2018 AG'!H15+'2018 Sen'!H15+'2018 Gov'!H15+'2016 Sen'!H15+'2016 Pres'!H15</f>
        <v>6</v>
      </c>
      <c r="K16" s="3">
        <f>'2020 Pres'!I15+'2018 AG'!I15+'2018 Sen'!I15+'2018 Gov'!I15+'2016 Sen'!I15+'2016 Pres'!I15</f>
        <v>0</v>
      </c>
      <c r="L16">
        <f t="shared" si="1"/>
        <v>0</v>
      </c>
    </row>
    <row r="17" spans="1:12" x14ac:dyDescent="0.25">
      <c r="A17">
        <f>'2016-2020 Comp'!B99</f>
        <v>97</v>
      </c>
      <c r="B17" s="6">
        <f>'2016-2020 Comp'!D99/SUM('2016-2020 Comp'!$D99:$E99)</f>
        <v>0.29886401603742063</v>
      </c>
      <c r="C17" s="6">
        <f>'2016-2020 Comp'!E99/SUM('2016-2020 Comp'!$D99:$E99)</f>
        <v>0.70113598396257937</v>
      </c>
      <c r="D17" s="22">
        <v>0.5</v>
      </c>
      <c r="E17" s="6"/>
      <c r="G17">
        <f>'HD district-data'!A16</f>
        <v>14</v>
      </c>
      <c r="H17">
        <f>'HD district-data'!B16</f>
        <v>14</v>
      </c>
      <c r="I17" t="str">
        <f>PVI!C16</f>
        <v>D+7.4</v>
      </c>
      <c r="J17" s="3">
        <f>'2020 Pres'!H16+'2018 AG'!H16+'2018 Sen'!H16+'2018 Gov'!H16+'2016 Sen'!H16+'2016 Pres'!H16</f>
        <v>6</v>
      </c>
      <c r="K17" s="3">
        <f>'2020 Pres'!I16+'2018 AG'!I16+'2018 Sen'!I16+'2018 Gov'!I16+'2016 Sen'!I16+'2016 Pres'!I16</f>
        <v>0</v>
      </c>
      <c r="L17">
        <f t="shared" si="1"/>
        <v>0</v>
      </c>
    </row>
    <row r="18" spans="1:12" x14ac:dyDescent="0.25">
      <c r="A18">
        <f>'2016-2020 Comp'!B79</f>
        <v>77</v>
      </c>
      <c r="B18" s="6">
        <f>'2016-2020 Comp'!D79/SUM('2016-2020 Comp'!$D79:$E79)</f>
        <v>0.30287769784172663</v>
      </c>
      <c r="C18" s="6">
        <f>'2016-2020 Comp'!E79/SUM('2016-2020 Comp'!$D79:$E79)</f>
        <v>0.69712230215827342</v>
      </c>
      <c r="D18" s="22">
        <v>0.5</v>
      </c>
      <c r="E18" s="6"/>
      <c r="G18">
        <f>'HD district-data'!A17</f>
        <v>15</v>
      </c>
      <c r="H18">
        <f>'HD district-data'!B17</f>
        <v>15</v>
      </c>
      <c r="I18" t="str">
        <f>PVI!C17</f>
        <v>R+2</v>
      </c>
      <c r="J18" s="3">
        <f>'2020 Pres'!H17+'2018 AG'!H17+'2018 Sen'!H17+'2018 Gov'!H17+'2016 Sen'!H17+'2016 Pres'!H17</f>
        <v>3</v>
      </c>
      <c r="K18" s="3">
        <f>'2020 Pres'!I17+'2018 AG'!I17+'2018 Sen'!I17+'2018 Gov'!I17+'2016 Sen'!I17+'2016 Pres'!I17</f>
        <v>3</v>
      </c>
      <c r="L18">
        <f t="shared" si="1"/>
        <v>1</v>
      </c>
    </row>
    <row r="19" spans="1:12" x14ac:dyDescent="0.25">
      <c r="A19">
        <f>'2016-2020 Comp'!B89</f>
        <v>87</v>
      </c>
      <c r="B19" s="6">
        <f>'2016-2020 Comp'!D89/SUM('2016-2020 Comp'!$D89:$E89)</f>
        <v>0.30726191315795659</v>
      </c>
      <c r="C19" s="6">
        <f>'2016-2020 Comp'!E89/SUM('2016-2020 Comp'!$D89:$E89)</f>
        <v>0.69273808684204341</v>
      </c>
      <c r="D19" s="22">
        <v>0.5</v>
      </c>
      <c r="E19" s="6"/>
      <c r="G19">
        <f>'HD district-data'!A18</f>
        <v>16</v>
      </c>
      <c r="H19">
        <f>'HD district-data'!B18</f>
        <v>16</v>
      </c>
      <c r="I19" t="str">
        <f>PVI!C18</f>
        <v>D+6.8</v>
      </c>
      <c r="J19" s="3">
        <f>'2020 Pres'!H18+'2018 AG'!H18+'2018 Sen'!H18+'2018 Gov'!H18+'2016 Sen'!H18+'2016 Pres'!H18</f>
        <v>5</v>
      </c>
      <c r="K19" s="3">
        <f>'2020 Pres'!I18+'2018 AG'!I18+'2018 Sen'!I18+'2018 Gov'!I18+'2016 Sen'!I18+'2016 Pres'!I18</f>
        <v>1</v>
      </c>
      <c r="L19">
        <f t="shared" si="1"/>
        <v>1</v>
      </c>
    </row>
    <row r="20" spans="1:12" x14ac:dyDescent="0.25">
      <c r="A20">
        <f>'2016-2020 Comp'!B92</f>
        <v>90</v>
      </c>
      <c r="B20" s="6">
        <f>'2016-2020 Comp'!D92/SUM('2016-2020 Comp'!$D92:$E92)</f>
        <v>0.30837517744019999</v>
      </c>
      <c r="C20" s="6">
        <f>'2016-2020 Comp'!E92/SUM('2016-2020 Comp'!$D92:$E92)</f>
        <v>0.69162482255979996</v>
      </c>
      <c r="D20" s="22">
        <v>0.5</v>
      </c>
      <c r="E20" s="6"/>
      <c r="G20">
        <f>'HD district-data'!A19</f>
        <v>17</v>
      </c>
      <c r="H20">
        <f>'HD district-data'!B19</f>
        <v>17</v>
      </c>
      <c r="I20" t="str">
        <f>PVI!C19</f>
        <v>D+36.6</v>
      </c>
      <c r="J20" s="3">
        <f>'2020 Pres'!H19+'2018 AG'!H19+'2018 Sen'!H19+'2018 Gov'!H19+'2016 Sen'!H19+'2016 Pres'!H19</f>
        <v>6</v>
      </c>
      <c r="K20" s="3">
        <f>'2020 Pres'!I19+'2018 AG'!I19+'2018 Sen'!I19+'2018 Gov'!I19+'2016 Sen'!I19+'2016 Pres'!I19</f>
        <v>0</v>
      </c>
      <c r="L20">
        <f t="shared" si="1"/>
        <v>0</v>
      </c>
    </row>
    <row r="21" spans="1:12" x14ac:dyDescent="0.25">
      <c r="A21">
        <f>'2016-2020 Comp'!B97</f>
        <v>95</v>
      </c>
      <c r="B21" s="6">
        <f>'2016-2020 Comp'!D97/SUM('2016-2020 Comp'!$D97:$E97)</f>
        <v>0.31171459709526034</v>
      </c>
      <c r="C21" s="6">
        <f>'2016-2020 Comp'!E97/SUM('2016-2020 Comp'!$D97:$E97)</f>
        <v>0.68828540290473972</v>
      </c>
      <c r="D21" s="22">
        <v>0.5</v>
      </c>
      <c r="E21" s="6"/>
      <c r="G21">
        <f>'HD district-data'!A20</f>
        <v>18</v>
      </c>
      <c r="H21">
        <f>'HD district-data'!B20</f>
        <v>18</v>
      </c>
      <c r="I21" t="str">
        <f>PVI!C20</f>
        <v>D+40.9</v>
      </c>
      <c r="J21" s="3">
        <f>'2020 Pres'!H20+'2018 AG'!H20+'2018 Sen'!H20+'2018 Gov'!H20+'2016 Sen'!H20+'2016 Pres'!H20</f>
        <v>6</v>
      </c>
      <c r="K21" s="3">
        <f>'2020 Pres'!I20+'2018 AG'!I20+'2018 Sen'!I20+'2018 Gov'!I20+'2016 Sen'!I20+'2016 Pres'!I20</f>
        <v>0</v>
      </c>
      <c r="L21">
        <f t="shared" si="1"/>
        <v>0</v>
      </c>
    </row>
    <row r="22" spans="1:12" x14ac:dyDescent="0.25">
      <c r="A22">
        <f>'2016-2020 Comp'!B63</f>
        <v>61</v>
      </c>
      <c r="B22" s="6">
        <f>'2016-2020 Comp'!D63/SUM('2016-2020 Comp'!$D63:$E63)</f>
        <v>0.31573045900097657</v>
      </c>
      <c r="C22" s="6">
        <f>'2016-2020 Comp'!E63/SUM('2016-2020 Comp'!$D63:$E63)</f>
        <v>0.68426954099902337</v>
      </c>
      <c r="D22" s="22">
        <v>0.5</v>
      </c>
      <c r="E22" s="6"/>
      <c r="G22">
        <f>'HD district-data'!A21</f>
        <v>19</v>
      </c>
      <c r="H22">
        <f>'HD district-data'!B21</f>
        <v>19</v>
      </c>
      <c r="I22" t="str">
        <f>PVI!C21</f>
        <v>D+15.4</v>
      </c>
      <c r="J22" s="3">
        <f>'2020 Pres'!H21+'2018 AG'!H21+'2018 Sen'!H21+'2018 Gov'!H21+'2016 Sen'!H21+'2016 Pres'!H21</f>
        <v>6</v>
      </c>
      <c r="K22" s="3">
        <f>'2020 Pres'!I21+'2018 AG'!I21+'2018 Sen'!I21+'2018 Gov'!I21+'2016 Sen'!I21+'2016 Pres'!I21</f>
        <v>0</v>
      </c>
      <c r="L22">
        <f t="shared" si="1"/>
        <v>0</v>
      </c>
    </row>
    <row r="23" spans="1:12" x14ac:dyDescent="0.25">
      <c r="A23">
        <f>'2016-2020 Comp'!B91</f>
        <v>89</v>
      </c>
      <c r="B23" s="6">
        <f>'2016-2020 Comp'!D91/SUM('2016-2020 Comp'!$D91:$E91)</f>
        <v>0.31661378244243754</v>
      </c>
      <c r="C23" s="6">
        <f>'2016-2020 Comp'!E91/SUM('2016-2020 Comp'!$D91:$E91)</f>
        <v>0.68338621755756246</v>
      </c>
      <c r="D23" s="22">
        <v>0.5</v>
      </c>
      <c r="E23" s="6"/>
      <c r="G23">
        <f>'HD district-data'!A22</f>
        <v>20</v>
      </c>
      <c r="H23">
        <f>'HD district-data'!B22</f>
        <v>20</v>
      </c>
      <c r="I23" t="str">
        <f>PVI!C22</f>
        <v>R+2.4</v>
      </c>
      <c r="J23" s="3">
        <f>'2020 Pres'!H22+'2018 AG'!H22+'2018 Sen'!H22+'2018 Gov'!H22+'2016 Sen'!H22+'2016 Pres'!H22</f>
        <v>4</v>
      </c>
      <c r="K23" s="3">
        <f>'2020 Pres'!I22+'2018 AG'!I22+'2018 Sen'!I22+'2018 Gov'!I22+'2016 Sen'!I22+'2016 Pres'!I22</f>
        <v>2</v>
      </c>
      <c r="L23">
        <f t="shared" si="1"/>
        <v>1</v>
      </c>
    </row>
    <row r="24" spans="1:12" x14ac:dyDescent="0.25">
      <c r="A24">
        <f>'2016-2020 Comp'!B85</f>
        <v>83</v>
      </c>
      <c r="B24" s="6">
        <f>'2016-2020 Comp'!D85/SUM('2016-2020 Comp'!$D85:$E85)</f>
        <v>0.31672938325148287</v>
      </c>
      <c r="C24" s="6">
        <f>'2016-2020 Comp'!E85/SUM('2016-2020 Comp'!$D85:$E85)</f>
        <v>0.68327061674851708</v>
      </c>
      <c r="D24" s="22">
        <v>0.5</v>
      </c>
      <c r="E24" s="6"/>
      <c r="G24">
        <f>'HD district-data'!A23</f>
        <v>21</v>
      </c>
      <c r="H24">
        <f>'HD district-data'!B23</f>
        <v>21</v>
      </c>
      <c r="I24" t="str">
        <f>PVI!C23</f>
        <v>D+1.9</v>
      </c>
      <c r="J24" s="3">
        <f>'2020 Pres'!H23+'2018 AG'!H23+'2018 Sen'!H23+'2018 Gov'!H23+'2016 Sen'!H23+'2016 Pres'!H23</f>
        <v>5</v>
      </c>
      <c r="K24" s="3">
        <f>'2020 Pres'!I23+'2018 AG'!I23+'2018 Sen'!I23+'2018 Gov'!I23+'2016 Sen'!I23+'2016 Pres'!I23</f>
        <v>1</v>
      </c>
      <c r="L24">
        <f t="shared" si="1"/>
        <v>1</v>
      </c>
    </row>
    <row r="25" spans="1:12" x14ac:dyDescent="0.25">
      <c r="A25">
        <f>'2016-2020 Comp'!B32</f>
        <v>30</v>
      </c>
      <c r="B25" s="6">
        <f>'2016-2020 Comp'!D32/SUM('2016-2020 Comp'!$D32:$E32)</f>
        <v>0.31763112488172324</v>
      </c>
      <c r="C25" s="6">
        <f>'2016-2020 Comp'!E32/SUM('2016-2020 Comp'!$D32:$E32)</f>
        <v>0.68236887511827682</v>
      </c>
      <c r="D25" s="22">
        <v>0.5</v>
      </c>
      <c r="E25" s="6"/>
      <c r="G25">
        <f>'HD district-data'!A24</f>
        <v>22</v>
      </c>
      <c r="H25">
        <f>'HD district-data'!B24</f>
        <v>22</v>
      </c>
      <c r="I25" t="str">
        <f>PVI!C24</f>
        <v>D+33.2</v>
      </c>
      <c r="J25" s="3">
        <f>'2020 Pres'!H24+'2018 AG'!H24+'2018 Sen'!H24+'2018 Gov'!H24+'2016 Sen'!H24+'2016 Pres'!H24</f>
        <v>6</v>
      </c>
      <c r="K25" s="3">
        <f>'2020 Pres'!I24+'2018 AG'!I24+'2018 Sen'!I24+'2018 Gov'!I24+'2016 Sen'!I24+'2016 Pres'!I24</f>
        <v>0</v>
      </c>
      <c r="L25">
        <f t="shared" si="1"/>
        <v>0</v>
      </c>
    </row>
    <row r="26" spans="1:12" x14ac:dyDescent="0.25">
      <c r="A26">
        <f>'2016-2020 Comp'!B49</f>
        <v>47</v>
      </c>
      <c r="B26" s="6">
        <f>'2016-2020 Comp'!D49/SUM('2016-2020 Comp'!$D49:$E49)</f>
        <v>0.3179258289907228</v>
      </c>
      <c r="C26" s="6">
        <f>'2016-2020 Comp'!E49/SUM('2016-2020 Comp'!$D49:$E49)</f>
        <v>0.68207417100927725</v>
      </c>
      <c r="D26" s="22">
        <v>0.5</v>
      </c>
      <c r="E26" s="6"/>
      <c r="G26">
        <f>'HD district-data'!A25</f>
        <v>23</v>
      </c>
      <c r="H26">
        <f>'HD district-data'!B25</f>
        <v>23</v>
      </c>
      <c r="I26" t="str">
        <f>PVI!C25</f>
        <v>R+2.8</v>
      </c>
      <c r="J26" s="3">
        <f>'2020 Pres'!H25+'2018 AG'!H25+'2018 Sen'!H25+'2018 Gov'!H25+'2016 Sen'!H25+'2016 Pres'!H25</f>
        <v>3</v>
      </c>
      <c r="K26" s="3">
        <f>'2020 Pres'!I25+'2018 AG'!I25+'2018 Sen'!I25+'2018 Gov'!I25+'2016 Sen'!I25+'2016 Pres'!I25</f>
        <v>3</v>
      </c>
      <c r="L26">
        <f t="shared" si="1"/>
        <v>1</v>
      </c>
    </row>
    <row r="27" spans="1:12" x14ac:dyDescent="0.25">
      <c r="A27">
        <f>'2016-2020 Comp'!B93</f>
        <v>91</v>
      </c>
      <c r="B27" s="6">
        <f>'2016-2020 Comp'!D93/SUM('2016-2020 Comp'!$D93:$E93)</f>
        <v>0.32543108218783895</v>
      </c>
      <c r="C27" s="6">
        <f>'2016-2020 Comp'!E93/SUM('2016-2020 Comp'!$D93:$E93)</f>
        <v>0.67456891781216111</v>
      </c>
      <c r="D27" s="22">
        <v>0.5</v>
      </c>
      <c r="E27" s="6"/>
      <c r="G27">
        <f>'HD district-data'!A26</f>
        <v>24</v>
      </c>
      <c r="H27">
        <f>'HD district-data'!B26</f>
        <v>24</v>
      </c>
      <c r="I27" t="str">
        <f>PVI!C26</f>
        <v>D+22.6</v>
      </c>
      <c r="J27" s="3">
        <f>'2020 Pres'!H26+'2018 AG'!H26+'2018 Sen'!H26+'2018 Gov'!H26+'2016 Sen'!H26+'2016 Pres'!H26</f>
        <v>6</v>
      </c>
      <c r="K27" s="3">
        <f>'2020 Pres'!I26+'2018 AG'!I26+'2018 Sen'!I26+'2018 Gov'!I26+'2016 Sen'!I26+'2016 Pres'!I26</f>
        <v>0</v>
      </c>
      <c r="L27">
        <f t="shared" si="1"/>
        <v>0</v>
      </c>
    </row>
    <row r="28" spans="1:12" x14ac:dyDescent="0.25">
      <c r="A28">
        <f>'2016-2020 Comp'!B39</f>
        <v>37</v>
      </c>
      <c r="B28" s="6">
        <f>'2016-2020 Comp'!D39/SUM('2016-2020 Comp'!$D39:$E39)</f>
        <v>0.32663557948245842</v>
      </c>
      <c r="C28" s="6">
        <f>'2016-2020 Comp'!E39/SUM('2016-2020 Comp'!$D39:$E39)</f>
        <v>0.67336442051754153</v>
      </c>
      <c r="D28" s="22">
        <v>0.5</v>
      </c>
      <c r="E28" s="6"/>
      <c r="G28">
        <f>'HD district-data'!A27</f>
        <v>25</v>
      </c>
      <c r="H28">
        <f>'HD district-data'!B27</f>
        <v>25</v>
      </c>
      <c r="I28" t="str">
        <f>PVI!C27</f>
        <v>D+25.9</v>
      </c>
      <c r="J28" s="3">
        <f>'2020 Pres'!H27+'2018 AG'!H27+'2018 Sen'!H27+'2018 Gov'!H27+'2016 Sen'!H27+'2016 Pres'!H27</f>
        <v>6</v>
      </c>
      <c r="K28" s="3">
        <f>'2020 Pres'!I27+'2018 AG'!I27+'2018 Sen'!I27+'2018 Gov'!I27+'2016 Sen'!I27+'2016 Pres'!I27</f>
        <v>0</v>
      </c>
      <c r="L28">
        <f t="shared" si="1"/>
        <v>0</v>
      </c>
    </row>
    <row r="29" spans="1:12" x14ac:dyDescent="0.25">
      <c r="A29">
        <f>'2016-2020 Comp'!B80</f>
        <v>78</v>
      </c>
      <c r="B29" s="6">
        <f>'2016-2020 Comp'!D80/SUM('2016-2020 Comp'!$D80:$E80)</f>
        <v>0.32686704024452368</v>
      </c>
      <c r="C29" s="6">
        <f>'2016-2020 Comp'!E80/SUM('2016-2020 Comp'!$D80:$E80)</f>
        <v>0.67313295975547627</v>
      </c>
      <c r="D29" s="22">
        <v>0.5</v>
      </c>
      <c r="E29" s="6"/>
      <c r="G29">
        <f>'HD district-data'!A28</f>
        <v>26</v>
      </c>
      <c r="H29">
        <f>'HD district-data'!B28</f>
        <v>26</v>
      </c>
      <c r="I29" t="str">
        <f>PVI!C28</f>
        <v>D+18</v>
      </c>
      <c r="J29" s="3">
        <f>'2020 Pres'!H28+'2018 AG'!H28+'2018 Sen'!H28+'2018 Gov'!H28+'2016 Sen'!H28+'2016 Pres'!H28</f>
        <v>6</v>
      </c>
      <c r="K29" s="3">
        <f>'2020 Pres'!I28+'2018 AG'!I28+'2018 Sen'!I28+'2018 Gov'!I28+'2016 Sen'!I28+'2016 Pres'!I28</f>
        <v>0</v>
      </c>
      <c r="L29">
        <f t="shared" si="1"/>
        <v>0</v>
      </c>
    </row>
    <row r="30" spans="1:12" x14ac:dyDescent="0.25">
      <c r="A30">
        <f>'2016-2020 Comp'!B81</f>
        <v>79</v>
      </c>
      <c r="B30" s="6">
        <f>'2016-2020 Comp'!D81/SUM('2016-2020 Comp'!$D81:$E81)</f>
        <v>0.32738850616388687</v>
      </c>
      <c r="C30" s="6">
        <f>'2016-2020 Comp'!E81/SUM('2016-2020 Comp'!$D81:$E81)</f>
        <v>0.67261149383611307</v>
      </c>
      <c r="D30" s="22">
        <v>0.5</v>
      </c>
      <c r="E30" s="6"/>
      <c r="G30">
        <f>'HD district-data'!A29</f>
        <v>27</v>
      </c>
      <c r="H30">
        <f>'HD district-data'!B29</f>
        <v>27</v>
      </c>
      <c r="I30" t="str">
        <f>PVI!C29</f>
        <v>D+2.8</v>
      </c>
      <c r="J30" s="3">
        <f>'2020 Pres'!H29+'2018 AG'!H29+'2018 Sen'!H29+'2018 Gov'!H29+'2016 Sen'!H29+'2016 Pres'!H29</f>
        <v>5</v>
      </c>
      <c r="K30" s="3">
        <f>'2020 Pres'!I29+'2018 AG'!I29+'2018 Sen'!I29+'2018 Gov'!I29+'2016 Sen'!I29+'2016 Pres'!I29</f>
        <v>1</v>
      </c>
      <c r="L30">
        <f t="shared" si="1"/>
        <v>1</v>
      </c>
    </row>
    <row r="31" spans="1:12" x14ac:dyDescent="0.25">
      <c r="A31">
        <f>'2016-2020 Comp'!B88</f>
        <v>86</v>
      </c>
      <c r="B31" s="6">
        <f>'2016-2020 Comp'!D88/SUM('2016-2020 Comp'!$D88:$E88)</f>
        <v>0.32784469885515183</v>
      </c>
      <c r="C31" s="6">
        <f>'2016-2020 Comp'!E88/SUM('2016-2020 Comp'!$D88:$E88)</f>
        <v>0.67215530114484823</v>
      </c>
      <c r="D31" s="22">
        <v>0.5</v>
      </c>
      <c r="E31" s="6"/>
      <c r="G31">
        <f>'HD district-data'!A30</f>
        <v>28</v>
      </c>
      <c r="H31">
        <f>'HD district-data'!B30</f>
        <v>28</v>
      </c>
      <c r="I31" t="str">
        <f>PVI!C30</f>
        <v>D+6.7</v>
      </c>
      <c r="J31" s="3">
        <f>'2020 Pres'!H30+'2018 AG'!H30+'2018 Sen'!H30+'2018 Gov'!H30+'2016 Sen'!H30+'2016 Pres'!H30</f>
        <v>5</v>
      </c>
      <c r="K31" s="3">
        <f>'2020 Pres'!I30+'2018 AG'!I30+'2018 Sen'!I30+'2018 Gov'!I30+'2016 Sen'!I30+'2016 Pres'!I30</f>
        <v>1</v>
      </c>
      <c r="L31">
        <f t="shared" si="1"/>
        <v>1</v>
      </c>
    </row>
    <row r="32" spans="1:12" x14ac:dyDescent="0.25">
      <c r="A32">
        <f>'2016-2020 Comp'!B54</f>
        <v>52</v>
      </c>
      <c r="B32" s="6">
        <f>'2016-2020 Comp'!D54/SUM('2016-2020 Comp'!$D54:$E54)</f>
        <v>0.33162543412082496</v>
      </c>
      <c r="C32" s="6">
        <f>'2016-2020 Comp'!E54/SUM('2016-2020 Comp'!$D54:$E54)</f>
        <v>0.6683745658791751</v>
      </c>
      <c r="D32" s="22">
        <v>0.5</v>
      </c>
      <c r="E32" s="6"/>
      <c r="G32">
        <f>'HD district-data'!A31</f>
        <v>29</v>
      </c>
      <c r="H32">
        <f>'HD district-data'!B31</f>
        <v>29</v>
      </c>
      <c r="I32" t="str">
        <f>PVI!C31</f>
        <v>R+14.2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Comp'!B70</f>
        <v>68</v>
      </c>
      <c r="B33" s="6">
        <f>'2016-2020 Comp'!D70/SUM('2016-2020 Comp'!$D70:$E70)</f>
        <v>0.34181993414183598</v>
      </c>
      <c r="C33" s="6">
        <f>'2016-2020 Comp'!E70/SUM('2016-2020 Comp'!$D70:$E70)</f>
        <v>0.65818006585816402</v>
      </c>
      <c r="D33" s="22">
        <v>0.5</v>
      </c>
      <c r="E33" s="6"/>
      <c r="G33">
        <f>'HD district-data'!A32</f>
        <v>30</v>
      </c>
      <c r="H33">
        <f>'HD district-data'!B32</f>
        <v>30</v>
      </c>
      <c r="I33" t="str">
        <f>PVI!C32</f>
        <v>R+18.9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Comp'!B48</f>
        <v>46</v>
      </c>
      <c r="B34" s="6">
        <f>'2016-2020 Comp'!D48/SUM('2016-2020 Comp'!$D48:$E48)</f>
        <v>0.34412570959873945</v>
      </c>
      <c r="C34" s="6">
        <f>'2016-2020 Comp'!E48/SUM('2016-2020 Comp'!$D48:$E48)</f>
        <v>0.65587429040126055</v>
      </c>
      <c r="D34" s="22">
        <v>0.5</v>
      </c>
      <c r="E34" s="6"/>
      <c r="G34">
        <f>'HD district-data'!A33</f>
        <v>31</v>
      </c>
      <c r="H34">
        <f>'HD district-data'!B33</f>
        <v>31</v>
      </c>
      <c r="I34" t="str">
        <f>PVI!C33</f>
        <v>D+6.8</v>
      </c>
      <c r="J34" s="3">
        <f>'2020 Pres'!H33+'2018 AG'!H33+'2018 Sen'!H33+'2018 Gov'!H33+'2016 Sen'!H33+'2016 Pres'!H33</f>
        <v>6</v>
      </c>
      <c r="K34" s="3">
        <f>'2020 Pres'!I33+'2018 AG'!I33+'2018 Sen'!I33+'2018 Gov'!I33+'2016 Sen'!I33+'2016 Pres'!I33</f>
        <v>0</v>
      </c>
      <c r="L34">
        <f t="shared" si="1"/>
        <v>0</v>
      </c>
    </row>
    <row r="35" spans="1:12" x14ac:dyDescent="0.25">
      <c r="A35">
        <f>'2016-2020 Comp'!B66</f>
        <v>64</v>
      </c>
      <c r="B35" s="6">
        <f>'2016-2020 Comp'!D66/SUM('2016-2020 Comp'!$D66:$E66)</f>
        <v>0.35694178395935705</v>
      </c>
      <c r="C35" s="6">
        <f>'2016-2020 Comp'!E66/SUM('2016-2020 Comp'!$D66:$E66)</f>
        <v>0.64305821604064295</v>
      </c>
      <c r="D35" s="22">
        <v>0.5</v>
      </c>
      <c r="E35" s="6"/>
      <c r="G35">
        <f>'HD district-data'!A34</f>
        <v>32</v>
      </c>
      <c r="H35">
        <f>'HD district-data'!B34</f>
        <v>32</v>
      </c>
      <c r="I35" t="str">
        <f>PVI!C34</f>
        <v>R+1.6</v>
      </c>
      <c r="J35" s="3">
        <f>'2020 Pres'!H34+'2018 AG'!H34+'2018 Sen'!H34+'2018 Gov'!H34+'2016 Sen'!H34+'2016 Pres'!H34</f>
        <v>4</v>
      </c>
      <c r="K35" s="3">
        <f>'2020 Pres'!I34+'2018 AG'!I34+'2018 Sen'!I34+'2018 Gov'!I34+'2016 Sen'!I34+'2016 Pres'!I34</f>
        <v>2</v>
      </c>
      <c r="L35">
        <f t="shared" si="1"/>
        <v>1</v>
      </c>
    </row>
    <row r="36" spans="1:12" x14ac:dyDescent="0.25">
      <c r="A36">
        <f>'2016-2020 Comp'!B90</f>
        <v>88</v>
      </c>
      <c r="B36" s="6">
        <f>'2016-2020 Comp'!D90/SUM('2016-2020 Comp'!$D90:$E90)</f>
        <v>0.35976562499999998</v>
      </c>
      <c r="C36" s="6">
        <f>'2016-2020 Comp'!E90/SUM('2016-2020 Comp'!$D90:$E90)</f>
        <v>0.64023437500000002</v>
      </c>
      <c r="D36" s="22">
        <v>0.5</v>
      </c>
      <c r="E36" s="6"/>
      <c r="G36">
        <f>'HD district-data'!A35</f>
        <v>33</v>
      </c>
      <c r="H36">
        <f>'HD district-data'!B35</f>
        <v>33</v>
      </c>
      <c r="I36" t="str">
        <f>PVI!C35</f>
        <v>D+1.1</v>
      </c>
      <c r="J36" s="3">
        <f>'2020 Pres'!H35+'2018 AG'!H35+'2018 Sen'!H35+'2018 Gov'!H35+'2016 Sen'!H35+'2016 Pres'!H35</f>
        <v>5</v>
      </c>
      <c r="K36" s="3">
        <f>'2020 Pres'!I35+'2018 AG'!I35+'2018 Sen'!I35+'2018 Gov'!I35+'2016 Sen'!I35+'2016 Pres'!I35</f>
        <v>1</v>
      </c>
      <c r="L36">
        <f t="shared" si="1"/>
        <v>1</v>
      </c>
    </row>
    <row r="37" spans="1:12" x14ac:dyDescent="0.25">
      <c r="A37">
        <f>'2016-2020 Comp'!B61</f>
        <v>59</v>
      </c>
      <c r="B37" s="6">
        <f>'2016-2020 Comp'!D61/SUM('2016-2020 Comp'!$D61:$E61)</f>
        <v>0.36192103192122388</v>
      </c>
      <c r="C37" s="6">
        <f>'2016-2020 Comp'!E61/SUM('2016-2020 Comp'!$D61:$E61)</f>
        <v>0.63807896807877618</v>
      </c>
      <c r="D37" s="22">
        <v>0.5</v>
      </c>
      <c r="E37" s="6"/>
      <c r="G37">
        <f>'HD district-data'!A36</f>
        <v>34</v>
      </c>
      <c r="H37">
        <f>'HD district-data'!B36</f>
        <v>34</v>
      </c>
      <c r="I37" t="str">
        <f>PVI!C36</f>
        <v>D+14.9</v>
      </c>
      <c r="J37" s="3">
        <f>'2020 Pres'!H36+'2018 AG'!H36+'2018 Sen'!H36+'2018 Gov'!H36+'2016 Sen'!H36+'2016 Pres'!H36</f>
        <v>6</v>
      </c>
      <c r="K37" s="3">
        <f>'2020 Pres'!I36+'2018 AG'!I36+'2018 Sen'!I36+'2018 Gov'!I36+'2016 Sen'!I36+'2016 Pres'!I36</f>
        <v>0</v>
      </c>
      <c r="L37">
        <f t="shared" si="1"/>
        <v>0</v>
      </c>
    </row>
    <row r="38" spans="1:12" x14ac:dyDescent="0.25">
      <c r="A38">
        <f>'2016-2020 Comp'!B53</f>
        <v>51</v>
      </c>
      <c r="B38" s="6">
        <f>'2016-2020 Comp'!D53/SUM('2016-2020 Comp'!$D53:$E53)</f>
        <v>0.36823437610839188</v>
      </c>
      <c r="C38" s="6">
        <f>'2016-2020 Comp'!E53/SUM('2016-2020 Comp'!$D53:$E53)</f>
        <v>0.63176562389160817</v>
      </c>
      <c r="D38" s="22">
        <v>0.5</v>
      </c>
      <c r="E38" s="6"/>
      <c r="G38">
        <f>'HD district-data'!A37</f>
        <v>35</v>
      </c>
      <c r="H38">
        <f>'HD district-data'!B37</f>
        <v>35</v>
      </c>
      <c r="I38" t="str">
        <f>PVI!C37</f>
        <v>R+13.5</v>
      </c>
      <c r="J38" s="3">
        <f>'2020 Pres'!H37+'2018 AG'!H37+'2018 Sen'!H37+'2018 Gov'!H37+'2016 Sen'!H37+'2016 Pres'!H37</f>
        <v>0</v>
      </c>
      <c r="K38" s="3">
        <f>'2020 Pres'!I37+'2018 AG'!I37+'2018 Sen'!I37+'2018 Gov'!I37+'2016 Sen'!I37+'2016 Pres'!I37</f>
        <v>6</v>
      </c>
      <c r="L38">
        <f t="shared" si="1"/>
        <v>0</v>
      </c>
    </row>
    <row r="39" spans="1:12" x14ac:dyDescent="0.25">
      <c r="A39">
        <f>'2016-2020 Comp'!B31</f>
        <v>29</v>
      </c>
      <c r="B39" s="6">
        <f>'2016-2020 Comp'!D31/SUM('2016-2020 Comp'!$D31:$E31)</f>
        <v>0.37062514615324654</v>
      </c>
      <c r="C39" s="6">
        <f>'2016-2020 Comp'!E31/SUM('2016-2020 Comp'!$D31:$E31)</f>
        <v>0.6293748538467534</v>
      </c>
      <c r="D39" s="22">
        <v>0.5</v>
      </c>
      <c r="E39" s="6"/>
      <c r="G39">
        <f>'HD district-data'!A38</f>
        <v>36</v>
      </c>
      <c r="H39">
        <f>'HD district-data'!B38</f>
        <v>36</v>
      </c>
      <c r="I39" t="str">
        <f>PVI!C38</f>
        <v>D+3.4</v>
      </c>
      <c r="J39" s="3">
        <f>'2020 Pres'!H38+'2018 AG'!H38+'2018 Sen'!H38+'2018 Gov'!H38+'2016 Sen'!H38+'2016 Pres'!H38</f>
        <v>5</v>
      </c>
      <c r="K39" s="3">
        <f>'2020 Pres'!I38+'2018 AG'!I38+'2018 Sen'!I38+'2018 Gov'!I38+'2016 Sen'!I38+'2016 Pres'!I38</f>
        <v>1</v>
      </c>
      <c r="L39">
        <f t="shared" si="1"/>
        <v>1</v>
      </c>
    </row>
    <row r="40" spans="1:12" x14ac:dyDescent="0.25">
      <c r="A40">
        <f>'2016-2020 Comp'!B42</f>
        <v>40</v>
      </c>
      <c r="B40" s="6">
        <f>'2016-2020 Comp'!D42/SUM('2016-2020 Comp'!$D42:$E42)</f>
        <v>0.3779221470791842</v>
      </c>
      <c r="C40" s="6">
        <f>'2016-2020 Comp'!E42/SUM('2016-2020 Comp'!$D42:$E42)</f>
        <v>0.62207785292081585</v>
      </c>
      <c r="D40" s="22">
        <v>0.5</v>
      </c>
      <c r="E40" s="6"/>
      <c r="G40">
        <f>'HD district-data'!A39</f>
        <v>37</v>
      </c>
      <c r="H40">
        <f>'HD district-data'!B39</f>
        <v>37</v>
      </c>
      <c r="I40" t="str">
        <f>PVI!C39</f>
        <v>R+18.8</v>
      </c>
      <c r="J40" s="3">
        <f>'2020 Pres'!H39+'2018 AG'!H39+'2018 Sen'!H39+'2018 Gov'!H39+'2016 Sen'!H39+'2016 Pres'!H39</f>
        <v>0</v>
      </c>
      <c r="K40" s="3">
        <f>'2020 Pres'!I39+'2018 AG'!I39+'2018 Sen'!I39+'2018 Gov'!I39+'2016 Sen'!I39+'2016 Pres'!I39</f>
        <v>6</v>
      </c>
      <c r="L40">
        <f t="shared" si="1"/>
        <v>0</v>
      </c>
    </row>
    <row r="41" spans="1:12" x14ac:dyDescent="0.25">
      <c r="A41">
        <f>'2016-2020 Comp'!B69</f>
        <v>67</v>
      </c>
      <c r="B41" s="6">
        <f>'2016-2020 Comp'!D69/SUM('2016-2020 Comp'!$D69:$E69)</f>
        <v>0.38197789219214234</v>
      </c>
      <c r="C41" s="6">
        <f>'2016-2020 Comp'!E69/SUM('2016-2020 Comp'!$D69:$E69)</f>
        <v>0.61802210780785771</v>
      </c>
      <c r="D41" s="22">
        <v>0.5</v>
      </c>
      <c r="E41" s="6"/>
      <c r="G41">
        <f>'HD district-data'!A40</f>
        <v>38</v>
      </c>
      <c r="H41">
        <f>'HD district-data'!B40</f>
        <v>38</v>
      </c>
      <c r="I41" t="str">
        <f>PVI!C40</f>
        <v>D+1.4</v>
      </c>
      <c r="J41" s="3">
        <f>'2020 Pres'!H40+'2018 AG'!H40+'2018 Sen'!H40+'2018 Gov'!H40+'2016 Sen'!H40+'2016 Pres'!H40</f>
        <v>5</v>
      </c>
      <c r="K41" s="3">
        <f>'2020 Pres'!I40+'2018 AG'!I40+'2018 Sen'!I40+'2018 Gov'!I40+'2016 Sen'!I40+'2016 Pres'!I40</f>
        <v>1</v>
      </c>
      <c r="L41">
        <f t="shared" si="1"/>
        <v>1</v>
      </c>
    </row>
    <row r="42" spans="1:12" x14ac:dyDescent="0.25">
      <c r="A42">
        <f>'2016-2020 Comp'!B52</f>
        <v>50</v>
      </c>
      <c r="B42" s="6">
        <f>'2016-2020 Comp'!D52/SUM('2016-2020 Comp'!$D52:$E52)</f>
        <v>0.38256254738438211</v>
      </c>
      <c r="C42" s="6">
        <f>'2016-2020 Comp'!E52/SUM('2016-2020 Comp'!$D52:$E52)</f>
        <v>0.61743745261561789</v>
      </c>
      <c r="D42" s="22">
        <v>0.5</v>
      </c>
      <c r="E42" s="6"/>
      <c r="G42">
        <f>'HD district-data'!A41</f>
        <v>39</v>
      </c>
      <c r="H42">
        <f>'HD district-data'!B41</f>
        <v>39</v>
      </c>
      <c r="I42" t="str">
        <f>PVI!C41</f>
        <v>D+17.3</v>
      </c>
      <c r="J42" s="3">
        <f>'2020 Pres'!H41+'2018 AG'!H41+'2018 Sen'!H41+'2018 Gov'!H41+'2016 Sen'!H41+'2016 Pres'!H41</f>
        <v>6</v>
      </c>
      <c r="K42" s="3">
        <f>'2020 Pres'!I41+'2018 AG'!I41+'2018 Sen'!I41+'2018 Gov'!I41+'2016 Sen'!I41+'2016 Pres'!I41</f>
        <v>0</v>
      </c>
      <c r="L42">
        <f t="shared" si="1"/>
        <v>0</v>
      </c>
    </row>
    <row r="43" spans="1:12" x14ac:dyDescent="0.25">
      <c r="A43">
        <f>'2016-2020 Comp'!B68</f>
        <v>66</v>
      </c>
      <c r="B43" s="6">
        <f>'2016-2020 Comp'!D68/SUM('2016-2020 Comp'!$D68:$E68)</f>
        <v>0.38376068376068379</v>
      </c>
      <c r="C43" s="6">
        <f>'2016-2020 Comp'!E68/SUM('2016-2020 Comp'!$D68:$E68)</f>
        <v>0.61623931623931627</v>
      </c>
      <c r="D43" s="22">
        <v>0.5</v>
      </c>
      <c r="E43" s="6"/>
      <c r="G43">
        <f>'HD district-data'!A42</f>
        <v>40</v>
      </c>
      <c r="H43">
        <f>'HD district-data'!B42</f>
        <v>40</v>
      </c>
      <c r="I43" t="str">
        <f>PVI!C42</f>
        <v>R+11.9</v>
      </c>
      <c r="J43" s="3">
        <f>'2020 Pres'!H42+'2018 AG'!H42+'2018 Sen'!H42+'2018 Gov'!H42+'2016 Sen'!H42+'2016 Pres'!H42</f>
        <v>0</v>
      </c>
      <c r="K43" s="3">
        <f>'2020 Pres'!I42+'2018 AG'!I42+'2018 Sen'!I42+'2018 Gov'!I42+'2016 Sen'!I42+'2016 Pres'!I42</f>
        <v>6</v>
      </c>
      <c r="L43">
        <f t="shared" si="1"/>
        <v>0</v>
      </c>
    </row>
    <row r="44" spans="1:12" x14ac:dyDescent="0.25">
      <c r="A44">
        <f>'2016-2020 Comp'!B47</f>
        <v>45</v>
      </c>
      <c r="B44" s="6">
        <f>'2016-2020 Comp'!D47/SUM('2016-2020 Comp'!$D47:$E47)</f>
        <v>0.38402181480621955</v>
      </c>
      <c r="C44" s="6">
        <f>'2016-2020 Comp'!E47/SUM('2016-2020 Comp'!$D47:$E47)</f>
        <v>0.61597818519378045</v>
      </c>
      <c r="D44" s="22">
        <v>0.5</v>
      </c>
      <c r="E44" s="6"/>
      <c r="G44">
        <f>'HD district-data'!A43</f>
        <v>41</v>
      </c>
      <c r="H44">
        <f>'HD district-data'!B43</f>
        <v>41</v>
      </c>
      <c r="I44" t="str">
        <f>PVI!C43</f>
        <v>D+21.7</v>
      </c>
      <c r="J44" s="3">
        <f>'2020 Pres'!H43+'2018 AG'!H43+'2018 Sen'!H43+'2018 Gov'!H43+'2016 Sen'!H43+'2016 Pres'!H43</f>
        <v>6</v>
      </c>
      <c r="K44" s="3">
        <f>'2020 Pres'!I43+'2018 AG'!I43+'2018 Sen'!I43+'2018 Gov'!I43+'2016 Sen'!I43+'2016 Pres'!I43</f>
        <v>0</v>
      </c>
      <c r="L44">
        <f t="shared" si="1"/>
        <v>0</v>
      </c>
    </row>
    <row r="45" spans="1:12" x14ac:dyDescent="0.25">
      <c r="A45">
        <f>'2016-2020 Comp'!B73</f>
        <v>71</v>
      </c>
      <c r="B45" s="6">
        <f>'2016-2020 Comp'!D73/SUM('2016-2020 Comp'!$D73:$E73)</f>
        <v>0.38778611084055714</v>
      </c>
      <c r="C45" s="6">
        <f>'2016-2020 Comp'!E73/SUM('2016-2020 Comp'!$D73:$E73)</f>
        <v>0.61221388915944286</v>
      </c>
      <c r="D45" s="22">
        <v>0.5</v>
      </c>
      <c r="E45" s="6"/>
      <c r="G45">
        <f>'HD district-data'!A44</f>
        <v>42</v>
      </c>
      <c r="H45">
        <f>'HD district-data'!B44</f>
        <v>42</v>
      </c>
      <c r="I45" t="str">
        <f>PVI!C44</f>
        <v>D+1</v>
      </c>
      <c r="J45" s="3">
        <f>'2020 Pres'!H44+'2018 AG'!H44+'2018 Sen'!H44+'2018 Gov'!H44+'2016 Sen'!H44+'2016 Pres'!H44</f>
        <v>5</v>
      </c>
      <c r="K45" s="3">
        <f>'2020 Pres'!I44+'2018 AG'!I44+'2018 Sen'!I44+'2018 Gov'!I44+'2016 Sen'!I44+'2016 Pres'!I44</f>
        <v>1</v>
      </c>
      <c r="L45">
        <f t="shared" si="1"/>
        <v>1</v>
      </c>
    </row>
    <row r="46" spans="1:12" x14ac:dyDescent="0.25">
      <c r="A46">
        <f>'2016-2020 Comp'!B84</f>
        <v>82</v>
      </c>
      <c r="B46" s="6">
        <f>'2016-2020 Comp'!D84/SUM('2016-2020 Comp'!$D84:$E84)</f>
        <v>0.39085930918281381</v>
      </c>
      <c r="C46" s="6">
        <f>'2016-2020 Comp'!E84/SUM('2016-2020 Comp'!$D84:$E84)</f>
        <v>0.60914069081718614</v>
      </c>
      <c r="D46" s="22">
        <v>0.5</v>
      </c>
      <c r="E46" s="6"/>
      <c r="G46">
        <f>'HD district-data'!A45</f>
        <v>43</v>
      </c>
      <c r="H46">
        <f>'HD district-data'!B45</f>
        <v>43</v>
      </c>
      <c r="I46" t="str">
        <f>PVI!C45</f>
        <v>D+2.1</v>
      </c>
      <c r="J46" s="3">
        <f>'2020 Pres'!H45+'2018 AG'!H45+'2018 Sen'!H45+'2018 Gov'!H45+'2016 Sen'!H45+'2016 Pres'!H45</f>
        <v>5</v>
      </c>
      <c r="K46" s="3">
        <f>'2020 Pres'!I45+'2018 AG'!I45+'2018 Sen'!I45+'2018 Gov'!I45+'2016 Sen'!I45+'2016 Pres'!I45</f>
        <v>1</v>
      </c>
      <c r="L46">
        <f t="shared" si="1"/>
        <v>1</v>
      </c>
    </row>
    <row r="47" spans="1:12" x14ac:dyDescent="0.25">
      <c r="A47">
        <f>'2016-2020 Comp'!B101</f>
        <v>99</v>
      </c>
      <c r="B47" s="6">
        <f>'2016-2020 Comp'!D101/SUM('2016-2020 Comp'!$D101:$E101)</f>
        <v>0.39317886861592488</v>
      </c>
      <c r="C47" s="6">
        <f>'2016-2020 Comp'!E101/SUM('2016-2020 Comp'!$D101:$E101)</f>
        <v>0.60682113138407512</v>
      </c>
      <c r="D47" s="22">
        <v>0.5</v>
      </c>
      <c r="E47" s="6"/>
      <c r="G47">
        <f>'HD district-data'!A46</f>
        <v>44</v>
      </c>
      <c r="H47">
        <f>'HD district-data'!B46</f>
        <v>44</v>
      </c>
      <c r="I47" t="str">
        <f>PVI!C46</f>
        <v>R+1.8</v>
      </c>
      <c r="J47" s="3">
        <f>'2020 Pres'!H46+'2018 AG'!H46+'2018 Sen'!H46+'2018 Gov'!H46+'2016 Sen'!H46+'2016 Pres'!H46</f>
        <v>4</v>
      </c>
      <c r="K47" s="3">
        <f>'2020 Pres'!I46+'2018 AG'!I46+'2018 Sen'!I46+'2018 Gov'!I46+'2016 Sen'!I46+'2016 Pres'!I46</f>
        <v>2</v>
      </c>
      <c r="L47">
        <f t="shared" si="1"/>
        <v>1</v>
      </c>
    </row>
    <row r="48" spans="1:12" x14ac:dyDescent="0.25">
      <c r="A48">
        <f>'2016-2020 Comp'!B37</f>
        <v>35</v>
      </c>
      <c r="B48" s="6">
        <f>'2016-2020 Comp'!D37/SUM('2016-2020 Comp'!$D37:$E37)</f>
        <v>0.39970212020325918</v>
      </c>
      <c r="C48" s="6">
        <f>'2016-2020 Comp'!E37/SUM('2016-2020 Comp'!$D37:$E37)</f>
        <v>0.60029787979674087</v>
      </c>
      <c r="D48" s="22">
        <v>0.5</v>
      </c>
      <c r="E48" s="6"/>
      <c r="G48">
        <f>'HD district-data'!A47</f>
        <v>45</v>
      </c>
      <c r="H48">
        <f>'HD district-data'!B47</f>
        <v>45</v>
      </c>
      <c r="I48" t="str">
        <f>PVI!C47</f>
        <v>R+11.6</v>
      </c>
      <c r="J48" s="3">
        <f>'2020 Pres'!H47+'2018 AG'!H47+'2018 Sen'!H47+'2018 Gov'!H47+'2016 Sen'!H47+'2016 Pres'!H47</f>
        <v>0</v>
      </c>
      <c r="K48" s="3">
        <f>'2020 Pres'!I47+'2018 AG'!I47+'2018 Sen'!I47+'2018 Gov'!I47+'2016 Sen'!I47+'2016 Pres'!I47</f>
        <v>6</v>
      </c>
      <c r="L48">
        <f t="shared" si="1"/>
        <v>0</v>
      </c>
    </row>
    <row r="49" spans="1:12" x14ac:dyDescent="0.25">
      <c r="A49">
        <f>'2016-2020 Comp'!B71</f>
        <v>69</v>
      </c>
      <c r="B49" s="6">
        <f>'2016-2020 Comp'!D71/SUM('2016-2020 Comp'!$D71:$E71)</f>
        <v>0.40005506607929514</v>
      </c>
      <c r="C49" s="6">
        <f>'2016-2020 Comp'!E71/SUM('2016-2020 Comp'!$D71:$E71)</f>
        <v>0.5999449339207048</v>
      </c>
      <c r="D49" s="22">
        <v>0.5</v>
      </c>
      <c r="E49" s="6"/>
      <c r="G49">
        <f>'HD district-data'!A48</f>
        <v>46</v>
      </c>
      <c r="H49">
        <f>'HD district-data'!B48</f>
        <v>46</v>
      </c>
      <c r="I49" t="str">
        <f>PVI!C48</f>
        <v>R+16.7</v>
      </c>
      <c r="J49" s="3">
        <f>'2020 Pres'!H48+'2018 AG'!H48+'2018 Sen'!H48+'2018 Gov'!H48+'2016 Sen'!H48+'2016 Pres'!H48</f>
        <v>0</v>
      </c>
      <c r="K49" s="3">
        <f>'2020 Pres'!I48+'2018 AG'!I48+'2018 Sen'!I48+'2018 Gov'!I48+'2016 Sen'!I48+'2016 Pres'!I48</f>
        <v>6</v>
      </c>
      <c r="L49">
        <f t="shared" si="1"/>
        <v>0</v>
      </c>
    </row>
    <row r="50" spans="1:12" x14ac:dyDescent="0.25">
      <c r="A50">
        <f>'2016-2020 Comp'!B14</f>
        <v>12</v>
      </c>
      <c r="B50" s="6">
        <f>'2016-2020 Comp'!D14/SUM('2016-2020 Comp'!$D14:$E14)</f>
        <v>0.40102329942719694</v>
      </c>
      <c r="C50" s="6">
        <f>'2016-2020 Comp'!E14/SUM('2016-2020 Comp'!$D14:$E14)</f>
        <v>0.59897670057280306</v>
      </c>
      <c r="D50" s="22">
        <v>0.5</v>
      </c>
      <c r="E50" s="6"/>
      <c r="G50">
        <f>'HD district-data'!A49</f>
        <v>47</v>
      </c>
      <c r="H50">
        <f>'HD district-data'!B49</f>
        <v>47</v>
      </c>
      <c r="I50" t="str">
        <f>PVI!C49</f>
        <v>R+20</v>
      </c>
      <c r="J50" s="3">
        <f>'2020 Pres'!H49+'2018 AG'!H49+'2018 Sen'!H49+'2018 Gov'!H49+'2016 Sen'!H49+'2016 Pres'!H49</f>
        <v>0</v>
      </c>
      <c r="K50" s="3">
        <f>'2020 Pres'!I49+'2018 AG'!I49+'2018 Sen'!I49+'2018 Gov'!I49+'2016 Sen'!I49+'2016 Pres'!I49</f>
        <v>6</v>
      </c>
      <c r="L50">
        <f t="shared" si="1"/>
        <v>0</v>
      </c>
    </row>
    <row r="51" spans="1:12" x14ac:dyDescent="0.25">
      <c r="A51">
        <f>'2016-2020 Comp'!B75</f>
        <v>73</v>
      </c>
      <c r="B51" s="6">
        <f>'2016-2020 Comp'!D75/SUM('2016-2020 Comp'!$D75:$E75)</f>
        <v>0.40447893134269719</v>
      </c>
      <c r="C51" s="6">
        <f>'2016-2020 Comp'!E75/SUM('2016-2020 Comp'!$D75:$E75)</f>
        <v>0.59552106865730281</v>
      </c>
      <c r="D51" s="22">
        <v>0.5</v>
      </c>
      <c r="E51" s="6"/>
      <c r="G51">
        <f>'HD district-data'!A50</f>
        <v>48</v>
      </c>
      <c r="H51">
        <f>'HD district-data'!B50</f>
        <v>48</v>
      </c>
      <c r="I51" t="str">
        <f>PVI!C50</f>
        <v>R+26</v>
      </c>
      <c r="J51" s="3">
        <f>'2020 Pres'!H50+'2018 AG'!H50+'2018 Sen'!H50+'2018 Gov'!H50+'2016 Sen'!H50+'2016 Pres'!H50</f>
        <v>0</v>
      </c>
      <c r="K51" s="3">
        <f>'2020 Pres'!I50+'2018 AG'!I50+'2018 Sen'!I50+'2018 Gov'!I50+'2016 Sen'!I50+'2016 Pres'!I50</f>
        <v>6</v>
      </c>
      <c r="L51">
        <f t="shared" si="1"/>
        <v>0</v>
      </c>
    </row>
    <row r="52" spans="1:12" x14ac:dyDescent="0.25">
      <c r="A52">
        <f>'2016-2020 Comp'!B76</f>
        <v>74</v>
      </c>
      <c r="B52" s="6">
        <f>'2016-2020 Comp'!D76/SUM('2016-2020 Comp'!$D76:$E76)</f>
        <v>0.40687488295636615</v>
      </c>
      <c r="C52" s="6">
        <f>'2016-2020 Comp'!E76/SUM('2016-2020 Comp'!$D76:$E76)</f>
        <v>0.59312511704363391</v>
      </c>
      <c r="D52" s="22">
        <v>0.5</v>
      </c>
      <c r="E52" s="6"/>
      <c r="G52">
        <f>'HD district-data'!A51</f>
        <v>49</v>
      </c>
      <c r="H52">
        <f>'HD district-data'!B51</f>
        <v>49</v>
      </c>
      <c r="I52" t="str">
        <f>PVI!C51</f>
        <v>D+1.3</v>
      </c>
      <c r="J52" s="3">
        <f>'2020 Pres'!H51+'2018 AG'!H51+'2018 Sen'!H51+'2018 Gov'!H51+'2016 Sen'!H51+'2016 Pres'!H51</f>
        <v>5</v>
      </c>
      <c r="K52" s="3">
        <f>'2020 Pres'!I51+'2018 AG'!I51+'2018 Sen'!I51+'2018 Gov'!I51+'2016 Sen'!I51+'2016 Pres'!I51</f>
        <v>1</v>
      </c>
      <c r="L52">
        <f t="shared" si="1"/>
        <v>1</v>
      </c>
    </row>
    <row r="53" spans="1:12" x14ac:dyDescent="0.25">
      <c r="A53">
        <f>'2016-2020 Comp'!B55</f>
        <v>53</v>
      </c>
      <c r="B53" s="6">
        <f>'2016-2020 Comp'!D55/SUM('2016-2020 Comp'!$D55:$E55)</f>
        <v>0.42348672566371681</v>
      </c>
      <c r="C53" s="6">
        <f>'2016-2020 Comp'!E55/SUM('2016-2020 Comp'!$D55:$E55)</f>
        <v>0.57651327433628319</v>
      </c>
      <c r="D53" s="22">
        <v>0.5</v>
      </c>
      <c r="E53" s="6"/>
      <c r="G53">
        <f>'HD district-data'!A52</f>
        <v>50</v>
      </c>
      <c r="H53">
        <f>'HD district-data'!B52</f>
        <v>50</v>
      </c>
      <c r="I53" t="str">
        <f>PVI!C52</f>
        <v>R+15.1</v>
      </c>
      <c r="J53" s="3">
        <f>'2020 Pres'!H52+'2018 AG'!H52+'2018 Sen'!H52+'2018 Gov'!H52+'2016 Sen'!H52+'2016 Pres'!H52</f>
        <v>0</v>
      </c>
      <c r="K53" s="3">
        <f>'2020 Pres'!I52+'2018 AG'!I52+'2018 Sen'!I52+'2018 Gov'!I52+'2016 Sen'!I52+'2016 Pres'!I52</f>
        <v>6</v>
      </c>
      <c r="L53">
        <f t="shared" si="1"/>
        <v>0</v>
      </c>
    </row>
    <row r="54" spans="1:12" x14ac:dyDescent="0.25">
      <c r="A54">
        <f>'2016-2020 Comp'!B59</f>
        <v>57</v>
      </c>
      <c r="B54" s="6">
        <f>'2016-2020 Comp'!D59/SUM('2016-2020 Comp'!$D59:$E59)</f>
        <v>0.42642093415869442</v>
      </c>
      <c r="C54" s="6">
        <f>'2016-2020 Comp'!E59/SUM('2016-2020 Comp'!$D59:$E59)</f>
        <v>0.57357906584130558</v>
      </c>
      <c r="D54" s="22">
        <v>0.5</v>
      </c>
      <c r="E54" s="6"/>
      <c r="G54">
        <f>'HD district-data'!A53</f>
        <v>51</v>
      </c>
      <c r="H54">
        <f>'HD district-data'!B53</f>
        <v>51</v>
      </c>
      <c r="I54" t="str">
        <f>PVI!C53</f>
        <v>R+16.2</v>
      </c>
      <c r="J54" s="3">
        <f>'2020 Pres'!H53+'2018 AG'!H53+'2018 Sen'!H53+'2018 Gov'!H53+'2016 Sen'!H53+'2016 Pres'!H53</f>
        <v>0</v>
      </c>
      <c r="K54" s="3">
        <f>'2020 Pres'!I53+'2018 AG'!I53+'2018 Sen'!I53+'2018 Gov'!I53+'2016 Sen'!I53+'2016 Pres'!I53</f>
        <v>6</v>
      </c>
      <c r="L54">
        <f t="shared" si="1"/>
        <v>0</v>
      </c>
    </row>
    <row r="55" spans="1:12" x14ac:dyDescent="0.25">
      <c r="A55">
        <f>'2016-2020 Comp'!B58</f>
        <v>56</v>
      </c>
      <c r="B55" s="6">
        <f>'2016-2020 Comp'!D58/SUM('2016-2020 Comp'!$D58:$E58)</f>
        <v>0.42728160078086874</v>
      </c>
      <c r="C55" s="6">
        <f>'2016-2020 Comp'!E58/SUM('2016-2020 Comp'!$D58:$E58)</f>
        <v>0.57271839921913126</v>
      </c>
      <c r="D55" s="22">
        <v>0.5</v>
      </c>
      <c r="E55" s="6"/>
      <c r="G55">
        <f>'HD district-data'!A54</f>
        <v>52</v>
      </c>
      <c r="H55">
        <f>'HD district-data'!B54</f>
        <v>52</v>
      </c>
      <c r="I55" t="str">
        <f>PVI!C54</f>
        <v>R+21.6</v>
      </c>
      <c r="J55" s="3">
        <f>'2020 Pres'!H54+'2018 AG'!H54+'2018 Sen'!H54+'2018 Gov'!H54+'2016 Sen'!H54+'2016 Pres'!H54</f>
        <v>0</v>
      </c>
      <c r="K55" s="3">
        <f>'2020 Pres'!I54+'2018 AG'!I54+'2018 Sen'!I54+'2018 Gov'!I54+'2016 Sen'!I54+'2016 Pres'!I54</f>
        <v>6</v>
      </c>
      <c r="L55">
        <f t="shared" si="1"/>
        <v>0</v>
      </c>
    </row>
    <row r="56" spans="1:12" x14ac:dyDescent="0.25">
      <c r="A56">
        <f>'2016-2020 Comp'!B65</f>
        <v>63</v>
      </c>
      <c r="B56" s="6">
        <f>'2016-2020 Comp'!D65/SUM('2016-2020 Comp'!$D65:$E65)</f>
        <v>0.45873796437869335</v>
      </c>
      <c r="C56" s="6">
        <f>'2016-2020 Comp'!E65/SUM('2016-2020 Comp'!$D65:$E65)</f>
        <v>0.5412620356213067</v>
      </c>
      <c r="D56" s="22">
        <v>0.5</v>
      </c>
      <c r="E56" s="6"/>
      <c r="G56">
        <f>'HD district-data'!A55</f>
        <v>53</v>
      </c>
      <c r="H56">
        <f>'HD district-data'!B55</f>
        <v>53</v>
      </c>
      <c r="I56" t="str">
        <f>PVI!C55</f>
        <v>R+10</v>
      </c>
      <c r="J56" s="3">
        <f>'2020 Pres'!H55+'2018 AG'!H55+'2018 Sen'!H55+'2018 Gov'!H55+'2016 Sen'!H55+'2016 Pres'!H55</f>
        <v>1</v>
      </c>
      <c r="K56" s="3">
        <f>'2020 Pres'!I55+'2018 AG'!I55+'2018 Sen'!I55+'2018 Gov'!I55+'2016 Sen'!I55+'2016 Pres'!I55</f>
        <v>5</v>
      </c>
      <c r="L56">
        <f t="shared" si="1"/>
        <v>1</v>
      </c>
    </row>
    <row r="57" spans="1:12" x14ac:dyDescent="0.25">
      <c r="A57">
        <f>'2016-2020 Comp'!B78</f>
        <v>76</v>
      </c>
      <c r="B57" s="6">
        <f>'2016-2020 Comp'!D78/SUM('2016-2020 Comp'!$D78:$E78)</f>
        <v>0.47692433806049678</v>
      </c>
      <c r="C57" s="6">
        <f>'2016-2020 Comp'!E78/SUM('2016-2020 Comp'!$D78:$E78)</f>
        <v>0.52307566193950328</v>
      </c>
      <c r="D57" s="22">
        <v>0.5</v>
      </c>
      <c r="E57" s="6"/>
      <c r="G57">
        <f>'HD district-data'!A56</f>
        <v>54</v>
      </c>
      <c r="H57">
        <f>'HD district-data'!B56</f>
        <v>54</v>
      </c>
      <c r="I57" t="str">
        <f>PVI!C56</f>
        <v>D+1</v>
      </c>
      <c r="J57" s="3">
        <f>'2020 Pres'!H56+'2018 AG'!H56+'2018 Sen'!H56+'2018 Gov'!H56+'2016 Sen'!H56+'2016 Pres'!H56</f>
        <v>5</v>
      </c>
      <c r="K57" s="3">
        <f>'2020 Pres'!I56+'2018 AG'!I56+'2018 Sen'!I56+'2018 Gov'!I56+'2016 Sen'!I56+'2016 Pres'!I56</f>
        <v>1</v>
      </c>
      <c r="L57">
        <f t="shared" si="1"/>
        <v>1</v>
      </c>
    </row>
    <row r="58" spans="1:12" x14ac:dyDescent="0.25">
      <c r="A58">
        <f>'2016-2020 Comp'!B22</f>
        <v>20</v>
      </c>
      <c r="B58" s="6">
        <f>'2016-2020 Comp'!D22/SUM('2016-2020 Comp'!$D22:$E22)</f>
        <v>0.4950640121613949</v>
      </c>
      <c r="C58" s="6">
        <f>'2016-2020 Comp'!E22/SUM('2016-2020 Comp'!$D22:$E22)</f>
        <v>0.50493598783860505</v>
      </c>
      <c r="D58" s="22">
        <v>0.5</v>
      </c>
      <c r="E58" s="6"/>
      <c r="G58">
        <f>'HD district-data'!A57</f>
        <v>55</v>
      </c>
      <c r="H58">
        <f>'HD district-data'!B57</f>
        <v>55</v>
      </c>
      <c r="I58" t="str">
        <f>PVI!C57</f>
        <v>D+3.1</v>
      </c>
      <c r="J58" s="3">
        <f>'2020 Pres'!H57+'2018 AG'!H57+'2018 Sen'!H57+'2018 Gov'!H57+'2016 Sen'!H57+'2016 Pres'!H57</f>
        <v>6</v>
      </c>
      <c r="K58" s="3">
        <f>'2020 Pres'!I57+'2018 AG'!I57+'2018 Sen'!I57+'2018 Gov'!I57+'2016 Sen'!I57+'2016 Pres'!I57</f>
        <v>0</v>
      </c>
      <c r="L58">
        <f t="shared" si="1"/>
        <v>0</v>
      </c>
    </row>
    <row r="59" spans="1:12" x14ac:dyDescent="0.25">
      <c r="A59">
        <f>'2016-2020 Comp'!B25</f>
        <v>23</v>
      </c>
      <c r="B59" s="6">
        <f>'2016-2020 Comp'!D25/SUM('2016-2020 Comp'!$D25:$E25)</f>
        <v>0.49709871752226781</v>
      </c>
      <c r="C59" s="6">
        <f>'2016-2020 Comp'!E25/SUM('2016-2020 Comp'!$D25:$E25)</f>
        <v>0.50290128247773225</v>
      </c>
      <c r="D59" s="22">
        <v>0.5</v>
      </c>
      <c r="E59" s="6"/>
      <c r="G59">
        <f>'HD district-data'!A58</f>
        <v>56</v>
      </c>
      <c r="H59">
        <f>'HD district-data'!B58</f>
        <v>56</v>
      </c>
      <c r="I59" t="str">
        <f>PVI!C58</f>
        <v>R+10.3</v>
      </c>
      <c r="J59" s="3">
        <f>'2020 Pres'!H58+'2018 AG'!H58+'2018 Sen'!H58+'2018 Gov'!H58+'2016 Sen'!H58+'2016 Pres'!H58</f>
        <v>1</v>
      </c>
      <c r="K59" s="3">
        <f>'2020 Pres'!I58+'2018 AG'!I58+'2018 Sen'!I58+'2018 Gov'!I58+'2016 Sen'!I58+'2016 Pres'!I58</f>
        <v>5</v>
      </c>
      <c r="L59">
        <f t="shared" si="1"/>
        <v>1</v>
      </c>
    </row>
    <row r="60" spans="1:12" x14ac:dyDescent="0.25">
      <c r="A60">
        <f>'2016-2020 Comp'!B12</f>
        <v>10</v>
      </c>
      <c r="B60" s="6">
        <f>'2016-2020 Comp'!D12/SUM('2016-2020 Comp'!$D12:$E12)</f>
        <v>0.49990260372703071</v>
      </c>
      <c r="C60" s="6">
        <f>'2016-2020 Comp'!E12/SUM('2016-2020 Comp'!$D12:$E12)</f>
        <v>0.50009739627296934</v>
      </c>
      <c r="D60" s="22">
        <v>0.5</v>
      </c>
      <c r="E60" s="6"/>
      <c r="G60">
        <f>'HD district-data'!A59</f>
        <v>57</v>
      </c>
      <c r="H60">
        <f>'HD district-data'!B59</f>
        <v>57</v>
      </c>
      <c r="I60" t="str">
        <f>PVI!C59</f>
        <v>R+11.5</v>
      </c>
      <c r="J60" s="3">
        <f>'2020 Pres'!H59+'2018 AG'!H59+'2018 Sen'!H59+'2018 Gov'!H59+'2016 Sen'!H59+'2016 Pres'!H59</f>
        <v>1</v>
      </c>
      <c r="K60" s="3">
        <f>'2020 Pres'!I59+'2018 AG'!I59+'2018 Sen'!I59+'2018 Gov'!I59+'2016 Sen'!I59+'2016 Pres'!I59</f>
        <v>5</v>
      </c>
      <c r="L60">
        <f t="shared" si="1"/>
        <v>1</v>
      </c>
    </row>
    <row r="61" spans="1:12" x14ac:dyDescent="0.25">
      <c r="A61">
        <f>'2016-2020 Comp'!B34</f>
        <v>32</v>
      </c>
      <c r="B61" s="6">
        <f>'2016-2020 Comp'!D34/SUM('2016-2020 Comp'!$D34:$E34)</f>
        <v>0.5000244001626678</v>
      </c>
      <c r="C61" s="6">
        <f>'2016-2020 Comp'!E34/SUM('2016-2020 Comp'!$D34:$E34)</f>
        <v>0.49997559983733225</v>
      </c>
      <c r="D61" s="22">
        <v>0.5</v>
      </c>
      <c r="E61" s="6"/>
      <c r="G61">
        <f>'HD district-data'!A60</f>
        <v>58</v>
      </c>
      <c r="H61">
        <f>'HD district-data'!B60</f>
        <v>58</v>
      </c>
      <c r="I61" t="str">
        <f>PVI!C60</f>
        <v>D+11.6</v>
      </c>
      <c r="J61" s="3">
        <f>'2020 Pres'!H60+'2018 AG'!H60+'2018 Sen'!H60+'2018 Gov'!H60+'2016 Sen'!H60+'2016 Pres'!H60</f>
        <v>6</v>
      </c>
      <c r="K61" s="3">
        <f>'2020 Pres'!I60+'2018 AG'!I60+'2018 Sen'!I60+'2018 Gov'!I60+'2016 Sen'!I60+'2016 Pres'!I60</f>
        <v>0</v>
      </c>
      <c r="L61">
        <f t="shared" si="1"/>
        <v>0</v>
      </c>
    </row>
    <row r="62" spans="1:12" x14ac:dyDescent="0.25">
      <c r="A62">
        <f>'2016-2020 Comp'!B29</f>
        <v>27</v>
      </c>
      <c r="B62" s="6">
        <f>'2016-2020 Comp'!D29/SUM('2016-2020 Comp'!$D29:$E29)</f>
        <v>0.50258424643373989</v>
      </c>
      <c r="C62" s="6">
        <f>'2016-2020 Comp'!E29/SUM('2016-2020 Comp'!$D29:$E29)</f>
        <v>0.49741575356626005</v>
      </c>
      <c r="D62" s="22">
        <v>0.5</v>
      </c>
      <c r="E62" s="6"/>
      <c r="G62">
        <f>'HD district-data'!A61</f>
        <v>59</v>
      </c>
      <c r="H62">
        <f>'HD district-data'!B61</f>
        <v>59</v>
      </c>
      <c r="I62" t="str">
        <f>PVI!C61</f>
        <v>R+13.3</v>
      </c>
      <c r="J62" s="3">
        <f>'2020 Pres'!H61+'2018 AG'!H61+'2018 Sen'!H61+'2018 Gov'!H61+'2016 Sen'!H61+'2016 Pres'!H61</f>
        <v>0</v>
      </c>
      <c r="K62" s="3">
        <f>'2020 Pres'!I61+'2018 AG'!I61+'2018 Sen'!I61+'2018 Gov'!I61+'2016 Sen'!I61+'2016 Pres'!I61</f>
        <v>6</v>
      </c>
      <c r="L62">
        <f t="shared" si="1"/>
        <v>0</v>
      </c>
    </row>
    <row r="63" spans="1:12" x14ac:dyDescent="0.25">
      <c r="A63">
        <f>'2016-2020 Comp'!B95</f>
        <v>93</v>
      </c>
      <c r="B63" s="6">
        <f>'2016-2020 Comp'!D95/SUM('2016-2020 Comp'!$D95:$E95)</f>
        <v>0.51102981931049773</v>
      </c>
      <c r="C63" s="6">
        <f>'2016-2020 Comp'!E95/SUM('2016-2020 Comp'!$D95:$E95)</f>
        <v>0.48897018068950227</v>
      </c>
      <c r="D63" s="22">
        <v>0.5</v>
      </c>
      <c r="E63" s="6"/>
      <c r="G63">
        <f>'HD district-data'!A62</f>
        <v>60</v>
      </c>
      <c r="H63">
        <f>'HD district-data'!B62</f>
        <v>60</v>
      </c>
      <c r="I63" t="str">
        <f>PVI!C62</f>
        <v>R+25</v>
      </c>
      <c r="J63" s="3">
        <f>'2020 Pres'!H62+'2018 AG'!H62+'2018 Sen'!H62+'2018 Gov'!H62+'2016 Sen'!H62+'2016 Pres'!H62</f>
        <v>0</v>
      </c>
      <c r="K63" s="3">
        <f>'2020 Pres'!I62+'2018 AG'!I62+'2018 Sen'!I62+'2018 Gov'!I62+'2016 Sen'!I62+'2016 Pres'!I62</f>
        <v>6</v>
      </c>
      <c r="L63">
        <f t="shared" si="1"/>
        <v>0</v>
      </c>
    </row>
    <row r="64" spans="1:12" x14ac:dyDescent="0.25">
      <c r="A64">
        <f>'2016-2020 Comp'!B74</f>
        <v>72</v>
      </c>
      <c r="B64" s="6">
        <f>'2016-2020 Comp'!D74/SUM('2016-2020 Comp'!$D74:$E74)</f>
        <v>0.51140149712258232</v>
      </c>
      <c r="C64" s="6">
        <f>'2016-2020 Comp'!E74/SUM('2016-2020 Comp'!$D74:$E74)</f>
        <v>0.48859850287741768</v>
      </c>
      <c r="D64" s="22">
        <v>0.5</v>
      </c>
      <c r="E64" s="6"/>
      <c r="G64">
        <f>'HD district-data'!A63</f>
        <v>61</v>
      </c>
      <c r="H64">
        <f>'HD district-data'!B63</f>
        <v>61</v>
      </c>
      <c r="I64" t="str">
        <f>PVI!C63</f>
        <v>R+18.9</v>
      </c>
      <c r="J64" s="3">
        <f>'2020 Pres'!H63+'2018 AG'!H63+'2018 Sen'!H63+'2018 Gov'!H63+'2016 Sen'!H63+'2016 Pres'!H63</f>
        <v>0</v>
      </c>
      <c r="K64" s="3">
        <f>'2020 Pres'!I63+'2018 AG'!I63+'2018 Sen'!I63+'2018 Gov'!I63+'2016 Sen'!I63+'2016 Pres'!I63</f>
        <v>6</v>
      </c>
      <c r="L64">
        <f t="shared" si="1"/>
        <v>0</v>
      </c>
    </row>
    <row r="65" spans="1:12" x14ac:dyDescent="0.25">
      <c r="A65">
        <f>'2016-2020 Comp'!B17</f>
        <v>15</v>
      </c>
      <c r="B65" s="6">
        <f>'2016-2020 Comp'!D17/SUM('2016-2020 Comp'!$D17:$E17)</f>
        <v>0.51577761081893314</v>
      </c>
      <c r="C65" s="6">
        <f>'2016-2020 Comp'!E17/SUM('2016-2020 Comp'!$D17:$E17)</f>
        <v>0.48422238918106686</v>
      </c>
      <c r="D65" s="22">
        <v>0.5</v>
      </c>
      <c r="E65" s="6"/>
      <c r="G65">
        <f>'HD district-data'!A64</f>
        <v>62</v>
      </c>
      <c r="H65">
        <f>'HD district-data'!B64</f>
        <v>62</v>
      </c>
      <c r="I65" t="str">
        <f>PVI!C64</f>
        <v>R+27.5</v>
      </c>
      <c r="J65" s="3">
        <f>'2020 Pres'!H64+'2018 AG'!H64+'2018 Sen'!H64+'2018 Gov'!H64+'2016 Sen'!H64+'2016 Pres'!H64</f>
        <v>0</v>
      </c>
      <c r="K65" s="3">
        <f>'2020 Pres'!I64+'2018 AG'!I64+'2018 Sen'!I64+'2018 Gov'!I64+'2016 Sen'!I64+'2016 Pres'!I64</f>
        <v>6</v>
      </c>
      <c r="L65">
        <f t="shared" si="1"/>
        <v>0</v>
      </c>
    </row>
    <row r="66" spans="1:12" x14ac:dyDescent="0.25">
      <c r="A66">
        <f>'2016-2020 Comp'!B46</f>
        <v>44</v>
      </c>
      <c r="B66" s="6">
        <f>'2016-2020 Comp'!D46/SUM('2016-2020 Comp'!$D46:$E46)</f>
        <v>0.51590704219158812</v>
      </c>
      <c r="C66" s="6">
        <f>'2016-2020 Comp'!E46/SUM('2016-2020 Comp'!$D46:$E46)</f>
        <v>0.48409295780841194</v>
      </c>
      <c r="D66" s="22">
        <v>0.5</v>
      </c>
      <c r="E66" s="6"/>
      <c r="G66">
        <f>'HD district-data'!A65</f>
        <v>63</v>
      </c>
      <c r="H66">
        <f>'HD district-data'!B65</f>
        <v>63</v>
      </c>
      <c r="I66" t="str">
        <f>PVI!C65</f>
        <v>R+3.1</v>
      </c>
      <c r="J66" s="3">
        <f>'2020 Pres'!H65+'2018 AG'!H65+'2018 Sen'!H65+'2018 Gov'!H65+'2016 Sen'!H65+'2016 Pres'!H65</f>
        <v>2</v>
      </c>
      <c r="K66" s="3">
        <f>'2020 Pres'!I65+'2018 AG'!I65+'2018 Sen'!I65+'2018 Gov'!I65+'2016 Sen'!I65+'2016 Pres'!I65</f>
        <v>4</v>
      </c>
      <c r="L66">
        <f t="shared" si="1"/>
        <v>1</v>
      </c>
    </row>
    <row r="67" spans="1:12" x14ac:dyDescent="0.25">
      <c r="A67">
        <f>'2016-2020 Comp'!B35</f>
        <v>33</v>
      </c>
      <c r="B67" s="6">
        <f>'2016-2020 Comp'!D35/SUM('2016-2020 Comp'!$D35:$E35)</f>
        <v>0.51797774266914354</v>
      </c>
      <c r="C67" s="6">
        <f>'2016-2020 Comp'!E35/SUM('2016-2020 Comp'!$D35:$E35)</f>
        <v>0.48202225733085646</v>
      </c>
      <c r="D67" s="22">
        <v>0.5</v>
      </c>
      <c r="E67" s="6"/>
      <c r="G67">
        <f>'HD district-data'!A66</f>
        <v>64</v>
      </c>
      <c r="H67">
        <f>'HD district-data'!B66</f>
        <v>64</v>
      </c>
      <c r="I67" t="str">
        <f>PVI!C66</f>
        <v>R+14</v>
      </c>
      <c r="J67" s="3">
        <f>'2020 Pres'!H66+'2018 AG'!H66+'2018 Sen'!H66+'2018 Gov'!H66+'2016 Sen'!H66+'2016 Pres'!H66</f>
        <v>0</v>
      </c>
      <c r="K67" s="3">
        <f>'2020 Pres'!I66+'2018 AG'!I66+'2018 Sen'!I66+'2018 Gov'!I66+'2016 Sen'!I66+'2016 Pres'!I66</f>
        <v>6</v>
      </c>
      <c r="L67">
        <f t="shared" si="1"/>
        <v>0</v>
      </c>
    </row>
    <row r="68" spans="1:12" x14ac:dyDescent="0.25">
      <c r="A68">
        <f>'2016-2020 Comp'!B40</f>
        <v>38</v>
      </c>
      <c r="B68" s="6">
        <f>'2016-2020 Comp'!D40/SUM('2016-2020 Comp'!$D40:$E40)</f>
        <v>0.52642651668026275</v>
      </c>
      <c r="C68" s="6">
        <f>'2016-2020 Comp'!E40/SUM('2016-2020 Comp'!$D40:$E40)</f>
        <v>0.47357348331973725</v>
      </c>
      <c r="D68" s="22">
        <v>0.5</v>
      </c>
      <c r="E68" s="6"/>
      <c r="G68">
        <f>'HD district-data'!A67</f>
        <v>65</v>
      </c>
      <c r="H68">
        <f>'HD district-data'!B67</f>
        <v>65</v>
      </c>
      <c r="I68" t="str">
        <f>PVI!C67</f>
        <v>D+1</v>
      </c>
      <c r="J68" s="3">
        <f>'2020 Pres'!H67+'2018 AG'!H67+'2018 Sen'!H67+'2018 Gov'!H67+'2016 Sen'!H67+'2016 Pres'!H67</f>
        <v>6</v>
      </c>
      <c r="K68" s="3">
        <f>'2020 Pres'!I67+'2018 AG'!I67+'2018 Sen'!I67+'2018 Gov'!I67+'2016 Sen'!I67+'2016 Pres'!I67</f>
        <v>0</v>
      </c>
      <c r="L68">
        <f t="shared" si="1"/>
        <v>0</v>
      </c>
    </row>
    <row r="69" spans="1:12" x14ac:dyDescent="0.25">
      <c r="A69">
        <f>'2016-2020 Comp'!B44</f>
        <v>42</v>
      </c>
      <c r="B69" s="6">
        <f>'2016-2020 Comp'!D44/SUM('2016-2020 Comp'!$D44:$E44)</f>
        <v>0.53071802914961175</v>
      </c>
      <c r="C69" s="6">
        <f>'2016-2020 Comp'!E44/SUM('2016-2020 Comp'!$D44:$E44)</f>
        <v>0.46928197085038825</v>
      </c>
      <c r="D69" s="22">
        <v>0.5</v>
      </c>
      <c r="E69" s="6"/>
      <c r="G69">
        <f>'HD district-data'!A68</f>
        <v>66</v>
      </c>
      <c r="H69">
        <f>'HD district-data'!B68</f>
        <v>66</v>
      </c>
      <c r="I69" t="str">
        <f>PVI!C68</f>
        <v>R+17</v>
      </c>
      <c r="J69" s="3">
        <f>'2020 Pres'!H68+'2018 AG'!H68+'2018 Sen'!H68+'2018 Gov'!H68+'2016 Sen'!H68+'2016 Pres'!H68</f>
        <v>0</v>
      </c>
      <c r="K69" s="3">
        <f>'2020 Pres'!I68+'2018 AG'!I68+'2018 Sen'!I68+'2018 Gov'!I68+'2016 Sen'!I68+'2016 Pres'!I68</f>
        <v>6</v>
      </c>
      <c r="L69">
        <f t="shared" ref="L69:L102" si="2">IF(AND(K69&lt;&gt;0,K69&lt;&gt;6),1,0)</f>
        <v>0</v>
      </c>
    </row>
    <row r="70" spans="1:12" x14ac:dyDescent="0.25">
      <c r="A70">
        <f>'2016-2020 Comp'!B6</f>
        <v>4</v>
      </c>
      <c r="B70" s="6">
        <f>'2016-2020 Comp'!D6/SUM('2016-2020 Comp'!$D6:$E6)</f>
        <v>0.53368715382286414</v>
      </c>
      <c r="C70" s="6">
        <f>'2016-2020 Comp'!E6/SUM('2016-2020 Comp'!$D6:$E6)</f>
        <v>0.46631284617713581</v>
      </c>
      <c r="D70" s="22">
        <v>0.5</v>
      </c>
      <c r="E70" s="6"/>
      <c r="G70">
        <f>'HD district-data'!A69</f>
        <v>67</v>
      </c>
      <c r="H70">
        <f>'HD district-data'!B69</f>
        <v>67</v>
      </c>
      <c r="I70" t="str">
        <f>PVI!C69</f>
        <v>R+14</v>
      </c>
      <c r="J70" s="3">
        <f>'2020 Pres'!H69+'2018 AG'!H69+'2018 Sen'!H69+'2018 Gov'!H69+'2016 Sen'!H69+'2016 Pres'!H69</f>
        <v>0</v>
      </c>
      <c r="K70" s="3">
        <f>'2020 Pres'!I69+'2018 AG'!I69+'2018 Sen'!I69+'2018 Gov'!I69+'2016 Sen'!I69+'2016 Pres'!I69</f>
        <v>6</v>
      </c>
      <c r="L70">
        <f t="shared" si="2"/>
        <v>0</v>
      </c>
    </row>
    <row r="71" spans="1:12" x14ac:dyDescent="0.25">
      <c r="A71">
        <f>'2016-2020 Comp'!B38</f>
        <v>36</v>
      </c>
      <c r="B71" s="6">
        <f>'2016-2020 Comp'!D38/SUM('2016-2020 Comp'!$D38:$E38)</f>
        <v>0.53622693679700972</v>
      </c>
      <c r="C71" s="6">
        <f>'2016-2020 Comp'!E38/SUM('2016-2020 Comp'!$D38:$E38)</f>
        <v>0.46377306320299033</v>
      </c>
      <c r="D71" s="22">
        <v>0.5</v>
      </c>
      <c r="E71" s="6"/>
      <c r="G71">
        <f>'HD district-data'!A70</f>
        <v>68</v>
      </c>
      <c r="H71">
        <f>'HD district-data'!B70</f>
        <v>68</v>
      </c>
      <c r="I71" t="str">
        <f>PVI!C70</f>
        <v>R+19.7</v>
      </c>
      <c r="J71" s="3">
        <f>'2020 Pres'!H70+'2018 AG'!H70+'2018 Sen'!H70+'2018 Gov'!H70+'2016 Sen'!H70+'2016 Pres'!H70</f>
        <v>0</v>
      </c>
      <c r="K71" s="3">
        <f>'2020 Pres'!I70+'2018 AG'!I70+'2018 Sen'!I70+'2018 Gov'!I70+'2016 Sen'!I70+'2016 Pres'!I70</f>
        <v>6</v>
      </c>
      <c r="L71">
        <f t="shared" si="2"/>
        <v>0</v>
      </c>
    </row>
    <row r="72" spans="1:12" x14ac:dyDescent="0.25">
      <c r="A72">
        <f>'2016-2020 Comp'!B23</f>
        <v>21</v>
      </c>
      <c r="B72" s="6">
        <f>'2016-2020 Comp'!D23/SUM('2016-2020 Comp'!$D23:$E23)</f>
        <v>0.53686256137976507</v>
      </c>
      <c r="C72" s="6">
        <f>'2016-2020 Comp'!E23/SUM('2016-2020 Comp'!$D23:$E23)</f>
        <v>0.46313743862023493</v>
      </c>
      <c r="D72" s="22">
        <v>0.5</v>
      </c>
      <c r="E72" s="6"/>
      <c r="G72">
        <f>'HD district-data'!A71</f>
        <v>69</v>
      </c>
      <c r="H72">
        <f>'HD district-data'!B71</f>
        <v>69</v>
      </c>
      <c r="I72" t="str">
        <f>PVI!C71</f>
        <v>R+11.8</v>
      </c>
      <c r="J72" s="3">
        <f>'2020 Pres'!H71+'2018 AG'!H71+'2018 Sen'!H71+'2018 Gov'!H71+'2016 Sen'!H71+'2016 Pres'!H71</f>
        <v>0</v>
      </c>
      <c r="K72" s="3">
        <f>'2020 Pres'!I71+'2018 AG'!I71+'2018 Sen'!I71+'2018 Gov'!I71+'2016 Sen'!I71+'2016 Pres'!I71</f>
        <v>6</v>
      </c>
      <c r="L72">
        <f t="shared" si="2"/>
        <v>0</v>
      </c>
    </row>
    <row r="73" spans="1:12" x14ac:dyDescent="0.25">
      <c r="A73">
        <f>'2016-2020 Comp'!B45</f>
        <v>43</v>
      </c>
      <c r="B73" s="6">
        <f>'2016-2020 Comp'!D45/SUM('2016-2020 Comp'!$D45:$E45)</f>
        <v>0.5421611492816989</v>
      </c>
      <c r="C73" s="6">
        <f>'2016-2020 Comp'!E45/SUM('2016-2020 Comp'!$D45:$E45)</f>
        <v>0.45783885071830105</v>
      </c>
      <c r="D73" s="22">
        <v>0.5</v>
      </c>
      <c r="E73" s="6"/>
      <c r="G73">
        <f>'HD district-data'!A72</f>
        <v>70</v>
      </c>
      <c r="H73">
        <f>'HD district-data'!B72</f>
        <v>70</v>
      </c>
      <c r="I73" t="str">
        <f>PVI!C72</f>
        <v>R+25.9</v>
      </c>
      <c r="J73" s="3">
        <f>'2020 Pres'!H72+'2018 AG'!H72+'2018 Sen'!H72+'2018 Gov'!H72+'2016 Sen'!H72+'2016 Pres'!H72</f>
        <v>0</v>
      </c>
      <c r="K73" s="3">
        <f>'2020 Pres'!I72+'2018 AG'!I72+'2018 Sen'!I72+'2018 Gov'!I72+'2016 Sen'!I72+'2016 Pres'!I72</f>
        <v>6</v>
      </c>
      <c r="L73">
        <f t="shared" si="2"/>
        <v>0</v>
      </c>
    </row>
    <row r="74" spans="1:12" x14ac:dyDescent="0.25">
      <c r="A74">
        <f>'2016-2020 Comp'!B51</f>
        <v>49</v>
      </c>
      <c r="B74" s="6">
        <f>'2016-2020 Comp'!D51/SUM('2016-2020 Comp'!$D51:$E51)</f>
        <v>0.54886018628106825</v>
      </c>
      <c r="C74" s="6">
        <f>'2016-2020 Comp'!E51/SUM('2016-2020 Comp'!$D51:$E51)</f>
        <v>0.45113981371893169</v>
      </c>
      <c r="D74" s="22">
        <v>0.5</v>
      </c>
      <c r="E74" s="6"/>
      <c r="G74">
        <f>'HD district-data'!A73</f>
        <v>71</v>
      </c>
      <c r="H74">
        <f>'HD district-data'!B73</f>
        <v>71</v>
      </c>
      <c r="I74" t="str">
        <f>PVI!C73</f>
        <v>R+11.5</v>
      </c>
      <c r="J74" s="3">
        <f>'2020 Pres'!H73+'2018 AG'!H73+'2018 Sen'!H73+'2018 Gov'!H73+'2016 Sen'!H73+'2016 Pres'!H73</f>
        <v>0</v>
      </c>
      <c r="K74" s="3">
        <f>'2020 Pres'!I73+'2018 AG'!I73+'2018 Sen'!I73+'2018 Gov'!I73+'2016 Sen'!I73+'2016 Pres'!I73</f>
        <v>6</v>
      </c>
      <c r="L74">
        <f t="shared" si="2"/>
        <v>0</v>
      </c>
    </row>
    <row r="75" spans="1:12" x14ac:dyDescent="0.25">
      <c r="A75">
        <f>'2016-2020 Comp'!B56</f>
        <v>54</v>
      </c>
      <c r="B75" s="6">
        <f>'2016-2020 Comp'!D56/SUM('2016-2020 Comp'!$D56:$E56)</f>
        <v>0.54955517739051762</v>
      </c>
      <c r="C75" s="6">
        <f>'2016-2020 Comp'!E56/SUM('2016-2020 Comp'!$D56:$E56)</f>
        <v>0.45044482260948238</v>
      </c>
      <c r="D75" s="22">
        <v>0.5</v>
      </c>
      <c r="E75" s="6"/>
      <c r="G75">
        <f>'HD district-data'!A74</f>
        <v>72</v>
      </c>
      <c r="H75">
        <f>'HD district-data'!B74</f>
        <v>72</v>
      </c>
      <c r="I75" t="str">
        <f>PVI!C74</f>
        <v>R+1.8</v>
      </c>
      <c r="J75" s="3">
        <f>'2020 Pres'!H74+'2018 AG'!H74+'2018 Sen'!H74+'2018 Gov'!H74+'2016 Sen'!H74+'2016 Pres'!H74</f>
        <v>4</v>
      </c>
      <c r="K75" s="3">
        <f>'2020 Pres'!I74+'2018 AG'!I74+'2018 Sen'!I74+'2018 Gov'!I74+'2016 Sen'!I74+'2016 Pres'!I74</f>
        <v>2</v>
      </c>
      <c r="L75">
        <f t="shared" si="2"/>
        <v>1</v>
      </c>
    </row>
    <row r="76" spans="1:12" x14ac:dyDescent="0.25">
      <c r="A76">
        <f>'2016-2020 Comp'!B13</f>
        <v>11</v>
      </c>
      <c r="B76" s="6">
        <f>'2016-2020 Comp'!D13/SUM('2016-2020 Comp'!$D13:$E13)</f>
        <v>0.5504116712407916</v>
      </c>
      <c r="C76" s="6">
        <f>'2016-2020 Comp'!E13/SUM('2016-2020 Comp'!$D13:$E13)</f>
        <v>0.44958832875920846</v>
      </c>
      <c r="D76" s="22">
        <v>0.5</v>
      </c>
      <c r="E76" s="6"/>
      <c r="G76">
        <f>'HD district-data'!A75</f>
        <v>73</v>
      </c>
      <c r="H76">
        <f>'HD district-data'!B75</f>
        <v>73</v>
      </c>
      <c r="I76" t="str">
        <f>PVI!C75</f>
        <v>R+11.1</v>
      </c>
      <c r="J76" s="3">
        <f>'2020 Pres'!H75+'2018 AG'!H75+'2018 Sen'!H75+'2018 Gov'!H75+'2016 Sen'!H75+'2016 Pres'!H75</f>
        <v>0</v>
      </c>
      <c r="K76" s="3">
        <f>'2020 Pres'!I75+'2018 AG'!I75+'2018 Sen'!I75+'2018 Gov'!I75+'2016 Sen'!I75+'2016 Pres'!I75</f>
        <v>6</v>
      </c>
      <c r="L76">
        <f t="shared" si="2"/>
        <v>0</v>
      </c>
    </row>
    <row r="77" spans="1:12" x14ac:dyDescent="0.25">
      <c r="A77">
        <f>'2016-2020 Comp'!B67</f>
        <v>65</v>
      </c>
      <c r="B77" s="6">
        <f>'2016-2020 Comp'!D67/SUM('2016-2020 Comp'!$D67:$E67)</f>
        <v>0.55572957452362304</v>
      </c>
      <c r="C77" s="6">
        <f>'2016-2020 Comp'!E67/SUM('2016-2020 Comp'!$D67:$E67)</f>
        <v>0.44427042547637691</v>
      </c>
      <c r="D77" s="22">
        <v>0.5</v>
      </c>
      <c r="E77" s="6"/>
      <c r="G77">
        <f>'HD district-data'!A76</f>
        <v>74</v>
      </c>
      <c r="H77">
        <f>'HD district-data'!B76</f>
        <v>74</v>
      </c>
      <c r="I77" t="str">
        <f>PVI!C76</f>
        <v>R+11.3</v>
      </c>
      <c r="J77" s="3">
        <f>'2020 Pres'!H76+'2018 AG'!H76+'2018 Sen'!H76+'2018 Gov'!H76+'2016 Sen'!H76+'2016 Pres'!H76</f>
        <v>1</v>
      </c>
      <c r="K77" s="3">
        <f>'2020 Pres'!I76+'2018 AG'!I76+'2018 Sen'!I76+'2018 Gov'!I76+'2016 Sen'!I76+'2016 Pres'!I76</f>
        <v>5</v>
      </c>
      <c r="L77">
        <f t="shared" si="2"/>
        <v>1</v>
      </c>
    </row>
    <row r="78" spans="1:12" x14ac:dyDescent="0.25">
      <c r="A78">
        <f>'2016-2020 Comp'!B8</f>
        <v>6</v>
      </c>
      <c r="B78" s="6">
        <f>'2016-2020 Comp'!D8/SUM('2016-2020 Comp'!$D8:$E8)</f>
        <v>0.55637279596977329</v>
      </c>
      <c r="C78" s="6">
        <f>'2016-2020 Comp'!E8/SUM('2016-2020 Comp'!$D8:$E8)</f>
        <v>0.44362720403022671</v>
      </c>
      <c r="D78" s="22">
        <v>0.5</v>
      </c>
      <c r="E78" s="6"/>
      <c r="G78">
        <f>'HD district-data'!A77</f>
        <v>75</v>
      </c>
      <c r="H78">
        <f>'HD district-data'!B77</f>
        <v>75</v>
      </c>
      <c r="I78" t="str">
        <f>PVI!C77</f>
        <v>R+24</v>
      </c>
      <c r="J78" s="3">
        <f>'2020 Pres'!H77+'2018 AG'!H77+'2018 Sen'!H77+'2018 Gov'!H77+'2016 Sen'!H77+'2016 Pres'!H77</f>
        <v>0</v>
      </c>
      <c r="K78" s="3">
        <f>'2020 Pres'!I77+'2018 AG'!I77+'2018 Sen'!I77+'2018 Gov'!I77+'2016 Sen'!I77+'2016 Pres'!I77</f>
        <v>6</v>
      </c>
      <c r="L78">
        <f t="shared" si="2"/>
        <v>0</v>
      </c>
    </row>
    <row r="79" spans="1:12" x14ac:dyDescent="0.25">
      <c r="A79">
        <f>'2016-2020 Comp'!B30</f>
        <v>28</v>
      </c>
      <c r="B79" s="6">
        <f>'2016-2020 Comp'!D30/SUM('2016-2020 Comp'!$D30:$E30)</f>
        <v>0.56023391812865497</v>
      </c>
      <c r="C79" s="6">
        <f>'2016-2020 Comp'!E30/SUM('2016-2020 Comp'!$D30:$E30)</f>
        <v>0.43976608187134503</v>
      </c>
      <c r="D79" s="22">
        <v>0.5</v>
      </c>
      <c r="E79" s="6"/>
      <c r="G79">
        <f>'HD district-data'!A78</f>
        <v>76</v>
      </c>
      <c r="H79">
        <f>'HD district-data'!B78</f>
        <v>76</v>
      </c>
      <c r="I79" t="str">
        <f>PVI!C78</f>
        <v>R+4</v>
      </c>
      <c r="J79" s="3">
        <f>'2020 Pres'!H78+'2018 AG'!H78+'2018 Sen'!H78+'2018 Gov'!H78+'2016 Sen'!H78+'2016 Pres'!H78</f>
        <v>1</v>
      </c>
      <c r="K79" s="3">
        <f>'2020 Pres'!I78+'2018 AG'!I78+'2018 Sen'!I78+'2018 Gov'!I78+'2016 Sen'!I78+'2016 Pres'!I78</f>
        <v>5</v>
      </c>
      <c r="L79">
        <f t="shared" si="2"/>
        <v>1</v>
      </c>
    </row>
    <row r="80" spans="1:12" x14ac:dyDescent="0.25">
      <c r="A80">
        <f>'2016-2020 Comp'!B18</f>
        <v>16</v>
      </c>
      <c r="B80" s="6">
        <f>'2016-2020 Comp'!D18/SUM('2016-2020 Comp'!$D18:$E18)</f>
        <v>0.56506693379473638</v>
      </c>
      <c r="C80" s="6">
        <f>'2016-2020 Comp'!E18/SUM('2016-2020 Comp'!$D18:$E18)</f>
        <v>0.43493306620526362</v>
      </c>
      <c r="D80" s="22">
        <v>0.5</v>
      </c>
      <c r="E80" s="6"/>
      <c r="G80">
        <f>'HD district-data'!A79</f>
        <v>77</v>
      </c>
      <c r="H80">
        <f>'HD district-data'!B79</f>
        <v>77</v>
      </c>
      <c r="I80" t="str">
        <f>PVI!C79</f>
        <v>R+22.5</v>
      </c>
      <c r="J80" s="3">
        <f>'2020 Pres'!H79+'2018 AG'!H79+'2018 Sen'!H79+'2018 Gov'!H79+'2016 Sen'!H79+'2016 Pres'!H79</f>
        <v>0</v>
      </c>
      <c r="K80" s="3">
        <f>'2020 Pres'!I79+'2018 AG'!I79+'2018 Sen'!I79+'2018 Gov'!I79+'2016 Sen'!I79+'2016 Pres'!I79</f>
        <v>6</v>
      </c>
      <c r="L80">
        <f t="shared" si="2"/>
        <v>0</v>
      </c>
    </row>
    <row r="81" spans="1:12" x14ac:dyDescent="0.25">
      <c r="A81">
        <f>'2016-2020 Comp'!B57</f>
        <v>55</v>
      </c>
      <c r="B81" s="6">
        <f>'2016-2020 Comp'!D57/SUM('2016-2020 Comp'!$D57:$E57)</f>
        <v>0.56874576271186439</v>
      </c>
      <c r="C81" s="6">
        <f>'2016-2020 Comp'!E57/SUM('2016-2020 Comp'!$D57:$E57)</f>
        <v>0.43125423728813561</v>
      </c>
      <c r="D81" s="22">
        <v>0.5</v>
      </c>
      <c r="E81" s="6"/>
      <c r="G81">
        <f>'HD district-data'!A80</f>
        <v>78</v>
      </c>
      <c r="H81">
        <f>'HD district-data'!B80</f>
        <v>78</v>
      </c>
      <c r="I81" t="str">
        <f>PVI!C80</f>
        <v>R+21.5</v>
      </c>
      <c r="J81" s="3">
        <f>'2020 Pres'!H80+'2018 AG'!H80+'2018 Sen'!H80+'2018 Gov'!H80+'2016 Sen'!H80+'2016 Pres'!H80</f>
        <v>0</v>
      </c>
      <c r="K81" s="3">
        <f>'2020 Pres'!I80+'2018 AG'!I80+'2018 Sen'!I80+'2018 Gov'!I80+'2016 Sen'!I80+'2016 Pres'!I80</f>
        <v>6</v>
      </c>
      <c r="L81">
        <f t="shared" si="2"/>
        <v>0</v>
      </c>
    </row>
    <row r="82" spans="1:12" x14ac:dyDescent="0.25">
      <c r="A82">
        <f>'2016-2020 Comp'!B7</f>
        <v>5</v>
      </c>
      <c r="B82" s="6">
        <f>'2016-2020 Comp'!D7/SUM('2016-2020 Comp'!$D7:$E7)</f>
        <v>0.57707035232808424</v>
      </c>
      <c r="C82" s="6">
        <f>'2016-2020 Comp'!E7/SUM('2016-2020 Comp'!$D7:$E7)</f>
        <v>0.42292964767191571</v>
      </c>
      <c r="D82" s="22">
        <v>0.5</v>
      </c>
      <c r="E82" s="6"/>
      <c r="G82">
        <f>'HD district-data'!A81</f>
        <v>79</v>
      </c>
      <c r="H82">
        <f>'HD district-data'!B81</f>
        <v>79</v>
      </c>
      <c r="I82" t="str">
        <f>PVI!C81</f>
        <v>R+20.2</v>
      </c>
      <c r="J82" s="3">
        <f>'2020 Pres'!H81+'2018 AG'!H81+'2018 Sen'!H81+'2018 Gov'!H81+'2016 Sen'!H81+'2016 Pres'!H81</f>
        <v>0</v>
      </c>
      <c r="K82" s="3">
        <f>'2020 Pres'!I81+'2018 AG'!I81+'2018 Sen'!I81+'2018 Gov'!I81+'2016 Sen'!I81+'2016 Pres'!I81</f>
        <v>6</v>
      </c>
      <c r="L82">
        <f t="shared" si="2"/>
        <v>0</v>
      </c>
    </row>
    <row r="83" spans="1:12" x14ac:dyDescent="0.25">
      <c r="A83">
        <f>'2016-2020 Comp'!B16</f>
        <v>14</v>
      </c>
      <c r="B83" s="6">
        <f>'2016-2020 Comp'!D16/SUM('2016-2020 Comp'!$D16:$E16)</f>
        <v>0.60050823694356814</v>
      </c>
      <c r="C83" s="6">
        <f>'2016-2020 Comp'!E16/SUM('2016-2020 Comp'!$D16:$E16)</f>
        <v>0.3994917630564318</v>
      </c>
      <c r="D83" s="22">
        <v>0.5</v>
      </c>
      <c r="E83" s="6"/>
      <c r="G83">
        <f>'HD district-data'!A82</f>
        <v>80</v>
      </c>
      <c r="H83">
        <f>'HD district-data'!B82</f>
        <v>80</v>
      </c>
      <c r="I83" t="str">
        <f>PVI!C82</f>
        <v>R+23.5</v>
      </c>
      <c r="J83" s="3">
        <f>'2020 Pres'!H82+'2018 AG'!H82+'2018 Sen'!H82+'2018 Gov'!H82+'2016 Sen'!H82+'2016 Pres'!H82</f>
        <v>0</v>
      </c>
      <c r="K83" s="3">
        <f>'2020 Pres'!I82+'2018 AG'!I82+'2018 Sen'!I82+'2018 Gov'!I82+'2016 Sen'!I82+'2016 Pres'!I82</f>
        <v>6</v>
      </c>
      <c r="L83">
        <f t="shared" si="2"/>
        <v>0</v>
      </c>
    </row>
    <row r="84" spans="1:12" x14ac:dyDescent="0.25">
      <c r="A84">
        <f>'2016-2020 Comp'!B33</f>
        <v>31</v>
      </c>
      <c r="B84" s="6">
        <f>'2016-2020 Comp'!D33/SUM('2016-2020 Comp'!$D33:$E33)</f>
        <v>0.61173546014811742</v>
      </c>
      <c r="C84" s="6">
        <f>'2016-2020 Comp'!E33/SUM('2016-2020 Comp'!$D33:$E33)</f>
        <v>0.38826453985188253</v>
      </c>
      <c r="D84" s="22">
        <v>0.5</v>
      </c>
      <c r="E84" s="6"/>
      <c r="G84">
        <f>'HD district-data'!A83</f>
        <v>81</v>
      </c>
      <c r="H84">
        <f>'HD district-data'!B83</f>
        <v>81</v>
      </c>
      <c r="I84" t="str">
        <f>PVI!C83</f>
        <v>R+33.8</v>
      </c>
      <c r="J84" s="3">
        <f>'2020 Pres'!H83+'2018 AG'!H83+'2018 Sen'!H83+'2018 Gov'!H83+'2016 Sen'!H83+'2016 Pres'!H83</f>
        <v>0</v>
      </c>
      <c r="K84" s="3">
        <f>'2020 Pres'!I83+'2018 AG'!I83+'2018 Sen'!I83+'2018 Gov'!I83+'2016 Sen'!I83+'2016 Pres'!I83</f>
        <v>6</v>
      </c>
      <c r="L84">
        <f t="shared" si="2"/>
        <v>0</v>
      </c>
    </row>
    <row r="85" spans="1:12" x14ac:dyDescent="0.25">
      <c r="A85">
        <f>'2016-2020 Comp'!B10</f>
        <v>8</v>
      </c>
      <c r="B85" s="6">
        <f>'2016-2020 Comp'!D10/SUM('2016-2020 Comp'!$D10:$E10)</f>
        <v>0.6230863441518677</v>
      </c>
      <c r="C85" s="6">
        <f>'2016-2020 Comp'!E10/SUM('2016-2020 Comp'!$D10:$E10)</f>
        <v>0.37691365584813225</v>
      </c>
      <c r="D85" s="22">
        <v>0.5</v>
      </c>
      <c r="E85" s="6"/>
      <c r="G85">
        <f>'HD district-data'!A84</f>
        <v>82</v>
      </c>
      <c r="H85">
        <f>'HD district-data'!B84</f>
        <v>82</v>
      </c>
      <c r="I85" t="str">
        <f>PVI!C84</f>
        <v>R+15</v>
      </c>
      <c r="J85" s="3">
        <f>'2020 Pres'!H84+'2018 AG'!H84+'2018 Sen'!H84+'2018 Gov'!H84+'2016 Sen'!H84+'2016 Pres'!H84</f>
        <v>0</v>
      </c>
      <c r="K85" s="3">
        <f>'2020 Pres'!I84+'2018 AG'!I84+'2018 Sen'!I84+'2018 Gov'!I84+'2016 Sen'!I84+'2016 Pres'!I84</f>
        <v>6</v>
      </c>
      <c r="L85">
        <f t="shared" si="2"/>
        <v>0</v>
      </c>
    </row>
    <row r="86" spans="1:12" x14ac:dyDescent="0.25">
      <c r="A86">
        <f>'2016-2020 Comp'!B21</f>
        <v>19</v>
      </c>
      <c r="B86" s="6">
        <f>'2016-2020 Comp'!D21/SUM('2016-2020 Comp'!$D21:$E21)</f>
        <v>0.6520227156712608</v>
      </c>
      <c r="C86" s="6">
        <f>'2016-2020 Comp'!E21/SUM('2016-2020 Comp'!$D21:$E21)</f>
        <v>0.34797728432873914</v>
      </c>
      <c r="D86" s="22">
        <v>0.5</v>
      </c>
      <c r="E86" s="6"/>
      <c r="G86">
        <f>'HD district-data'!A85</f>
        <v>83</v>
      </c>
      <c r="H86">
        <f>'HD district-data'!B85</f>
        <v>83</v>
      </c>
      <c r="I86" t="str">
        <f>PVI!C85</f>
        <v>R+22.2</v>
      </c>
      <c r="J86" s="3">
        <f>'2020 Pres'!H85+'2018 AG'!H85+'2018 Sen'!H85+'2018 Gov'!H85+'2016 Sen'!H85+'2016 Pres'!H85</f>
        <v>0</v>
      </c>
      <c r="K86" s="3">
        <f>'2020 Pres'!I85+'2018 AG'!I85+'2018 Sen'!I85+'2018 Gov'!I85+'2016 Sen'!I85+'2016 Pres'!I85</f>
        <v>6</v>
      </c>
      <c r="L86">
        <f t="shared" si="2"/>
        <v>0</v>
      </c>
    </row>
    <row r="87" spans="1:12" x14ac:dyDescent="0.25">
      <c r="A87">
        <f>'2016-2020 Comp'!B60</f>
        <v>58</v>
      </c>
      <c r="B87" s="6">
        <f>'2016-2020 Comp'!D60/SUM('2016-2020 Comp'!$D60:$E60)</f>
        <v>0.65806199949519284</v>
      </c>
      <c r="C87" s="6">
        <f>'2016-2020 Comp'!E60/SUM('2016-2020 Comp'!$D60:$E60)</f>
        <v>0.34193800050480716</v>
      </c>
      <c r="D87" s="22">
        <v>0.5</v>
      </c>
      <c r="E87" s="6"/>
      <c r="G87">
        <f>'HD district-data'!A86</f>
        <v>84</v>
      </c>
      <c r="H87">
        <f>'HD district-data'!B86</f>
        <v>84</v>
      </c>
      <c r="I87" t="str">
        <f>PVI!C86</f>
        <v>R+27.6</v>
      </c>
      <c r="J87" s="3">
        <f>'2020 Pres'!H86+'2018 AG'!H86+'2018 Sen'!H86+'2018 Gov'!H86+'2016 Sen'!H86+'2016 Pres'!H86</f>
        <v>0</v>
      </c>
      <c r="K87" s="3">
        <f>'2020 Pres'!I86+'2018 AG'!I86+'2018 Sen'!I86+'2018 Gov'!I86+'2016 Sen'!I86+'2016 Pres'!I86</f>
        <v>6</v>
      </c>
      <c r="L87">
        <f t="shared" si="2"/>
        <v>0</v>
      </c>
    </row>
    <row r="88" spans="1:12" x14ac:dyDescent="0.25">
      <c r="A88">
        <f>'2016-2020 Comp'!B28</f>
        <v>26</v>
      </c>
      <c r="B88" s="6">
        <f>'2016-2020 Comp'!D28/SUM('2016-2020 Comp'!$D28:$E28)</f>
        <v>0.66731858984002812</v>
      </c>
      <c r="C88" s="6">
        <f>'2016-2020 Comp'!E28/SUM('2016-2020 Comp'!$D28:$E28)</f>
        <v>0.33268141015997194</v>
      </c>
      <c r="D88" s="22">
        <v>0.5</v>
      </c>
      <c r="E88" s="6"/>
      <c r="G88">
        <f>'HD district-data'!A87</f>
        <v>85</v>
      </c>
      <c r="H88">
        <f>'HD district-data'!B87</f>
        <v>85</v>
      </c>
      <c r="I88" t="str">
        <f>PVI!C87</f>
        <v>R+26.5</v>
      </c>
      <c r="J88" s="3">
        <f>'2020 Pres'!H87+'2018 AG'!H87+'2018 Sen'!H87+'2018 Gov'!H87+'2016 Sen'!H87+'2016 Pres'!H87</f>
        <v>0</v>
      </c>
      <c r="K88" s="3">
        <f>'2020 Pres'!I87+'2018 AG'!I87+'2018 Sen'!I87+'2018 Gov'!I87+'2016 Sen'!I87+'2016 Pres'!I87</f>
        <v>6</v>
      </c>
      <c r="L88">
        <f t="shared" si="2"/>
        <v>0</v>
      </c>
    </row>
    <row r="89" spans="1:12" x14ac:dyDescent="0.25">
      <c r="A89">
        <f>'2016-2020 Comp'!B11</f>
        <v>9</v>
      </c>
      <c r="B89" s="6">
        <f>'2016-2020 Comp'!D11/SUM('2016-2020 Comp'!$D11:$E11)</f>
        <v>0.67137207908927499</v>
      </c>
      <c r="C89" s="6">
        <f>'2016-2020 Comp'!E11/SUM('2016-2020 Comp'!$D11:$E11)</f>
        <v>0.32862792091072496</v>
      </c>
      <c r="D89" s="22">
        <v>0.5</v>
      </c>
      <c r="E89" s="6"/>
      <c r="G89">
        <f>'HD district-data'!A88</f>
        <v>86</v>
      </c>
      <c r="H89">
        <f>'HD district-data'!B88</f>
        <v>86</v>
      </c>
      <c r="I89" t="str">
        <f>PVI!C88</f>
        <v>R+22.8</v>
      </c>
      <c r="J89" s="3">
        <f>'2020 Pres'!H88+'2018 AG'!H88+'2018 Sen'!H88+'2018 Gov'!H88+'2016 Sen'!H88+'2016 Pres'!H88</f>
        <v>0</v>
      </c>
      <c r="K89" s="3">
        <f>'2020 Pres'!I88+'2018 AG'!I88+'2018 Sen'!I88+'2018 Gov'!I88+'2016 Sen'!I88+'2016 Pres'!I88</f>
        <v>6</v>
      </c>
      <c r="L89">
        <f t="shared" si="2"/>
        <v>0</v>
      </c>
    </row>
    <row r="90" spans="1:12" x14ac:dyDescent="0.25">
      <c r="A90">
        <f>'2016-2020 Comp'!B36</f>
        <v>34</v>
      </c>
      <c r="B90" s="6">
        <f>'2016-2020 Comp'!D36/SUM('2016-2020 Comp'!$D36:$E36)</f>
        <v>0.67303857387450905</v>
      </c>
      <c r="C90" s="6">
        <f>'2016-2020 Comp'!E36/SUM('2016-2020 Comp'!$D36:$E36)</f>
        <v>0.32696142612549101</v>
      </c>
      <c r="D90" s="22">
        <v>0.5</v>
      </c>
      <c r="E90" s="6"/>
      <c r="G90">
        <f>'HD district-data'!A89</f>
        <v>87</v>
      </c>
      <c r="H90">
        <f>'HD district-data'!B89</f>
        <v>87</v>
      </c>
      <c r="I90" t="str">
        <f>PVI!C89</f>
        <v>R+25.2</v>
      </c>
      <c r="J90" s="3">
        <f>'2020 Pres'!H89+'2018 AG'!H89+'2018 Sen'!H89+'2018 Gov'!H89+'2016 Sen'!H89+'2016 Pres'!H89</f>
        <v>0</v>
      </c>
      <c r="K90" s="3">
        <f>'2020 Pres'!I89+'2018 AG'!I89+'2018 Sen'!I89+'2018 Gov'!I89+'2016 Sen'!I89+'2016 Pres'!I89</f>
        <v>6</v>
      </c>
      <c r="L90">
        <f t="shared" si="2"/>
        <v>0</v>
      </c>
    </row>
    <row r="91" spans="1:12" x14ac:dyDescent="0.25">
      <c r="A91">
        <f>'2016-2020 Comp'!B41</f>
        <v>39</v>
      </c>
      <c r="B91" s="6">
        <f>'2016-2020 Comp'!D41/SUM('2016-2020 Comp'!$D41:$E41)</f>
        <v>0.68789992657085908</v>
      </c>
      <c r="C91" s="6">
        <f>'2016-2020 Comp'!E41/SUM('2016-2020 Comp'!$D41:$E41)</f>
        <v>0.31210007342914087</v>
      </c>
      <c r="D91" s="22">
        <v>0.5</v>
      </c>
      <c r="E91" s="6"/>
      <c r="G91">
        <f>'HD district-data'!A90</f>
        <v>88</v>
      </c>
      <c r="H91">
        <f>'HD district-data'!B90</f>
        <v>88</v>
      </c>
      <c r="I91" t="str">
        <f>PVI!C90</f>
        <v>R+21.3</v>
      </c>
      <c r="J91" s="3">
        <f>'2020 Pres'!H90+'2018 AG'!H90+'2018 Sen'!H90+'2018 Gov'!H90+'2016 Sen'!H90+'2016 Pres'!H90</f>
        <v>0</v>
      </c>
      <c r="K91" s="3">
        <f>'2020 Pres'!I90+'2018 AG'!I90+'2018 Sen'!I90+'2018 Gov'!I90+'2016 Sen'!I90+'2016 Pres'!I90</f>
        <v>6</v>
      </c>
      <c r="L91">
        <f t="shared" si="2"/>
        <v>0</v>
      </c>
    </row>
    <row r="92" spans="1:12" x14ac:dyDescent="0.25">
      <c r="A92">
        <f>'2016-2020 Comp'!B3</f>
        <v>1</v>
      </c>
      <c r="B92" s="6">
        <f>'2016-2020 Comp'!D3/SUM('2016-2020 Comp'!$D3:$E3)</f>
        <v>0.69918738164297534</v>
      </c>
      <c r="C92" s="6">
        <f>'2016-2020 Comp'!E3/SUM('2016-2020 Comp'!$D3:$E3)</f>
        <v>0.30081261835702472</v>
      </c>
      <c r="D92" s="22">
        <v>0.5</v>
      </c>
      <c r="E92" s="6"/>
      <c r="G92">
        <f>'HD district-data'!A91</f>
        <v>89</v>
      </c>
      <c r="H92">
        <f>'HD district-data'!B91</f>
        <v>89</v>
      </c>
      <c r="I92" t="str">
        <f>PVI!C91</f>
        <v>R+25.1</v>
      </c>
      <c r="J92" s="3">
        <f>'2020 Pres'!H91+'2018 AG'!H91+'2018 Sen'!H91+'2018 Gov'!H91+'2016 Sen'!H91+'2016 Pres'!H91</f>
        <v>0</v>
      </c>
      <c r="K92" s="3">
        <f>'2020 Pres'!I91+'2018 AG'!I91+'2018 Sen'!I91+'2018 Gov'!I91+'2016 Sen'!I91+'2016 Pres'!I91</f>
        <v>6</v>
      </c>
      <c r="L92">
        <f t="shared" si="2"/>
        <v>0</v>
      </c>
    </row>
    <row r="93" spans="1:12" x14ac:dyDescent="0.25">
      <c r="A93">
        <f>'2016-2020 Comp'!B26</f>
        <v>24</v>
      </c>
      <c r="B93" s="6">
        <f>'2016-2020 Comp'!D26/SUM('2016-2020 Comp'!$D26:$E26)</f>
        <v>0.71758297441094498</v>
      </c>
      <c r="C93" s="6">
        <f>'2016-2020 Comp'!E26/SUM('2016-2020 Comp'!$D26:$E26)</f>
        <v>0.28241702558905496</v>
      </c>
      <c r="D93" s="22">
        <v>0.5</v>
      </c>
      <c r="E93" s="6"/>
      <c r="G93">
        <f>'HD district-data'!A92</f>
        <v>90</v>
      </c>
      <c r="H93">
        <f>'HD district-data'!B92</f>
        <v>90</v>
      </c>
      <c r="I93" t="str">
        <f>PVI!C92</f>
        <v>R+23.3</v>
      </c>
      <c r="J93" s="3">
        <f>'2020 Pres'!H92+'2018 AG'!H92+'2018 Sen'!H92+'2018 Gov'!H92+'2016 Sen'!H92+'2016 Pres'!H92</f>
        <v>0</v>
      </c>
      <c r="K93" s="3">
        <f>'2020 Pres'!I92+'2018 AG'!I92+'2018 Sen'!I92+'2018 Gov'!I92+'2016 Sen'!I92+'2016 Pres'!I92</f>
        <v>6</v>
      </c>
      <c r="L93">
        <f t="shared" si="2"/>
        <v>0</v>
      </c>
    </row>
    <row r="94" spans="1:12" x14ac:dyDescent="0.25">
      <c r="A94">
        <f>'2016-2020 Comp'!B43</f>
        <v>41</v>
      </c>
      <c r="B94" s="6">
        <f>'2016-2020 Comp'!D43/SUM('2016-2020 Comp'!$D43:$E43)</f>
        <v>0.73681301516353059</v>
      </c>
      <c r="C94" s="6">
        <f>'2016-2020 Comp'!E43/SUM('2016-2020 Comp'!$D43:$E43)</f>
        <v>0.26318698483646935</v>
      </c>
      <c r="D94" s="22">
        <v>0.5</v>
      </c>
      <c r="E94" s="6"/>
      <c r="G94">
        <f>'HD district-data'!A93</f>
        <v>91</v>
      </c>
      <c r="H94">
        <f>'HD district-data'!B93</f>
        <v>91</v>
      </c>
      <c r="I94" t="str">
        <f>PVI!C93</f>
        <v>R+21.4</v>
      </c>
      <c r="J94" s="3">
        <f>'2020 Pres'!H93+'2018 AG'!H93+'2018 Sen'!H93+'2018 Gov'!H93+'2016 Sen'!H93+'2016 Pres'!H93</f>
        <v>0</v>
      </c>
      <c r="K94" s="3">
        <f>'2020 Pres'!I93+'2018 AG'!I93+'2018 Sen'!I93+'2018 Gov'!I93+'2016 Sen'!I93+'2016 Pres'!I93</f>
        <v>6</v>
      </c>
      <c r="L94">
        <f t="shared" si="2"/>
        <v>0</v>
      </c>
    </row>
    <row r="95" spans="1:12" x14ac:dyDescent="0.25">
      <c r="A95">
        <f>'2016-2020 Comp'!B9</f>
        <v>7</v>
      </c>
      <c r="B95" s="6">
        <f>'2016-2020 Comp'!D9/SUM('2016-2020 Comp'!$D9:$E9)</f>
        <v>0.75624331634899666</v>
      </c>
      <c r="C95" s="6">
        <f>'2016-2020 Comp'!E9/SUM('2016-2020 Comp'!$D9:$E9)</f>
        <v>0.24375668365100334</v>
      </c>
      <c r="D95" s="22">
        <v>0.5</v>
      </c>
      <c r="E95" s="6"/>
      <c r="G95">
        <f>'HD district-data'!A94</f>
        <v>92</v>
      </c>
      <c r="H95">
        <f>'HD district-data'!B94</f>
        <v>92</v>
      </c>
      <c r="I95" t="str">
        <f>PVI!C94</f>
        <v>R+29.6</v>
      </c>
      <c r="J95" s="3">
        <f>'2020 Pres'!H94+'2018 AG'!H94+'2018 Sen'!H94+'2018 Gov'!H94+'2016 Sen'!H94+'2016 Pres'!H94</f>
        <v>0</v>
      </c>
      <c r="K95" s="3">
        <f>'2020 Pres'!I94+'2018 AG'!I94+'2018 Sen'!I94+'2018 Gov'!I94+'2016 Sen'!I94+'2016 Pres'!I94</f>
        <v>6</v>
      </c>
      <c r="L95">
        <f t="shared" si="2"/>
        <v>0</v>
      </c>
    </row>
    <row r="96" spans="1:12" x14ac:dyDescent="0.25">
      <c r="A96">
        <f>'2016-2020 Comp'!B27</f>
        <v>25</v>
      </c>
      <c r="B96" s="6">
        <f>'2016-2020 Comp'!D27/SUM('2016-2020 Comp'!$D27:$E27)</f>
        <v>0.76401505165016892</v>
      </c>
      <c r="C96" s="6">
        <f>'2016-2020 Comp'!E27/SUM('2016-2020 Comp'!$D27:$E27)</f>
        <v>0.23598494834983103</v>
      </c>
      <c r="D96" s="22">
        <v>0.5</v>
      </c>
      <c r="E96" s="6"/>
      <c r="G96">
        <f>'HD district-data'!A95</f>
        <v>93</v>
      </c>
      <c r="H96">
        <f>'HD district-data'!B95</f>
        <v>93</v>
      </c>
      <c r="I96" t="str">
        <f>PVI!C95</f>
        <v>R+4</v>
      </c>
      <c r="J96" s="3">
        <f>'2020 Pres'!H95+'2018 AG'!H95+'2018 Sen'!H95+'2018 Gov'!H95+'2016 Sen'!H95+'2016 Pres'!H95</f>
        <v>3</v>
      </c>
      <c r="K96" s="3">
        <f>'2020 Pres'!I95+'2018 AG'!I95+'2018 Sen'!I95+'2018 Gov'!I95+'2016 Sen'!I95+'2016 Pres'!I95</f>
        <v>3</v>
      </c>
      <c r="L96">
        <f t="shared" si="2"/>
        <v>1</v>
      </c>
    </row>
    <row r="97" spans="1:12" x14ac:dyDescent="0.25">
      <c r="A97">
        <f>'2016-2020 Comp'!B15</f>
        <v>13</v>
      </c>
      <c r="B97" s="6">
        <f>'2016-2020 Comp'!D15/SUM('2016-2020 Comp'!$D15:$E15)</f>
        <v>0.76438270502054673</v>
      </c>
      <c r="C97" s="6">
        <f>'2016-2020 Comp'!E15/SUM('2016-2020 Comp'!$D15:$E15)</f>
        <v>0.23561729497945327</v>
      </c>
      <c r="D97" s="22">
        <v>0.5</v>
      </c>
      <c r="E97" s="6"/>
      <c r="G97">
        <f>'HD district-data'!A96</f>
        <v>94</v>
      </c>
      <c r="H97">
        <f>'HD district-data'!B96</f>
        <v>94</v>
      </c>
      <c r="I97" t="str">
        <f>PVI!C96</f>
        <v>R+25.5</v>
      </c>
      <c r="J97" s="3">
        <f>'2020 Pres'!H96+'2018 AG'!H96+'2018 Sen'!H96+'2018 Gov'!H96+'2016 Sen'!H96+'2016 Pres'!H96</f>
        <v>0</v>
      </c>
      <c r="K97" s="3">
        <f>'2020 Pres'!I96+'2018 AG'!I96+'2018 Sen'!I96+'2018 Gov'!I96+'2016 Sen'!I96+'2016 Pres'!I96</f>
        <v>6</v>
      </c>
      <c r="L97">
        <f t="shared" si="2"/>
        <v>0</v>
      </c>
    </row>
    <row r="98" spans="1:12" x14ac:dyDescent="0.25">
      <c r="A98">
        <f>'2016-2020 Comp'!B4</f>
        <v>2</v>
      </c>
      <c r="B98" s="6">
        <f>'2016-2020 Comp'!D4/SUM('2016-2020 Comp'!$D4:$E4)</f>
        <v>0.80582756149988055</v>
      </c>
      <c r="C98" s="6">
        <f>'2016-2020 Comp'!E4/SUM('2016-2020 Comp'!$D4:$E4)</f>
        <v>0.19417243850011942</v>
      </c>
      <c r="D98" s="22">
        <v>0.5</v>
      </c>
      <c r="E98" s="6"/>
      <c r="G98">
        <f>'HD district-data'!A97</f>
        <v>95</v>
      </c>
      <c r="H98">
        <f>'HD district-data'!B97</f>
        <v>95</v>
      </c>
      <c r="I98" t="str">
        <f>PVI!C97</f>
        <v>R+25.3</v>
      </c>
      <c r="J98" s="3">
        <f>'2020 Pres'!H97+'2018 AG'!H97+'2018 Sen'!H97+'2018 Gov'!H97+'2016 Sen'!H97+'2016 Pres'!H97</f>
        <v>0</v>
      </c>
      <c r="K98" s="3">
        <f>'2020 Pres'!I97+'2018 AG'!I97+'2018 Sen'!I97+'2018 Gov'!I97+'2016 Sen'!I97+'2016 Pres'!I97</f>
        <v>6</v>
      </c>
      <c r="L98">
        <f t="shared" si="2"/>
        <v>0</v>
      </c>
    </row>
    <row r="99" spans="1:12" x14ac:dyDescent="0.25">
      <c r="A99">
        <f>'2016-2020 Comp'!B24</f>
        <v>22</v>
      </c>
      <c r="B99" s="6">
        <f>'2016-2020 Comp'!D24/SUM('2016-2020 Comp'!$D24:$E24)</f>
        <v>0.84078435551766395</v>
      </c>
      <c r="C99" s="6">
        <f>'2016-2020 Comp'!E24/SUM('2016-2020 Comp'!$D24:$E24)</f>
        <v>0.15921564448233602</v>
      </c>
      <c r="D99" s="22">
        <v>0.5</v>
      </c>
      <c r="E99" s="6"/>
      <c r="G99">
        <f>'HD district-data'!A98</f>
        <v>96</v>
      </c>
      <c r="H99">
        <f>'HD district-data'!B98</f>
        <v>96</v>
      </c>
      <c r="I99" t="str">
        <f>PVI!C98</f>
        <v>R+29.3</v>
      </c>
      <c r="J99" s="3">
        <f>'2020 Pres'!H98+'2018 AG'!H98+'2018 Sen'!H98+'2018 Gov'!H98+'2016 Sen'!H98+'2016 Pres'!H98</f>
        <v>0</v>
      </c>
      <c r="K99" s="3">
        <f>'2020 Pres'!I98+'2018 AG'!I98+'2018 Sen'!I98+'2018 Gov'!I98+'2016 Sen'!I98+'2016 Pres'!I98</f>
        <v>6</v>
      </c>
      <c r="L99">
        <f t="shared" si="2"/>
        <v>0</v>
      </c>
    </row>
    <row r="100" spans="1:12" x14ac:dyDescent="0.25">
      <c r="A100">
        <f>'2016-2020 Comp'!B5</f>
        <v>3</v>
      </c>
      <c r="B100" s="6">
        <f>'2016-2020 Comp'!D5/SUM('2016-2020 Comp'!$D5:$E5)</f>
        <v>0.84216840578092744</v>
      </c>
      <c r="C100" s="6">
        <f>'2016-2020 Comp'!E5/SUM('2016-2020 Comp'!$D5:$E5)</f>
        <v>0.15783159421907259</v>
      </c>
      <c r="D100" s="22">
        <v>0.5</v>
      </c>
      <c r="E100" s="6"/>
      <c r="G100">
        <f>'HD district-data'!A99</f>
        <v>97</v>
      </c>
      <c r="H100">
        <f>'HD district-data'!B99</f>
        <v>97</v>
      </c>
      <c r="I100" t="str">
        <f>PVI!C99</f>
        <v>R+23.5</v>
      </c>
      <c r="J100" s="3">
        <f>'2020 Pres'!H99+'2018 AG'!H99+'2018 Sen'!H99+'2018 Gov'!H99+'2016 Sen'!H99+'2016 Pres'!H99</f>
        <v>0</v>
      </c>
      <c r="K100" s="3">
        <f>'2020 Pres'!I99+'2018 AG'!I99+'2018 Sen'!I99+'2018 Gov'!I99+'2016 Sen'!I99+'2016 Pres'!I99</f>
        <v>6</v>
      </c>
      <c r="L100">
        <f t="shared" si="2"/>
        <v>0</v>
      </c>
    </row>
    <row r="101" spans="1:12" x14ac:dyDescent="0.25">
      <c r="A101">
        <f>'2016-2020 Comp'!B19</f>
        <v>17</v>
      </c>
      <c r="B101" s="6">
        <f>'2016-2020 Comp'!D19/SUM('2016-2020 Comp'!$D19:$E19)</f>
        <v>0.87178613690967122</v>
      </c>
      <c r="C101" s="6">
        <f>'2016-2020 Comp'!E19/SUM('2016-2020 Comp'!$D19:$E19)</f>
        <v>0.12821386309032884</v>
      </c>
      <c r="D101" s="22">
        <v>0.5</v>
      </c>
      <c r="E101" s="6"/>
      <c r="G101">
        <f>'HD district-data'!A100</f>
        <v>98</v>
      </c>
      <c r="H101">
        <f>'HD district-data'!B100</f>
        <v>98</v>
      </c>
      <c r="I101" t="str">
        <f>PVI!C100</f>
        <v>R+28.6</v>
      </c>
      <c r="J101" s="3">
        <f>'2020 Pres'!H100+'2018 AG'!H100+'2018 Sen'!H100+'2018 Gov'!H100+'2016 Sen'!H100+'2016 Pres'!H100</f>
        <v>0</v>
      </c>
      <c r="K101" s="3">
        <f>'2020 Pres'!I100+'2018 AG'!I100+'2018 Sen'!I100+'2018 Gov'!I100+'2016 Sen'!I100+'2016 Pres'!I100</f>
        <v>6</v>
      </c>
      <c r="L101">
        <f t="shared" si="2"/>
        <v>0</v>
      </c>
    </row>
    <row r="102" spans="1:12" x14ac:dyDescent="0.25">
      <c r="A102">
        <f>'2016-2020 Comp'!B20</f>
        <v>18</v>
      </c>
      <c r="B102" s="6">
        <f>'2016-2020 Comp'!D20/SUM('2016-2020 Comp'!$D20:$E20)</f>
        <v>0.92040178366202363</v>
      </c>
      <c r="C102" s="6">
        <f>'2016-2020 Comp'!E20/SUM('2016-2020 Comp'!$D20:$E20)</f>
        <v>7.9598216337976369E-2</v>
      </c>
      <c r="D102" s="22">
        <v>0.5</v>
      </c>
      <c r="E102" s="6"/>
      <c r="G102">
        <f>'HD district-data'!A101</f>
        <v>99</v>
      </c>
      <c r="H102">
        <f>'HD district-data'!B101</f>
        <v>99</v>
      </c>
      <c r="I102" t="str">
        <f>PVI!C101</f>
        <v>R+13.8</v>
      </c>
      <c r="J102" s="3">
        <f>'2020 Pres'!H101+'2018 AG'!H101+'2018 Sen'!H101+'2018 Gov'!H101+'2016 Sen'!H101+'2016 Pres'!H101</f>
        <v>0</v>
      </c>
      <c r="K102" s="3">
        <f>'2020 Pres'!I101+'2018 AG'!I101+'2018 Sen'!I101+'2018 Gov'!I101+'2016 Sen'!I101+'2016 Pres'!I101</f>
        <v>6</v>
      </c>
      <c r="L102">
        <f t="shared" si="2"/>
        <v>0</v>
      </c>
    </row>
  </sheetData>
  <mergeCells count="3">
    <mergeCell ref="O1:T1"/>
    <mergeCell ref="G3:I3"/>
    <mergeCell ref="G2:I2"/>
  </mergeCells>
  <conditionalFormatting sqref="J2:J102">
    <cfRule type="expression" dxfId="43" priority="16">
      <formula>J2&gt;K2</formula>
    </cfRule>
  </conditionalFormatting>
  <conditionalFormatting sqref="K2:K102">
    <cfRule type="expression" dxfId="42" priority="15">
      <formula>K2&gt;J2</formula>
    </cfRule>
  </conditionalFormatting>
  <conditionalFormatting sqref="G4:G102">
    <cfRule type="expression" dxfId="41" priority="13">
      <formula>K4=0</formula>
    </cfRule>
    <cfRule type="expression" dxfId="40" priority="14">
      <formula>J4=0</formula>
    </cfRule>
  </conditionalFormatting>
  <conditionalFormatting sqref="H4:H102">
    <cfRule type="expression" dxfId="39" priority="11">
      <formula>K4=0</formula>
    </cfRule>
    <cfRule type="expression" dxfId="38" priority="12">
      <formula>J4=0</formula>
    </cfRule>
  </conditionalFormatting>
  <conditionalFormatting sqref="I4:I102">
    <cfRule type="containsText" dxfId="37" priority="9" operator="containsText" text="R">
      <formula>NOT(ISERROR(SEARCH("R",I4)))</formula>
    </cfRule>
    <cfRule type="containsText" dxfId="36" priority="10" operator="containsText" text="D">
      <formula>NOT(ISERROR(SEARCH("D",I4)))</formula>
    </cfRule>
  </conditionalFormatting>
  <conditionalFormatting sqref="P3:P8">
    <cfRule type="expression" dxfId="35" priority="8">
      <formula>P3&gt;R3</formula>
    </cfRule>
  </conditionalFormatting>
  <conditionalFormatting sqref="R3:R8">
    <cfRule type="expression" dxfId="34" priority="7">
      <formula>R3&gt;P3</formula>
    </cfRule>
  </conditionalFormatting>
  <conditionalFormatting sqref="Q3:Q8">
    <cfRule type="expression" dxfId="33" priority="6">
      <formula>Q3&gt;S3</formula>
    </cfRule>
  </conditionalFormatting>
  <conditionalFormatting sqref="S3:S8">
    <cfRule type="expression" dxfId="32" priority="5">
      <formula>S3&gt;Q3</formula>
    </cfRule>
  </conditionalFormatting>
  <conditionalFormatting sqref="T3:T8">
    <cfRule type="containsText" dxfId="31" priority="3" operator="containsText" text="D">
      <formula>NOT(ISERROR(SEARCH("D",T3)))</formula>
    </cfRule>
    <cfRule type="containsText" dxfId="30" priority="4" operator="containsText" text="R">
      <formula>NOT(ISERROR(SEARCH("R",T3)))</formula>
    </cfRule>
  </conditionalFormatting>
  <conditionalFormatting sqref="B4:B102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1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42778</v>
      </c>
      <c r="D3">
        <v>29168</v>
      </c>
      <c r="E3">
        <v>12549</v>
      </c>
      <c r="F3">
        <v>51342</v>
      </c>
      <c r="G3">
        <v>36081</v>
      </c>
      <c r="H3">
        <v>14452</v>
      </c>
      <c r="I3">
        <v>37924</v>
      </c>
      <c r="J3">
        <v>26514</v>
      </c>
      <c r="K3">
        <v>11410</v>
      </c>
      <c r="L3">
        <v>38176</v>
      </c>
      <c r="M3">
        <v>29043</v>
      </c>
      <c r="N3">
        <v>9133</v>
      </c>
      <c r="O3">
        <v>38413</v>
      </c>
      <c r="P3">
        <v>27235</v>
      </c>
      <c r="Q3">
        <v>10151</v>
      </c>
      <c r="R3">
        <v>44933</v>
      </c>
      <c r="S3">
        <v>25566</v>
      </c>
      <c r="T3">
        <v>17279</v>
      </c>
      <c r="U3">
        <v>45828</v>
      </c>
      <c r="V3">
        <v>30628</v>
      </c>
      <c r="W3">
        <v>12895</v>
      </c>
      <c r="X3">
        <v>83707</v>
      </c>
      <c r="Y3">
        <v>66040</v>
      </c>
      <c r="Z3">
        <v>2284</v>
      </c>
      <c r="AA3">
        <v>12227</v>
      </c>
      <c r="AB3">
        <v>2244</v>
      </c>
      <c r="AC3">
        <v>804</v>
      </c>
      <c r="AD3">
        <v>14</v>
      </c>
      <c r="AE3">
        <v>11117</v>
      </c>
      <c r="AF3">
        <v>1859</v>
      </c>
      <c r="AG3">
        <v>112</v>
      </c>
      <c r="AH3">
        <v>252</v>
      </c>
      <c r="AI3">
        <v>0</v>
      </c>
      <c r="AJ3">
        <v>108070</v>
      </c>
      <c r="AK3">
        <v>78907</v>
      </c>
      <c r="AL3">
        <v>6595</v>
      </c>
      <c r="AM3">
        <v>18391</v>
      </c>
      <c r="AN3">
        <v>3771</v>
      </c>
      <c r="AO3">
        <v>1212</v>
      </c>
      <c r="AP3">
        <v>228</v>
      </c>
      <c r="AQ3">
        <v>0</v>
      </c>
      <c r="AR3">
        <v>0</v>
      </c>
      <c r="AS3">
        <v>82903</v>
      </c>
      <c r="AT3">
        <v>65992</v>
      </c>
      <c r="AU3">
        <v>2105</v>
      </c>
      <c r="AV3">
        <v>11920</v>
      </c>
      <c r="AW3">
        <v>2061</v>
      </c>
      <c r="AX3">
        <v>815</v>
      </c>
      <c r="AY3">
        <v>15</v>
      </c>
      <c r="AZ3">
        <v>10835</v>
      </c>
      <c r="BA3">
        <v>1762</v>
      </c>
      <c r="BB3">
        <v>103</v>
      </c>
      <c r="BC3">
        <v>218</v>
      </c>
      <c r="BD3">
        <v>0</v>
      </c>
      <c r="BE3">
        <v>106752</v>
      </c>
      <c r="BF3">
        <v>78871</v>
      </c>
      <c r="BG3">
        <v>6197</v>
      </c>
      <c r="BH3">
        <v>17755</v>
      </c>
      <c r="BI3">
        <v>3608</v>
      </c>
      <c r="BJ3">
        <v>1250</v>
      </c>
      <c r="BK3">
        <v>216</v>
      </c>
      <c r="BL3">
        <v>14778</v>
      </c>
      <c r="BM3">
        <v>2786</v>
      </c>
      <c r="BN3">
        <v>108</v>
      </c>
      <c r="BO3">
        <v>321</v>
      </c>
      <c r="BP3">
        <v>3655</v>
      </c>
      <c r="BQ3">
        <v>101658</v>
      </c>
      <c r="BR3">
        <v>76847</v>
      </c>
      <c r="BS3">
        <v>4693</v>
      </c>
      <c r="BT3">
        <v>16992</v>
      </c>
      <c r="BU3">
        <v>2692</v>
      </c>
      <c r="BV3">
        <v>1258</v>
      </c>
      <c r="BW3">
        <v>146</v>
      </c>
      <c r="BX3">
        <v>0</v>
      </c>
      <c r="BY3">
        <v>0</v>
      </c>
      <c r="BZ3">
        <v>80229</v>
      </c>
      <c r="CA3">
        <v>63192</v>
      </c>
      <c r="CB3">
        <v>2966</v>
      </c>
      <c r="CC3">
        <v>11557</v>
      </c>
      <c r="CD3">
        <v>2096</v>
      </c>
      <c r="CE3">
        <v>910</v>
      </c>
      <c r="CF3">
        <v>92</v>
      </c>
      <c r="CG3">
        <v>0</v>
      </c>
      <c r="CH3">
        <v>0</v>
      </c>
      <c r="CI3">
        <v>92321</v>
      </c>
      <c r="CJ3">
        <v>66824</v>
      </c>
      <c r="CK3">
        <v>6060</v>
      </c>
      <c r="CL3">
        <v>12200</v>
      </c>
      <c r="CM3">
        <v>2785</v>
      </c>
      <c r="CN3">
        <v>198</v>
      </c>
      <c r="CO3">
        <v>38</v>
      </c>
      <c r="CP3">
        <v>435</v>
      </c>
      <c r="CQ3">
        <v>3781</v>
      </c>
      <c r="CR3">
        <v>113807</v>
      </c>
      <c r="CS3">
        <v>77757</v>
      </c>
      <c r="CT3">
        <v>9046</v>
      </c>
      <c r="CU3">
        <v>20444</v>
      </c>
      <c r="CV3">
        <v>4353</v>
      </c>
      <c r="CW3">
        <v>2524</v>
      </c>
      <c r="CX3">
        <v>186</v>
      </c>
      <c r="CY3">
        <v>92321</v>
      </c>
      <c r="CZ3">
        <v>66824</v>
      </c>
      <c r="DA3">
        <v>6060</v>
      </c>
      <c r="DB3">
        <v>13947</v>
      </c>
      <c r="DC3">
        <v>3503</v>
      </c>
      <c r="DD3">
        <v>1909</v>
      </c>
      <c r="DE3">
        <v>141</v>
      </c>
    </row>
    <row r="4" spans="1:109" x14ac:dyDescent="0.25">
      <c r="A4">
        <v>2</v>
      </c>
      <c r="B4">
        <v>2</v>
      </c>
      <c r="C4">
        <v>42752</v>
      </c>
      <c r="D4">
        <v>33740</v>
      </c>
      <c r="E4">
        <v>8130</v>
      </c>
      <c r="F4">
        <v>49579</v>
      </c>
      <c r="G4">
        <v>39362</v>
      </c>
      <c r="H4">
        <v>9500</v>
      </c>
      <c r="I4">
        <v>36947</v>
      </c>
      <c r="J4">
        <v>29471</v>
      </c>
      <c r="K4">
        <v>7476</v>
      </c>
      <c r="L4">
        <v>37363</v>
      </c>
      <c r="M4">
        <v>31315</v>
      </c>
      <c r="N4">
        <v>6048</v>
      </c>
      <c r="O4">
        <v>37439</v>
      </c>
      <c r="P4">
        <v>29962</v>
      </c>
      <c r="Q4">
        <v>6692</v>
      </c>
      <c r="R4">
        <v>46800</v>
      </c>
      <c r="S4">
        <v>34086</v>
      </c>
      <c r="T4">
        <v>10571</v>
      </c>
      <c r="U4">
        <v>48425</v>
      </c>
      <c r="V4">
        <v>38305</v>
      </c>
      <c r="W4">
        <v>8628</v>
      </c>
      <c r="X4">
        <v>85798</v>
      </c>
      <c r="Y4">
        <v>32881</v>
      </c>
      <c r="Z4">
        <v>2356</v>
      </c>
      <c r="AA4">
        <v>48547</v>
      </c>
      <c r="AB4">
        <v>753</v>
      </c>
      <c r="AC4">
        <v>1388</v>
      </c>
      <c r="AD4">
        <v>151</v>
      </c>
      <c r="AE4">
        <v>46762</v>
      </c>
      <c r="AF4">
        <v>721</v>
      </c>
      <c r="AG4">
        <v>432</v>
      </c>
      <c r="AH4">
        <v>345</v>
      </c>
      <c r="AI4">
        <v>0</v>
      </c>
      <c r="AJ4">
        <v>122216</v>
      </c>
      <c r="AK4">
        <v>38841</v>
      </c>
      <c r="AL4">
        <v>7052</v>
      </c>
      <c r="AM4">
        <v>74523</v>
      </c>
      <c r="AN4">
        <v>1621</v>
      </c>
      <c r="AO4">
        <v>2421</v>
      </c>
      <c r="AP4">
        <v>565</v>
      </c>
      <c r="AQ4">
        <v>0</v>
      </c>
      <c r="AR4">
        <v>0</v>
      </c>
      <c r="AS4">
        <v>85320</v>
      </c>
      <c r="AT4">
        <v>33296</v>
      </c>
      <c r="AU4">
        <v>2334</v>
      </c>
      <c r="AV4">
        <v>47603</v>
      </c>
      <c r="AW4">
        <v>695</v>
      </c>
      <c r="AX4">
        <v>1323</v>
      </c>
      <c r="AY4">
        <v>137</v>
      </c>
      <c r="AZ4">
        <v>45851</v>
      </c>
      <c r="BA4">
        <v>668</v>
      </c>
      <c r="BB4">
        <v>396</v>
      </c>
      <c r="BC4">
        <v>522</v>
      </c>
      <c r="BD4">
        <v>0</v>
      </c>
      <c r="BE4">
        <v>121374</v>
      </c>
      <c r="BF4">
        <v>39125</v>
      </c>
      <c r="BG4">
        <v>6669</v>
      </c>
      <c r="BH4">
        <v>73829</v>
      </c>
      <c r="BI4">
        <v>1761</v>
      </c>
      <c r="BJ4">
        <v>2468</v>
      </c>
      <c r="BK4">
        <v>374</v>
      </c>
      <c r="BL4">
        <v>68357</v>
      </c>
      <c r="BM4">
        <v>1334</v>
      </c>
      <c r="BN4">
        <v>437</v>
      </c>
      <c r="BO4">
        <v>305</v>
      </c>
      <c r="BP4">
        <v>4881</v>
      </c>
      <c r="BQ4">
        <v>110818</v>
      </c>
      <c r="BR4">
        <v>39105</v>
      </c>
      <c r="BS4">
        <v>5094</v>
      </c>
      <c r="BT4">
        <v>64702</v>
      </c>
      <c r="BU4">
        <v>2042</v>
      </c>
      <c r="BV4">
        <v>1428</v>
      </c>
      <c r="BW4">
        <v>213</v>
      </c>
      <c r="BX4">
        <v>0</v>
      </c>
      <c r="BY4">
        <v>0</v>
      </c>
      <c r="BZ4">
        <v>81340</v>
      </c>
      <c r="CA4">
        <v>32561</v>
      </c>
      <c r="CB4">
        <v>3205</v>
      </c>
      <c r="CC4">
        <v>43915</v>
      </c>
      <c r="CD4">
        <v>1486</v>
      </c>
      <c r="CE4">
        <v>980</v>
      </c>
      <c r="CF4">
        <v>126</v>
      </c>
      <c r="CG4">
        <v>0</v>
      </c>
      <c r="CH4">
        <v>0</v>
      </c>
      <c r="CI4">
        <v>88362</v>
      </c>
      <c r="CJ4">
        <v>29742</v>
      </c>
      <c r="CK4">
        <v>5777</v>
      </c>
      <c r="CL4">
        <v>46691</v>
      </c>
      <c r="CM4">
        <v>1401</v>
      </c>
      <c r="CN4">
        <v>222</v>
      </c>
      <c r="CO4">
        <v>31</v>
      </c>
      <c r="CP4">
        <v>507</v>
      </c>
      <c r="CQ4">
        <v>3991</v>
      </c>
      <c r="CR4">
        <v>117883</v>
      </c>
      <c r="CS4">
        <v>34590</v>
      </c>
      <c r="CT4">
        <v>8932</v>
      </c>
      <c r="CU4">
        <v>71178</v>
      </c>
      <c r="CV4">
        <v>2497</v>
      </c>
      <c r="CW4">
        <v>2730</v>
      </c>
      <c r="CX4">
        <v>213</v>
      </c>
      <c r="CY4">
        <v>88362</v>
      </c>
      <c r="CZ4">
        <v>29742</v>
      </c>
      <c r="DA4">
        <v>5777</v>
      </c>
      <c r="DB4">
        <v>50071</v>
      </c>
      <c r="DC4">
        <v>1907</v>
      </c>
      <c r="DD4">
        <v>2047</v>
      </c>
      <c r="DE4">
        <v>153</v>
      </c>
    </row>
    <row r="5" spans="1:109" x14ac:dyDescent="0.25">
      <c r="A5">
        <v>3</v>
      </c>
      <c r="B5">
        <v>3</v>
      </c>
      <c r="C5">
        <v>36639</v>
      </c>
      <c r="D5">
        <v>30185</v>
      </c>
      <c r="E5">
        <v>5657</v>
      </c>
      <c r="F5">
        <v>42468</v>
      </c>
      <c r="G5">
        <v>35016</v>
      </c>
      <c r="H5">
        <v>6825</v>
      </c>
      <c r="I5">
        <v>31773</v>
      </c>
      <c r="J5">
        <v>26618</v>
      </c>
      <c r="K5">
        <v>5155</v>
      </c>
      <c r="L5">
        <v>32150</v>
      </c>
      <c r="M5">
        <v>28055</v>
      </c>
      <c r="N5">
        <v>4095</v>
      </c>
      <c r="O5">
        <v>32184</v>
      </c>
      <c r="P5">
        <v>26831</v>
      </c>
      <c r="Q5">
        <v>4604</v>
      </c>
      <c r="R5">
        <v>39832</v>
      </c>
      <c r="S5">
        <v>30444</v>
      </c>
      <c r="T5">
        <v>7584</v>
      </c>
      <c r="U5">
        <v>41338</v>
      </c>
      <c r="V5">
        <v>34209</v>
      </c>
      <c r="W5">
        <v>5906</v>
      </c>
      <c r="X5">
        <v>72498</v>
      </c>
      <c r="Y5">
        <v>25685</v>
      </c>
      <c r="Z5">
        <v>2669</v>
      </c>
      <c r="AA5">
        <v>41833</v>
      </c>
      <c r="AB5">
        <v>1321</v>
      </c>
      <c r="AC5">
        <v>1214</v>
      </c>
      <c r="AD5">
        <v>34</v>
      </c>
      <c r="AE5">
        <v>39661</v>
      </c>
      <c r="AF5">
        <v>1045</v>
      </c>
      <c r="AG5">
        <v>195</v>
      </c>
      <c r="AH5">
        <v>563</v>
      </c>
      <c r="AI5">
        <v>0</v>
      </c>
      <c r="AJ5">
        <v>112849</v>
      </c>
      <c r="AK5">
        <v>30369</v>
      </c>
      <c r="AL5">
        <v>10120</v>
      </c>
      <c r="AM5">
        <v>69064</v>
      </c>
      <c r="AN5">
        <v>3523</v>
      </c>
      <c r="AO5">
        <v>2197</v>
      </c>
      <c r="AP5">
        <v>296</v>
      </c>
      <c r="AQ5">
        <v>0</v>
      </c>
      <c r="AR5">
        <v>0</v>
      </c>
      <c r="AS5">
        <v>72447</v>
      </c>
      <c r="AT5">
        <v>25624</v>
      </c>
      <c r="AU5">
        <v>2598</v>
      </c>
      <c r="AV5">
        <v>41816</v>
      </c>
      <c r="AW5">
        <v>1339</v>
      </c>
      <c r="AX5">
        <v>1286</v>
      </c>
      <c r="AY5">
        <v>34</v>
      </c>
      <c r="AZ5">
        <v>39708</v>
      </c>
      <c r="BA5">
        <v>1029</v>
      </c>
      <c r="BB5">
        <v>210</v>
      </c>
      <c r="BC5">
        <v>578</v>
      </c>
      <c r="BD5">
        <v>0</v>
      </c>
      <c r="BE5">
        <v>112242</v>
      </c>
      <c r="BF5">
        <v>30049</v>
      </c>
      <c r="BG5">
        <v>9395</v>
      </c>
      <c r="BH5">
        <v>68948</v>
      </c>
      <c r="BI5">
        <v>3690</v>
      </c>
      <c r="BJ5">
        <v>2818</v>
      </c>
      <c r="BK5">
        <v>268</v>
      </c>
      <c r="BL5">
        <v>62872</v>
      </c>
      <c r="BM5">
        <v>2951</v>
      </c>
      <c r="BN5">
        <v>233</v>
      </c>
      <c r="BO5">
        <v>362</v>
      </c>
      <c r="BP5">
        <v>6322</v>
      </c>
      <c r="BQ5">
        <v>102432</v>
      </c>
      <c r="BR5">
        <v>31228</v>
      </c>
      <c r="BS5">
        <v>6232</v>
      </c>
      <c r="BT5">
        <v>63083</v>
      </c>
      <c r="BU5">
        <v>1889</v>
      </c>
      <c r="BV5">
        <v>1441</v>
      </c>
      <c r="BW5">
        <v>280</v>
      </c>
      <c r="BX5">
        <v>0</v>
      </c>
      <c r="BY5">
        <v>0</v>
      </c>
      <c r="BZ5">
        <v>73892</v>
      </c>
      <c r="CA5">
        <v>25933</v>
      </c>
      <c r="CB5">
        <v>3746</v>
      </c>
      <c r="CC5">
        <v>42610</v>
      </c>
      <c r="CD5">
        <v>1387</v>
      </c>
      <c r="CE5">
        <v>988</v>
      </c>
      <c r="CF5">
        <v>162</v>
      </c>
      <c r="CG5">
        <v>0</v>
      </c>
      <c r="CH5">
        <v>0</v>
      </c>
      <c r="CI5">
        <v>84529</v>
      </c>
      <c r="CJ5">
        <v>26781</v>
      </c>
      <c r="CK5">
        <v>6916</v>
      </c>
      <c r="CL5">
        <v>43991</v>
      </c>
      <c r="CM5">
        <v>2602</v>
      </c>
      <c r="CN5">
        <v>186</v>
      </c>
      <c r="CO5">
        <v>29</v>
      </c>
      <c r="CP5">
        <v>498</v>
      </c>
      <c r="CQ5">
        <v>3526</v>
      </c>
      <c r="CR5">
        <v>116025</v>
      </c>
      <c r="CS5">
        <v>30826</v>
      </c>
      <c r="CT5">
        <v>11234</v>
      </c>
      <c r="CU5">
        <v>69100</v>
      </c>
      <c r="CV5">
        <v>4201</v>
      </c>
      <c r="CW5">
        <v>2646</v>
      </c>
      <c r="CX5">
        <v>201</v>
      </c>
      <c r="CY5">
        <v>84529</v>
      </c>
      <c r="CZ5">
        <v>26781</v>
      </c>
      <c r="DA5">
        <v>6916</v>
      </c>
      <c r="DB5">
        <v>46838</v>
      </c>
      <c r="DC5">
        <v>3175</v>
      </c>
      <c r="DD5">
        <v>1861</v>
      </c>
      <c r="DE5">
        <v>133</v>
      </c>
    </row>
    <row r="6" spans="1:109" x14ac:dyDescent="0.25">
      <c r="A6">
        <v>4</v>
      </c>
      <c r="B6">
        <v>4</v>
      </c>
      <c r="C6">
        <v>57326</v>
      </c>
      <c r="D6">
        <v>29966</v>
      </c>
      <c r="E6">
        <v>26183</v>
      </c>
      <c r="F6">
        <v>68247</v>
      </c>
      <c r="G6">
        <v>39748</v>
      </c>
      <c r="H6">
        <v>27534</v>
      </c>
      <c r="I6">
        <v>52618</v>
      </c>
      <c r="J6">
        <v>27307</v>
      </c>
      <c r="K6">
        <v>25311</v>
      </c>
      <c r="L6">
        <v>52918</v>
      </c>
      <c r="M6">
        <v>31409</v>
      </c>
      <c r="N6">
        <v>21509</v>
      </c>
      <c r="O6">
        <v>53323</v>
      </c>
      <c r="P6">
        <v>28677</v>
      </c>
      <c r="Q6">
        <v>23598</v>
      </c>
      <c r="R6">
        <v>58259</v>
      </c>
      <c r="S6">
        <v>23100</v>
      </c>
      <c r="T6">
        <v>33198</v>
      </c>
      <c r="U6">
        <v>58567</v>
      </c>
      <c r="V6">
        <v>29630</v>
      </c>
      <c r="W6">
        <v>25952</v>
      </c>
      <c r="X6">
        <v>80993</v>
      </c>
      <c r="Y6">
        <v>67006</v>
      </c>
      <c r="Z6">
        <v>2027</v>
      </c>
      <c r="AA6">
        <v>8480</v>
      </c>
      <c r="AB6">
        <v>2721</v>
      </c>
      <c r="AC6">
        <v>272</v>
      </c>
      <c r="AD6">
        <v>29</v>
      </c>
      <c r="AE6">
        <v>7846</v>
      </c>
      <c r="AF6">
        <v>2228</v>
      </c>
      <c r="AG6">
        <v>87</v>
      </c>
      <c r="AH6">
        <v>453</v>
      </c>
      <c r="AI6">
        <v>0</v>
      </c>
      <c r="AJ6">
        <v>111768</v>
      </c>
      <c r="AK6">
        <v>87009</v>
      </c>
      <c r="AL6">
        <v>3259</v>
      </c>
      <c r="AM6">
        <v>14043</v>
      </c>
      <c r="AN6">
        <v>6911</v>
      </c>
      <c r="AO6">
        <v>851</v>
      </c>
      <c r="AP6">
        <v>170</v>
      </c>
      <c r="AQ6">
        <v>0</v>
      </c>
      <c r="AR6">
        <v>0</v>
      </c>
      <c r="AS6">
        <v>79353</v>
      </c>
      <c r="AT6">
        <v>65725</v>
      </c>
      <c r="AU6">
        <v>1956</v>
      </c>
      <c r="AV6">
        <v>8419</v>
      </c>
      <c r="AW6">
        <v>2519</v>
      </c>
      <c r="AX6">
        <v>257</v>
      </c>
      <c r="AY6">
        <v>4</v>
      </c>
      <c r="AZ6">
        <v>7799</v>
      </c>
      <c r="BA6">
        <v>2203</v>
      </c>
      <c r="BB6">
        <v>42</v>
      </c>
      <c r="BC6">
        <v>448</v>
      </c>
      <c r="BD6">
        <v>0</v>
      </c>
      <c r="BE6">
        <v>109310</v>
      </c>
      <c r="BF6">
        <v>85677</v>
      </c>
      <c r="BG6">
        <v>3059</v>
      </c>
      <c r="BH6">
        <v>13961</v>
      </c>
      <c r="BI6">
        <v>6293</v>
      </c>
      <c r="BJ6">
        <v>731</v>
      </c>
      <c r="BK6">
        <v>121</v>
      </c>
      <c r="BL6">
        <v>11595</v>
      </c>
      <c r="BM6">
        <v>5033</v>
      </c>
      <c r="BN6">
        <v>76</v>
      </c>
      <c r="BO6">
        <v>476</v>
      </c>
      <c r="BP6">
        <v>3393</v>
      </c>
      <c r="BQ6">
        <v>96084</v>
      </c>
      <c r="BR6">
        <v>79608</v>
      </c>
      <c r="BS6">
        <v>2212</v>
      </c>
      <c r="BT6">
        <v>10053</v>
      </c>
      <c r="BU6">
        <v>3872</v>
      </c>
      <c r="BV6">
        <v>707</v>
      </c>
      <c r="BW6">
        <v>84</v>
      </c>
      <c r="BX6">
        <v>0</v>
      </c>
      <c r="BY6">
        <v>0</v>
      </c>
      <c r="BZ6">
        <v>72006</v>
      </c>
      <c r="CA6">
        <v>61260</v>
      </c>
      <c r="CB6">
        <v>1318</v>
      </c>
      <c r="CC6">
        <v>6571</v>
      </c>
      <c r="CD6">
        <v>2561</v>
      </c>
      <c r="CE6">
        <v>484</v>
      </c>
      <c r="CF6">
        <v>48</v>
      </c>
      <c r="CG6">
        <v>0</v>
      </c>
      <c r="CH6">
        <v>0</v>
      </c>
      <c r="CI6">
        <v>88071</v>
      </c>
      <c r="CJ6">
        <v>66932</v>
      </c>
      <c r="CK6">
        <v>2687</v>
      </c>
      <c r="CL6">
        <v>10120</v>
      </c>
      <c r="CM6">
        <v>4709</v>
      </c>
      <c r="CN6">
        <v>103</v>
      </c>
      <c r="CO6">
        <v>22</v>
      </c>
      <c r="CP6">
        <v>378</v>
      </c>
      <c r="CQ6">
        <v>3120</v>
      </c>
      <c r="CR6">
        <v>115180</v>
      </c>
      <c r="CS6">
        <v>84428</v>
      </c>
      <c r="CT6">
        <v>4101</v>
      </c>
      <c r="CU6">
        <v>16813</v>
      </c>
      <c r="CV6">
        <v>7804</v>
      </c>
      <c r="CW6">
        <v>2016</v>
      </c>
      <c r="CX6">
        <v>145</v>
      </c>
      <c r="CY6">
        <v>88071</v>
      </c>
      <c r="CZ6">
        <v>66932</v>
      </c>
      <c r="DA6">
        <v>2687</v>
      </c>
      <c r="DB6">
        <v>11434</v>
      </c>
      <c r="DC6">
        <v>5425</v>
      </c>
      <c r="DD6">
        <v>1421</v>
      </c>
      <c r="DE6">
        <v>99</v>
      </c>
    </row>
    <row r="7" spans="1:109" x14ac:dyDescent="0.25">
      <c r="A7">
        <v>5</v>
      </c>
      <c r="B7">
        <v>5</v>
      </c>
      <c r="C7">
        <v>45181</v>
      </c>
      <c r="D7">
        <v>25469</v>
      </c>
      <c r="E7">
        <v>18666</v>
      </c>
      <c r="F7">
        <v>54306</v>
      </c>
      <c r="G7">
        <v>31862</v>
      </c>
      <c r="H7">
        <v>21581</v>
      </c>
      <c r="I7">
        <v>39383</v>
      </c>
      <c r="J7">
        <v>22734</v>
      </c>
      <c r="K7">
        <v>16649</v>
      </c>
      <c r="L7">
        <v>39609</v>
      </c>
      <c r="M7">
        <v>25341</v>
      </c>
      <c r="N7">
        <v>14268</v>
      </c>
      <c r="O7">
        <v>39794</v>
      </c>
      <c r="P7">
        <v>23330</v>
      </c>
      <c r="Q7">
        <v>15504</v>
      </c>
      <c r="R7">
        <v>48483</v>
      </c>
      <c r="S7">
        <v>22961</v>
      </c>
      <c r="T7">
        <v>23378</v>
      </c>
      <c r="U7">
        <v>49530</v>
      </c>
      <c r="V7">
        <v>26747</v>
      </c>
      <c r="W7">
        <v>20585</v>
      </c>
      <c r="X7">
        <v>79837</v>
      </c>
      <c r="Y7">
        <v>52638</v>
      </c>
      <c r="Z7">
        <v>2472</v>
      </c>
      <c r="AA7">
        <v>21938</v>
      </c>
      <c r="AB7">
        <v>2201</v>
      </c>
      <c r="AC7">
        <v>511</v>
      </c>
      <c r="AD7">
        <v>0</v>
      </c>
      <c r="AE7">
        <v>20433</v>
      </c>
      <c r="AF7">
        <v>1998</v>
      </c>
      <c r="AG7">
        <v>40</v>
      </c>
      <c r="AH7">
        <v>203</v>
      </c>
      <c r="AI7">
        <v>0</v>
      </c>
      <c r="AJ7">
        <v>110258</v>
      </c>
      <c r="AK7">
        <v>65893</v>
      </c>
      <c r="AL7">
        <v>5166</v>
      </c>
      <c r="AM7">
        <v>34540</v>
      </c>
      <c r="AN7">
        <v>4897</v>
      </c>
      <c r="AO7">
        <v>993</v>
      </c>
      <c r="AP7">
        <v>142</v>
      </c>
      <c r="AQ7">
        <v>0</v>
      </c>
      <c r="AR7">
        <v>0</v>
      </c>
      <c r="AS7">
        <v>79226</v>
      </c>
      <c r="AT7">
        <v>53444</v>
      </c>
      <c r="AU7">
        <v>2405</v>
      </c>
      <c r="AV7">
        <v>21120</v>
      </c>
      <c r="AW7">
        <v>1657</v>
      </c>
      <c r="AX7">
        <v>438</v>
      </c>
      <c r="AY7">
        <v>0</v>
      </c>
      <c r="AZ7">
        <v>19593</v>
      </c>
      <c r="BA7">
        <v>1428</v>
      </c>
      <c r="BB7">
        <v>19</v>
      </c>
      <c r="BC7">
        <v>226</v>
      </c>
      <c r="BD7">
        <v>0</v>
      </c>
      <c r="BE7">
        <v>109885</v>
      </c>
      <c r="BF7">
        <v>67864</v>
      </c>
      <c r="BG7">
        <v>4926</v>
      </c>
      <c r="BH7">
        <v>33339</v>
      </c>
      <c r="BI7">
        <v>3811</v>
      </c>
      <c r="BJ7">
        <v>904</v>
      </c>
      <c r="BK7">
        <v>176</v>
      </c>
      <c r="BL7">
        <v>29820</v>
      </c>
      <c r="BM7">
        <v>2741</v>
      </c>
      <c r="BN7">
        <v>22</v>
      </c>
      <c r="BO7">
        <v>117</v>
      </c>
      <c r="BP7">
        <v>4387</v>
      </c>
      <c r="BQ7">
        <v>99071</v>
      </c>
      <c r="BR7">
        <v>67174</v>
      </c>
      <c r="BS7">
        <v>3514</v>
      </c>
      <c r="BT7">
        <v>25935</v>
      </c>
      <c r="BU7">
        <v>2264</v>
      </c>
      <c r="BV7">
        <v>1121</v>
      </c>
      <c r="BW7">
        <v>114</v>
      </c>
      <c r="BX7">
        <v>0</v>
      </c>
      <c r="BY7">
        <v>0</v>
      </c>
      <c r="BZ7">
        <v>73240</v>
      </c>
      <c r="CA7">
        <v>52883</v>
      </c>
      <c r="CB7">
        <v>2152</v>
      </c>
      <c r="CC7">
        <v>16401</v>
      </c>
      <c r="CD7">
        <v>1520</v>
      </c>
      <c r="CE7">
        <v>739</v>
      </c>
      <c r="CF7">
        <v>72</v>
      </c>
      <c r="CG7">
        <v>0</v>
      </c>
      <c r="CH7">
        <v>0</v>
      </c>
      <c r="CI7">
        <v>87827</v>
      </c>
      <c r="CJ7">
        <v>51500</v>
      </c>
      <c r="CK7">
        <v>3925</v>
      </c>
      <c r="CL7">
        <v>23445</v>
      </c>
      <c r="CM7">
        <v>4716</v>
      </c>
      <c r="CN7">
        <v>183</v>
      </c>
      <c r="CO7">
        <v>24</v>
      </c>
      <c r="CP7">
        <v>387</v>
      </c>
      <c r="CQ7">
        <v>3647</v>
      </c>
      <c r="CR7">
        <v>116798</v>
      </c>
      <c r="CS7">
        <v>62868</v>
      </c>
      <c r="CT7">
        <v>6220</v>
      </c>
      <c r="CU7">
        <v>38587</v>
      </c>
      <c r="CV7">
        <v>7547</v>
      </c>
      <c r="CW7">
        <v>2604</v>
      </c>
      <c r="CX7">
        <v>173</v>
      </c>
      <c r="CY7">
        <v>87827</v>
      </c>
      <c r="CZ7">
        <v>51500</v>
      </c>
      <c r="DA7">
        <v>3925</v>
      </c>
      <c r="DB7">
        <v>25744</v>
      </c>
      <c r="DC7">
        <v>5251</v>
      </c>
      <c r="DD7">
        <v>1927</v>
      </c>
      <c r="DE7">
        <v>113</v>
      </c>
    </row>
    <row r="8" spans="1:109" x14ac:dyDescent="0.25">
      <c r="A8">
        <v>6</v>
      </c>
      <c r="B8">
        <v>6</v>
      </c>
      <c r="C8">
        <v>40782</v>
      </c>
      <c r="D8">
        <v>22088</v>
      </c>
      <c r="E8">
        <v>17612</v>
      </c>
      <c r="F8">
        <v>48875</v>
      </c>
      <c r="G8">
        <v>27678</v>
      </c>
      <c r="H8">
        <v>20282</v>
      </c>
      <c r="I8">
        <v>35412</v>
      </c>
      <c r="J8">
        <v>19711</v>
      </c>
      <c r="K8">
        <v>15701</v>
      </c>
      <c r="L8">
        <v>35635</v>
      </c>
      <c r="M8">
        <v>22212</v>
      </c>
      <c r="N8">
        <v>13423</v>
      </c>
      <c r="O8">
        <v>35808</v>
      </c>
      <c r="P8">
        <v>20372</v>
      </c>
      <c r="Q8">
        <v>14496</v>
      </c>
      <c r="R8">
        <v>44083</v>
      </c>
      <c r="S8">
        <v>19209</v>
      </c>
      <c r="T8">
        <v>22696</v>
      </c>
      <c r="U8">
        <v>45008</v>
      </c>
      <c r="V8">
        <v>23317</v>
      </c>
      <c r="W8">
        <v>19159</v>
      </c>
      <c r="X8">
        <v>75555</v>
      </c>
      <c r="Y8">
        <v>61869</v>
      </c>
      <c r="Z8">
        <v>2774</v>
      </c>
      <c r="AA8">
        <v>7986</v>
      </c>
      <c r="AB8">
        <v>2551</v>
      </c>
      <c r="AC8">
        <v>411</v>
      </c>
      <c r="AD8">
        <v>10</v>
      </c>
      <c r="AE8">
        <v>7074</v>
      </c>
      <c r="AF8">
        <v>2333</v>
      </c>
      <c r="AG8">
        <v>88</v>
      </c>
      <c r="AH8">
        <v>76</v>
      </c>
      <c r="AI8">
        <v>0</v>
      </c>
      <c r="AJ8">
        <v>110395</v>
      </c>
      <c r="AK8">
        <v>78693</v>
      </c>
      <c r="AL8">
        <v>10983</v>
      </c>
      <c r="AM8">
        <v>15206</v>
      </c>
      <c r="AN8">
        <v>5391</v>
      </c>
      <c r="AO8">
        <v>910</v>
      </c>
      <c r="AP8">
        <v>33</v>
      </c>
      <c r="AQ8">
        <v>0</v>
      </c>
      <c r="AR8">
        <v>0</v>
      </c>
      <c r="AS8">
        <v>75303</v>
      </c>
      <c r="AT8">
        <v>62235</v>
      </c>
      <c r="AU8">
        <v>2819</v>
      </c>
      <c r="AV8">
        <v>7540</v>
      </c>
      <c r="AW8">
        <v>2306</v>
      </c>
      <c r="AX8">
        <v>401</v>
      </c>
      <c r="AY8">
        <v>15</v>
      </c>
      <c r="AZ8">
        <v>6973</v>
      </c>
      <c r="BA8">
        <v>2054</v>
      </c>
      <c r="BB8">
        <v>92</v>
      </c>
      <c r="BC8">
        <v>74</v>
      </c>
      <c r="BD8">
        <v>0</v>
      </c>
      <c r="BE8">
        <v>109406</v>
      </c>
      <c r="BF8">
        <v>79899</v>
      </c>
      <c r="BG8">
        <v>10033</v>
      </c>
      <c r="BH8">
        <v>14222</v>
      </c>
      <c r="BI8">
        <v>5284</v>
      </c>
      <c r="BJ8">
        <v>800</v>
      </c>
      <c r="BK8">
        <v>44</v>
      </c>
      <c r="BL8">
        <v>11356</v>
      </c>
      <c r="BM8">
        <v>4394</v>
      </c>
      <c r="BN8">
        <v>92</v>
      </c>
      <c r="BO8">
        <v>555</v>
      </c>
      <c r="BP8">
        <v>3064</v>
      </c>
      <c r="BQ8">
        <v>103499</v>
      </c>
      <c r="BR8">
        <v>76835</v>
      </c>
      <c r="BS8">
        <v>9484</v>
      </c>
      <c r="BT8">
        <v>11818</v>
      </c>
      <c r="BU8">
        <v>4902</v>
      </c>
      <c r="BV8">
        <v>1037</v>
      </c>
      <c r="BW8">
        <v>224</v>
      </c>
      <c r="BX8">
        <v>0</v>
      </c>
      <c r="BY8">
        <v>0</v>
      </c>
      <c r="BZ8">
        <v>75880</v>
      </c>
      <c r="CA8">
        <v>59352</v>
      </c>
      <c r="CB8">
        <v>5684</v>
      </c>
      <c r="CC8">
        <v>7002</v>
      </c>
      <c r="CD8">
        <v>3465</v>
      </c>
      <c r="CE8">
        <v>702</v>
      </c>
      <c r="CF8">
        <v>115</v>
      </c>
      <c r="CG8">
        <v>0</v>
      </c>
      <c r="CH8">
        <v>0</v>
      </c>
      <c r="CI8">
        <v>86140</v>
      </c>
      <c r="CJ8">
        <v>59347</v>
      </c>
      <c r="CK8">
        <v>9075</v>
      </c>
      <c r="CL8">
        <v>9615</v>
      </c>
      <c r="CM8">
        <v>4087</v>
      </c>
      <c r="CN8">
        <v>153</v>
      </c>
      <c r="CO8">
        <v>25</v>
      </c>
      <c r="CP8">
        <v>367</v>
      </c>
      <c r="CQ8">
        <v>3471</v>
      </c>
      <c r="CR8">
        <v>114750</v>
      </c>
      <c r="CS8">
        <v>73498</v>
      </c>
      <c r="CT8">
        <v>14265</v>
      </c>
      <c r="CU8">
        <v>18670</v>
      </c>
      <c r="CV8">
        <v>6632</v>
      </c>
      <c r="CW8">
        <v>2813</v>
      </c>
      <c r="CX8">
        <v>171</v>
      </c>
      <c r="CY8">
        <v>86140</v>
      </c>
      <c r="CZ8">
        <v>59347</v>
      </c>
      <c r="DA8">
        <v>9075</v>
      </c>
      <c r="DB8">
        <v>11498</v>
      </c>
      <c r="DC8">
        <v>4735</v>
      </c>
      <c r="DD8">
        <v>1996</v>
      </c>
      <c r="DE8">
        <v>114</v>
      </c>
    </row>
    <row r="9" spans="1:109" x14ac:dyDescent="0.25">
      <c r="A9">
        <v>7</v>
      </c>
      <c r="B9">
        <v>7</v>
      </c>
      <c r="C9">
        <v>49031</v>
      </c>
      <c r="D9">
        <v>36066</v>
      </c>
      <c r="E9">
        <v>11625</v>
      </c>
      <c r="F9">
        <v>51552</v>
      </c>
      <c r="G9">
        <v>40135</v>
      </c>
      <c r="H9">
        <v>10577</v>
      </c>
      <c r="I9">
        <v>44688</v>
      </c>
      <c r="J9">
        <v>33872</v>
      </c>
      <c r="K9">
        <v>10816</v>
      </c>
      <c r="L9">
        <v>45035</v>
      </c>
      <c r="M9">
        <v>36461</v>
      </c>
      <c r="N9">
        <v>8574</v>
      </c>
      <c r="O9">
        <v>45275</v>
      </c>
      <c r="P9">
        <v>34500</v>
      </c>
      <c r="Q9">
        <v>9606</v>
      </c>
      <c r="R9">
        <v>53268</v>
      </c>
      <c r="S9">
        <v>32570</v>
      </c>
      <c r="T9">
        <v>18136</v>
      </c>
      <c r="U9">
        <v>54267</v>
      </c>
      <c r="V9">
        <v>38909</v>
      </c>
      <c r="W9">
        <v>12107</v>
      </c>
      <c r="X9">
        <v>90063</v>
      </c>
      <c r="Y9">
        <v>74939</v>
      </c>
      <c r="Z9">
        <v>2615</v>
      </c>
      <c r="AA9">
        <v>7730</v>
      </c>
      <c r="AB9">
        <v>4051</v>
      </c>
      <c r="AC9">
        <v>579</v>
      </c>
      <c r="AD9">
        <v>0</v>
      </c>
      <c r="AE9">
        <v>6902</v>
      </c>
      <c r="AF9">
        <v>3322</v>
      </c>
      <c r="AG9">
        <v>160</v>
      </c>
      <c r="AH9">
        <v>205</v>
      </c>
      <c r="AI9">
        <v>0</v>
      </c>
      <c r="AJ9">
        <v>108565</v>
      </c>
      <c r="AK9">
        <v>84027</v>
      </c>
      <c r="AL9">
        <v>4079</v>
      </c>
      <c r="AM9">
        <v>10720</v>
      </c>
      <c r="AN9">
        <v>9161</v>
      </c>
      <c r="AO9">
        <v>881</v>
      </c>
      <c r="AP9">
        <v>91</v>
      </c>
      <c r="AQ9">
        <v>0</v>
      </c>
      <c r="AR9">
        <v>0</v>
      </c>
      <c r="AS9">
        <v>88494</v>
      </c>
      <c r="AT9">
        <v>74203</v>
      </c>
      <c r="AU9">
        <v>2227</v>
      </c>
      <c r="AV9">
        <v>7615</v>
      </c>
      <c r="AW9">
        <v>3602</v>
      </c>
      <c r="AX9">
        <v>625</v>
      </c>
      <c r="AY9">
        <v>0</v>
      </c>
      <c r="AZ9">
        <v>6676</v>
      </c>
      <c r="BA9">
        <v>2929</v>
      </c>
      <c r="BB9">
        <v>126</v>
      </c>
      <c r="BC9">
        <v>247</v>
      </c>
      <c r="BD9">
        <v>0</v>
      </c>
      <c r="BE9">
        <v>107869</v>
      </c>
      <c r="BF9">
        <v>83681</v>
      </c>
      <c r="BG9">
        <v>3804</v>
      </c>
      <c r="BH9">
        <v>10704</v>
      </c>
      <c r="BI9">
        <v>9102</v>
      </c>
      <c r="BJ9">
        <v>918</v>
      </c>
      <c r="BK9">
        <v>120</v>
      </c>
      <c r="BL9">
        <v>8582</v>
      </c>
      <c r="BM9">
        <v>7809</v>
      </c>
      <c r="BN9">
        <v>164</v>
      </c>
      <c r="BO9">
        <v>153</v>
      </c>
      <c r="BP9">
        <v>3680</v>
      </c>
      <c r="BQ9">
        <v>102679</v>
      </c>
      <c r="BR9">
        <v>82985</v>
      </c>
      <c r="BS9">
        <v>3251</v>
      </c>
      <c r="BT9">
        <v>8732</v>
      </c>
      <c r="BU9">
        <v>7291</v>
      </c>
      <c r="BV9">
        <v>779</v>
      </c>
      <c r="BW9">
        <v>79</v>
      </c>
      <c r="BX9">
        <v>0</v>
      </c>
      <c r="BY9">
        <v>0</v>
      </c>
      <c r="BZ9">
        <v>91359</v>
      </c>
      <c r="CA9">
        <v>75186</v>
      </c>
      <c r="CB9">
        <v>2590</v>
      </c>
      <c r="CC9">
        <v>6532</v>
      </c>
      <c r="CD9">
        <v>6612</v>
      </c>
      <c r="CE9">
        <v>630</v>
      </c>
      <c r="CF9">
        <v>71</v>
      </c>
      <c r="CG9">
        <v>0</v>
      </c>
      <c r="CH9">
        <v>0</v>
      </c>
      <c r="CI9">
        <v>100841</v>
      </c>
      <c r="CJ9">
        <v>78578</v>
      </c>
      <c r="CK9">
        <v>4321</v>
      </c>
      <c r="CL9">
        <v>6999</v>
      </c>
      <c r="CM9">
        <v>6754</v>
      </c>
      <c r="CN9">
        <v>85</v>
      </c>
      <c r="CO9">
        <v>79</v>
      </c>
      <c r="CP9">
        <v>436</v>
      </c>
      <c r="CQ9">
        <v>3589</v>
      </c>
      <c r="CR9">
        <v>113511</v>
      </c>
      <c r="CS9">
        <v>86696</v>
      </c>
      <c r="CT9">
        <v>5452</v>
      </c>
      <c r="CU9">
        <v>10884</v>
      </c>
      <c r="CV9">
        <v>8747</v>
      </c>
      <c r="CW9">
        <v>1627</v>
      </c>
      <c r="CX9">
        <v>228</v>
      </c>
      <c r="CY9">
        <v>100841</v>
      </c>
      <c r="CZ9">
        <v>78578</v>
      </c>
      <c r="DA9">
        <v>4321</v>
      </c>
      <c r="DB9">
        <v>8479</v>
      </c>
      <c r="DC9">
        <v>7911</v>
      </c>
      <c r="DD9">
        <v>1286</v>
      </c>
      <c r="DE9">
        <v>193</v>
      </c>
    </row>
    <row r="10" spans="1:109" x14ac:dyDescent="0.25">
      <c r="A10">
        <v>8</v>
      </c>
      <c r="B10">
        <v>8</v>
      </c>
      <c r="C10">
        <v>53539</v>
      </c>
      <c r="D10">
        <v>32560</v>
      </c>
      <c r="E10">
        <v>19696</v>
      </c>
      <c r="F10">
        <v>61236</v>
      </c>
      <c r="G10">
        <v>40788</v>
      </c>
      <c r="H10">
        <v>19445</v>
      </c>
      <c r="I10">
        <v>49420</v>
      </c>
      <c r="J10">
        <v>29992</v>
      </c>
      <c r="K10">
        <v>19428</v>
      </c>
      <c r="L10">
        <v>49706</v>
      </c>
      <c r="M10">
        <v>33763</v>
      </c>
      <c r="N10">
        <v>15943</v>
      </c>
      <c r="O10">
        <v>50163</v>
      </c>
      <c r="P10">
        <v>31312</v>
      </c>
      <c r="Q10">
        <v>17722</v>
      </c>
      <c r="R10">
        <v>55090</v>
      </c>
      <c r="S10">
        <v>26511</v>
      </c>
      <c r="T10">
        <v>26323</v>
      </c>
      <c r="U10">
        <v>55531</v>
      </c>
      <c r="V10">
        <v>33035</v>
      </c>
      <c r="W10">
        <v>19287</v>
      </c>
      <c r="X10">
        <v>80444</v>
      </c>
      <c r="Y10">
        <v>64950</v>
      </c>
      <c r="Z10">
        <v>2382</v>
      </c>
      <c r="AA10">
        <v>8656</v>
      </c>
      <c r="AB10">
        <v>3792</v>
      </c>
      <c r="AC10">
        <v>530</v>
      </c>
      <c r="AD10">
        <v>0</v>
      </c>
      <c r="AE10">
        <v>7670</v>
      </c>
      <c r="AF10">
        <v>3213</v>
      </c>
      <c r="AG10">
        <v>121</v>
      </c>
      <c r="AH10">
        <v>301</v>
      </c>
      <c r="AI10">
        <v>0</v>
      </c>
      <c r="AJ10">
        <v>114056</v>
      </c>
      <c r="AK10">
        <v>82330</v>
      </c>
      <c r="AL10">
        <v>6048</v>
      </c>
      <c r="AM10">
        <v>14679</v>
      </c>
      <c r="AN10">
        <v>11013</v>
      </c>
      <c r="AO10">
        <v>1239</v>
      </c>
      <c r="AP10">
        <v>114</v>
      </c>
      <c r="AQ10">
        <v>0</v>
      </c>
      <c r="AR10">
        <v>0</v>
      </c>
      <c r="AS10">
        <v>79453</v>
      </c>
      <c r="AT10">
        <v>64833</v>
      </c>
      <c r="AU10">
        <v>2367</v>
      </c>
      <c r="AV10">
        <v>8260</v>
      </c>
      <c r="AW10">
        <v>3396</v>
      </c>
      <c r="AX10">
        <v>546</v>
      </c>
      <c r="AY10">
        <v>0</v>
      </c>
      <c r="AZ10">
        <v>7162</v>
      </c>
      <c r="BA10">
        <v>2827</v>
      </c>
      <c r="BB10">
        <v>96</v>
      </c>
      <c r="BC10">
        <v>259</v>
      </c>
      <c r="BD10">
        <v>0</v>
      </c>
      <c r="BE10">
        <v>113000</v>
      </c>
      <c r="BF10">
        <v>81871</v>
      </c>
      <c r="BG10">
        <v>6667</v>
      </c>
      <c r="BH10">
        <v>13837</v>
      </c>
      <c r="BI10">
        <v>10529</v>
      </c>
      <c r="BJ10">
        <v>1296</v>
      </c>
      <c r="BK10">
        <v>106</v>
      </c>
      <c r="BL10">
        <v>11166</v>
      </c>
      <c r="BM10">
        <v>9162</v>
      </c>
      <c r="BN10">
        <v>104</v>
      </c>
      <c r="BO10">
        <v>67</v>
      </c>
      <c r="BP10">
        <v>3967</v>
      </c>
      <c r="BQ10">
        <v>102895</v>
      </c>
      <c r="BR10">
        <v>79644</v>
      </c>
      <c r="BS10">
        <v>5399</v>
      </c>
      <c r="BT10">
        <v>9176</v>
      </c>
      <c r="BU10">
        <v>8363</v>
      </c>
      <c r="BV10">
        <v>704</v>
      </c>
      <c r="BW10">
        <v>92</v>
      </c>
      <c r="BX10">
        <v>0</v>
      </c>
      <c r="BY10">
        <v>0</v>
      </c>
      <c r="BZ10">
        <v>80962</v>
      </c>
      <c r="CA10">
        <v>64661</v>
      </c>
      <c r="CB10">
        <v>3616</v>
      </c>
      <c r="CC10">
        <v>6172</v>
      </c>
      <c r="CD10">
        <v>6246</v>
      </c>
      <c r="CE10">
        <v>492</v>
      </c>
      <c r="CF10">
        <v>70</v>
      </c>
      <c r="CG10">
        <v>0</v>
      </c>
      <c r="CH10">
        <v>0</v>
      </c>
      <c r="CI10">
        <v>89063</v>
      </c>
      <c r="CJ10">
        <v>64336</v>
      </c>
      <c r="CK10">
        <v>4845</v>
      </c>
      <c r="CL10">
        <v>8350</v>
      </c>
      <c r="CM10">
        <v>7657</v>
      </c>
      <c r="CN10">
        <v>126</v>
      </c>
      <c r="CO10">
        <v>41</v>
      </c>
      <c r="CP10">
        <v>392</v>
      </c>
      <c r="CQ10">
        <v>3316</v>
      </c>
      <c r="CR10">
        <v>113718</v>
      </c>
      <c r="CS10">
        <v>78963</v>
      </c>
      <c r="CT10">
        <v>7351</v>
      </c>
      <c r="CU10">
        <v>14377</v>
      </c>
      <c r="CV10">
        <v>10992</v>
      </c>
      <c r="CW10">
        <v>2101</v>
      </c>
      <c r="CX10">
        <v>188</v>
      </c>
      <c r="CY10">
        <v>89063</v>
      </c>
      <c r="CZ10">
        <v>64336</v>
      </c>
      <c r="DA10">
        <v>4845</v>
      </c>
      <c r="DB10">
        <v>9718</v>
      </c>
      <c r="DC10">
        <v>8572</v>
      </c>
      <c r="DD10">
        <v>1521</v>
      </c>
      <c r="DE10">
        <v>139</v>
      </c>
    </row>
    <row r="11" spans="1:109" x14ac:dyDescent="0.25">
      <c r="A11">
        <v>9</v>
      </c>
      <c r="B11">
        <v>9</v>
      </c>
      <c r="C11">
        <v>42714</v>
      </c>
      <c r="D11">
        <v>28013</v>
      </c>
      <c r="E11">
        <v>13712</v>
      </c>
      <c r="F11">
        <v>50472</v>
      </c>
      <c r="G11">
        <v>34744</v>
      </c>
      <c r="H11">
        <v>14926</v>
      </c>
      <c r="I11">
        <v>37927</v>
      </c>
      <c r="J11">
        <v>25207</v>
      </c>
      <c r="K11">
        <v>12720</v>
      </c>
      <c r="L11">
        <v>38240</v>
      </c>
      <c r="M11">
        <v>27579</v>
      </c>
      <c r="N11">
        <v>10661</v>
      </c>
      <c r="O11">
        <v>38396</v>
      </c>
      <c r="P11">
        <v>25822</v>
      </c>
      <c r="Q11">
        <v>11679</v>
      </c>
      <c r="R11">
        <v>45201</v>
      </c>
      <c r="S11">
        <v>25222</v>
      </c>
      <c r="T11">
        <v>18010</v>
      </c>
      <c r="U11">
        <v>46056</v>
      </c>
      <c r="V11">
        <v>29591</v>
      </c>
      <c r="W11">
        <v>14340</v>
      </c>
      <c r="X11">
        <v>75445</v>
      </c>
      <c r="Y11">
        <v>44365</v>
      </c>
      <c r="Z11">
        <v>2818</v>
      </c>
      <c r="AA11">
        <v>23802</v>
      </c>
      <c r="AB11">
        <v>3645</v>
      </c>
      <c r="AC11">
        <v>531</v>
      </c>
      <c r="AD11">
        <v>0</v>
      </c>
      <c r="AE11">
        <v>22855</v>
      </c>
      <c r="AF11">
        <v>3237</v>
      </c>
      <c r="AG11">
        <v>107</v>
      </c>
      <c r="AH11">
        <v>385</v>
      </c>
      <c r="AI11">
        <v>0</v>
      </c>
      <c r="AJ11">
        <v>114801</v>
      </c>
      <c r="AK11">
        <v>53412</v>
      </c>
      <c r="AL11">
        <v>7810</v>
      </c>
      <c r="AM11">
        <v>43817</v>
      </c>
      <c r="AN11">
        <v>9484</v>
      </c>
      <c r="AO11">
        <v>998</v>
      </c>
      <c r="AP11">
        <v>246</v>
      </c>
      <c r="AQ11">
        <v>0</v>
      </c>
      <c r="AR11">
        <v>0</v>
      </c>
      <c r="AS11">
        <v>73321</v>
      </c>
      <c r="AT11">
        <v>44167</v>
      </c>
      <c r="AU11">
        <v>2555</v>
      </c>
      <c r="AV11">
        <v>22387</v>
      </c>
      <c r="AW11">
        <v>3357</v>
      </c>
      <c r="AX11">
        <v>612</v>
      </c>
      <c r="AY11">
        <v>0</v>
      </c>
      <c r="AZ11">
        <v>21479</v>
      </c>
      <c r="BA11">
        <v>2849</v>
      </c>
      <c r="BB11">
        <v>97</v>
      </c>
      <c r="BC11">
        <v>281</v>
      </c>
      <c r="BD11">
        <v>0</v>
      </c>
      <c r="BE11">
        <v>112183</v>
      </c>
      <c r="BF11">
        <v>52696</v>
      </c>
      <c r="BG11">
        <v>7465</v>
      </c>
      <c r="BH11">
        <v>41784</v>
      </c>
      <c r="BI11">
        <v>9808</v>
      </c>
      <c r="BJ11">
        <v>905</v>
      </c>
      <c r="BK11">
        <v>222</v>
      </c>
      <c r="BL11">
        <v>38556</v>
      </c>
      <c r="BM11">
        <v>8688</v>
      </c>
      <c r="BN11">
        <v>97</v>
      </c>
      <c r="BO11">
        <v>250</v>
      </c>
      <c r="BP11">
        <v>4411</v>
      </c>
      <c r="BQ11">
        <v>96599</v>
      </c>
      <c r="BR11">
        <v>53130</v>
      </c>
      <c r="BS11">
        <v>6620</v>
      </c>
      <c r="BT11">
        <v>32978</v>
      </c>
      <c r="BU11">
        <v>3906</v>
      </c>
      <c r="BV11">
        <v>949</v>
      </c>
      <c r="BW11">
        <v>180</v>
      </c>
      <c r="BX11">
        <v>0</v>
      </c>
      <c r="BY11">
        <v>0</v>
      </c>
      <c r="BZ11">
        <v>72412</v>
      </c>
      <c r="CA11">
        <v>43667</v>
      </c>
      <c r="CB11">
        <v>4244</v>
      </c>
      <c r="CC11">
        <v>21552</v>
      </c>
      <c r="CD11">
        <v>2757</v>
      </c>
      <c r="CE11">
        <v>652</v>
      </c>
      <c r="CF11">
        <v>101</v>
      </c>
      <c r="CG11">
        <v>0</v>
      </c>
      <c r="CH11">
        <v>0</v>
      </c>
      <c r="CI11">
        <v>86015</v>
      </c>
      <c r="CJ11">
        <v>42335</v>
      </c>
      <c r="CK11">
        <v>5892</v>
      </c>
      <c r="CL11">
        <v>27312</v>
      </c>
      <c r="CM11">
        <v>6469</v>
      </c>
      <c r="CN11">
        <v>139</v>
      </c>
      <c r="CO11">
        <v>14</v>
      </c>
      <c r="CP11">
        <v>533</v>
      </c>
      <c r="CQ11">
        <v>3321</v>
      </c>
      <c r="CR11">
        <v>114525</v>
      </c>
      <c r="CS11">
        <v>49774</v>
      </c>
      <c r="CT11">
        <v>9138</v>
      </c>
      <c r="CU11">
        <v>43940</v>
      </c>
      <c r="CV11">
        <v>10203</v>
      </c>
      <c r="CW11">
        <v>2163</v>
      </c>
      <c r="CX11">
        <v>119</v>
      </c>
      <c r="CY11">
        <v>86015</v>
      </c>
      <c r="CZ11">
        <v>42335</v>
      </c>
      <c r="DA11">
        <v>5892</v>
      </c>
      <c r="DB11">
        <v>29300</v>
      </c>
      <c r="DC11">
        <v>7132</v>
      </c>
      <c r="DD11">
        <v>1622</v>
      </c>
      <c r="DE11">
        <v>82</v>
      </c>
    </row>
    <row r="12" spans="1:109" x14ac:dyDescent="0.25">
      <c r="A12">
        <v>10</v>
      </c>
      <c r="B12">
        <v>10</v>
      </c>
      <c r="C12">
        <v>47279</v>
      </c>
      <c r="D12">
        <v>23097</v>
      </c>
      <c r="E12">
        <v>23106</v>
      </c>
      <c r="F12">
        <v>57486</v>
      </c>
      <c r="G12">
        <v>27948</v>
      </c>
      <c r="H12">
        <v>28592</v>
      </c>
      <c r="I12">
        <v>41024</v>
      </c>
      <c r="J12">
        <v>20295</v>
      </c>
      <c r="K12">
        <v>20729</v>
      </c>
      <c r="L12">
        <v>41276</v>
      </c>
      <c r="M12">
        <v>23344</v>
      </c>
      <c r="N12">
        <v>17932</v>
      </c>
      <c r="O12">
        <v>41555</v>
      </c>
      <c r="P12">
        <v>21996</v>
      </c>
      <c r="Q12">
        <v>18621</v>
      </c>
      <c r="R12">
        <v>50433</v>
      </c>
      <c r="S12">
        <v>20776</v>
      </c>
      <c r="T12">
        <v>27365</v>
      </c>
      <c r="U12">
        <v>51807</v>
      </c>
      <c r="V12">
        <v>24254</v>
      </c>
      <c r="W12">
        <v>25297</v>
      </c>
      <c r="X12">
        <v>89850</v>
      </c>
      <c r="Y12">
        <v>70731</v>
      </c>
      <c r="Z12">
        <v>1785</v>
      </c>
      <c r="AA12">
        <v>14495</v>
      </c>
      <c r="AB12">
        <v>1725</v>
      </c>
      <c r="AC12">
        <v>893</v>
      </c>
      <c r="AD12">
        <v>9</v>
      </c>
      <c r="AE12">
        <v>13683</v>
      </c>
      <c r="AF12">
        <v>1498</v>
      </c>
      <c r="AG12">
        <v>151</v>
      </c>
      <c r="AH12">
        <v>342</v>
      </c>
      <c r="AI12">
        <v>0</v>
      </c>
      <c r="AJ12">
        <v>120945</v>
      </c>
      <c r="AK12">
        <v>91288</v>
      </c>
      <c r="AL12">
        <v>4579</v>
      </c>
      <c r="AM12">
        <v>21297</v>
      </c>
      <c r="AN12">
        <v>3190</v>
      </c>
      <c r="AO12">
        <v>1390</v>
      </c>
      <c r="AP12">
        <v>107</v>
      </c>
      <c r="AQ12">
        <v>0</v>
      </c>
      <c r="AR12">
        <v>0</v>
      </c>
      <c r="AS12">
        <v>88747</v>
      </c>
      <c r="AT12">
        <v>70256</v>
      </c>
      <c r="AU12">
        <v>1785</v>
      </c>
      <c r="AV12">
        <v>14206</v>
      </c>
      <c r="AW12">
        <v>1516</v>
      </c>
      <c r="AX12">
        <v>817</v>
      </c>
      <c r="AY12">
        <v>23</v>
      </c>
      <c r="AZ12">
        <v>13357</v>
      </c>
      <c r="BA12">
        <v>1270</v>
      </c>
      <c r="BB12">
        <v>112</v>
      </c>
      <c r="BC12">
        <v>279</v>
      </c>
      <c r="BD12">
        <v>0</v>
      </c>
      <c r="BE12">
        <v>119933</v>
      </c>
      <c r="BF12">
        <v>90283</v>
      </c>
      <c r="BG12">
        <v>4907</v>
      </c>
      <c r="BH12">
        <v>21356</v>
      </c>
      <c r="BI12">
        <v>3141</v>
      </c>
      <c r="BJ12">
        <v>1304</v>
      </c>
      <c r="BK12">
        <v>103</v>
      </c>
      <c r="BL12">
        <v>17996</v>
      </c>
      <c r="BM12">
        <v>2366</v>
      </c>
      <c r="BN12">
        <v>134</v>
      </c>
      <c r="BO12">
        <v>276</v>
      </c>
      <c r="BP12">
        <v>3957</v>
      </c>
      <c r="BQ12">
        <v>112848</v>
      </c>
      <c r="BR12">
        <v>84140</v>
      </c>
      <c r="BS12">
        <v>5283</v>
      </c>
      <c r="BT12">
        <v>20551</v>
      </c>
      <c r="BU12">
        <v>2206</v>
      </c>
      <c r="BV12">
        <v>1243</v>
      </c>
      <c r="BW12">
        <v>240</v>
      </c>
      <c r="BX12">
        <v>0</v>
      </c>
      <c r="BY12">
        <v>0</v>
      </c>
      <c r="BZ12">
        <v>83709</v>
      </c>
      <c r="CA12">
        <v>64882</v>
      </c>
      <c r="CB12">
        <v>3129</v>
      </c>
      <c r="CC12">
        <v>13678</v>
      </c>
      <c r="CD12">
        <v>1466</v>
      </c>
      <c r="CE12">
        <v>873</v>
      </c>
      <c r="CF12">
        <v>123</v>
      </c>
      <c r="CG12">
        <v>0</v>
      </c>
      <c r="CH12">
        <v>0</v>
      </c>
      <c r="CI12">
        <v>93188</v>
      </c>
      <c r="CJ12">
        <v>66893</v>
      </c>
      <c r="CK12">
        <v>5218</v>
      </c>
      <c r="CL12">
        <v>14949</v>
      </c>
      <c r="CM12">
        <v>1865</v>
      </c>
      <c r="CN12">
        <v>184</v>
      </c>
      <c r="CO12">
        <v>24</v>
      </c>
      <c r="CP12">
        <v>353</v>
      </c>
      <c r="CQ12">
        <v>3702</v>
      </c>
      <c r="CR12">
        <v>122398</v>
      </c>
      <c r="CS12">
        <v>83527</v>
      </c>
      <c r="CT12">
        <v>8184</v>
      </c>
      <c r="CU12">
        <v>24730</v>
      </c>
      <c r="CV12">
        <v>3426</v>
      </c>
      <c r="CW12">
        <v>2970</v>
      </c>
      <c r="CX12">
        <v>158</v>
      </c>
      <c r="CY12">
        <v>93188</v>
      </c>
      <c r="CZ12">
        <v>66893</v>
      </c>
      <c r="DA12">
        <v>5218</v>
      </c>
      <c r="DB12">
        <v>16669</v>
      </c>
      <c r="DC12">
        <v>2329</v>
      </c>
      <c r="DD12">
        <v>2183</v>
      </c>
      <c r="DE12">
        <v>105</v>
      </c>
    </row>
    <row r="13" spans="1:109" x14ac:dyDescent="0.25">
      <c r="A13">
        <v>11</v>
      </c>
      <c r="B13">
        <v>11</v>
      </c>
      <c r="C13">
        <v>56551</v>
      </c>
      <c r="D13">
        <v>30484</v>
      </c>
      <c r="E13">
        <v>24900</v>
      </c>
      <c r="F13">
        <v>66038</v>
      </c>
      <c r="G13">
        <v>39715</v>
      </c>
      <c r="H13">
        <v>25279</v>
      </c>
      <c r="I13">
        <v>51906</v>
      </c>
      <c r="J13">
        <v>27503</v>
      </c>
      <c r="K13">
        <v>24403</v>
      </c>
      <c r="L13">
        <v>52131</v>
      </c>
      <c r="M13">
        <v>31938</v>
      </c>
      <c r="N13">
        <v>20193</v>
      </c>
      <c r="O13">
        <v>52612</v>
      </c>
      <c r="P13">
        <v>29090</v>
      </c>
      <c r="Q13">
        <v>22455</v>
      </c>
      <c r="R13">
        <v>58275</v>
      </c>
      <c r="S13">
        <v>23587</v>
      </c>
      <c r="T13">
        <v>32913</v>
      </c>
      <c r="U13">
        <v>58409</v>
      </c>
      <c r="V13">
        <v>31119</v>
      </c>
      <c r="W13">
        <v>24234</v>
      </c>
      <c r="X13">
        <v>77454</v>
      </c>
      <c r="Y13">
        <v>68125</v>
      </c>
      <c r="Z13">
        <v>1680</v>
      </c>
      <c r="AA13">
        <v>3327</v>
      </c>
      <c r="AB13">
        <v>3819</v>
      </c>
      <c r="AC13">
        <v>361</v>
      </c>
      <c r="AD13">
        <v>0</v>
      </c>
      <c r="AE13">
        <v>2981</v>
      </c>
      <c r="AF13">
        <v>3429</v>
      </c>
      <c r="AG13">
        <v>159</v>
      </c>
      <c r="AH13">
        <v>148</v>
      </c>
      <c r="AI13">
        <v>0</v>
      </c>
      <c r="AJ13">
        <v>109545</v>
      </c>
      <c r="AK13">
        <v>89170</v>
      </c>
      <c r="AL13">
        <v>3908</v>
      </c>
      <c r="AM13">
        <v>5666</v>
      </c>
      <c r="AN13">
        <v>10522</v>
      </c>
      <c r="AO13">
        <v>706</v>
      </c>
      <c r="AP13">
        <v>68</v>
      </c>
      <c r="AQ13">
        <v>0</v>
      </c>
      <c r="AR13">
        <v>0</v>
      </c>
      <c r="AS13">
        <v>76367</v>
      </c>
      <c r="AT13">
        <v>67852</v>
      </c>
      <c r="AU13">
        <v>1648</v>
      </c>
      <c r="AV13">
        <v>2779</v>
      </c>
      <c r="AW13">
        <v>3595</v>
      </c>
      <c r="AX13">
        <v>327</v>
      </c>
      <c r="AY13">
        <v>0</v>
      </c>
      <c r="AZ13">
        <v>2447</v>
      </c>
      <c r="BA13">
        <v>3269</v>
      </c>
      <c r="BB13">
        <v>154</v>
      </c>
      <c r="BC13">
        <v>170</v>
      </c>
      <c r="BD13">
        <v>0</v>
      </c>
      <c r="BE13">
        <v>108076</v>
      </c>
      <c r="BF13">
        <v>88937</v>
      </c>
      <c r="BG13">
        <v>3949</v>
      </c>
      <c r="BH13">
        <v>5114</v>
      </c>
      <c r="BI13">
        <v>9862</v>
      </c>
      <c r="BJ13">
        <v>711</v>
      </c>
      <c r="BK13">
        <v>51</v>
      </c>
      <c r="BL13">
        <v>3592</v>
      </c>
      <c r="BM13">
        <v>8722</v>
      </c>
      <c r="BN13">
        <v>146</v>
      </c>
      <c r="BO13">
        <v>141</v>
      </c>
      <c r="BP13">
        <v>2589</v>
      </c>
      <c r="BQ13">
        <v>95124</v>
      </c>
      <c r="BR13">
        <v>81141</v>
      </c>
      <c r="BS13">
        <v>2955</v>
      </c>
      <c r="BT13">
        <v>3397</v>
      </c>
      <c r="BU13">
        <v>7347</v>
      </c>
      <c r="BV13">
        <v>487</v>
      </c>
      <c r="BW13">
        <v>74</v>
      </c>
      <c r="BX13">
        <v>0</v>
      </c>
      <c r="BY13">
        <v>0</v>
      </c>
      <c r="BZ13">
        <v>71413</v>
      </c>
      <c r="CA13">
        <v>62126</v>
      </c>
      <c r="CB13">
        <v>1846</v>
      </c>
      <c r="CC13">
        <v>2009</v>
      </c>
      <c r="CD13">
        <v>5198</v>
      </c>
      <c r="CE13">
        <v>306</v>
      </c>
      <c r="CF13">
        <v>48</v>
      </c>
      <c r="CG13">
        <v>0</v>
      </c>
      <c r="CH13">
        <v>0</v>
      </c>
      <c r="CI13">
        <v>87048</v>
      </c>
      <c r="CJ13">
        <v>69938</v>
      </c>
      <c r="CK13">
        <v>3405</v>
      </c>
      <c r="CL13">
        <v>3178</v>
      </c>
      <c r="CM13">
        <v>7261</v>
      </c>
      <c r="CN13">
        <v>81</v>
      </c>
      <c r="CO13">
        <v>18</v>
      </c>
      <c r="CP13">
        <v>316</v>
      </c>
      <c r="CQ13">
        <v>2851</v>
      </c>
      <c r="CR13">
        <v>114236</v>
      </c>
      <c r="CS13">
        <v>89200</v>
      </c>
      <c r="CT13">
        <v>5369</v>
      </c>
      <c r="CU13">
        <v>6323</v>
      </c>
      <c r="CV13">
        <v>11378</v>
      </c>
      <c r="CW13">
        <v>1612</v>
      </c>
      <c r="CX13">
        <v>136</v>
      </c>
      <c r="CY13">
        <v>87048</v>
      </c>
      <c r="CZ13">
        <v>69938</v>
      </c>
      <c r="DA13">
        <v>3405</v>
      </c>
      <c r="DB13">
        <v>4065</v>
      </c>
      <c r="DC13">
        <v>8103</v>
      </c>
      <c r="DD13">
        <v>1124</v>
      </c>
      <c r="DE13">
        <v>92</v>
      </c>
    </row>
    <row r="14" spans="1:109" x14ac:dyDescent="0.25">
      <c r="A14">
        <v>12</v>
      </c>
      <c r="B14">
        <v>12</v>
      </c>
      <c r="C14">
        <v>50219</v>
      </c>
      <c r="D14">
        <v>19673</v>
      </c>
      <c r="E14">
        <v>29384</v>
      </c>
      <c r="F14">
        <v>62112</v>
      </c>
      <c r="G14">
        <v>27208</v>
      </c>
      <c r="H14">
        <v>33913</v>
      </c>
      <c r="I14">
        <v>45662</v>
      </c>
      <c r="J14">
        <v>17844</v>
      </c>
      <c r="K14">
        <v>27818</v>
      </c>
      <c r="L14">
        <v>45885</v>
      </c>
      <c r="M14">
        <v>21329</v>
      </c>
      <c r="N14">
        <v>24556</v>
      </c>
      <c r="O14">
        <v>46271</v>
      </c>
      <c r="P14">
        <v>18676</v>
      </c>
      <c r="Q14">
        <v>26455</v>
      </c>
      <c r="R14">
        <v>50519</v>
      </c>
      <c r="S14">
        <v>14109</v>
      </c>
      <c r="T14">
        <v>34593</v>
      </c>
      <c r="U14">
        <v>50721</v>
      </c>
      <c r="V14">
        <v>19172</v>
      </c>
      <c r="W14">
        <v>29037</v>
      </c>
      <c r="X14">
        <v>72161</v>
      </c>
      <c r="Y14">
        <v>63540</v>
      </c>
      <c r="Z14">
        <v>1760</v>
      </c>
      <c r="AA14">
        <v>2339</v>
      </c>
      <c r="AB14">
        <v>4124</v>
      </c>
      <c r="AC14">
        <v>312</v>
      </c>
      <c r="AD14">
        <v>30</v>
      </c>
      <c r="AE14">
        <v>2116</v>
      </c>
      <c r="AF14">
        <v>3802</v>
      </c>
      <c r="AG14">
        <v>178</v>
      </c>
      <c r="AH14">
        <v>73</v>
      </c>
      <c r="AI14">
        <v>0</v>
      </c>
      <c r="AJ14">
        <v>103593</v>
      </c>
      <c r="AK14">
        <v>83862</v>
      </c>
      <c r="AL14">
        <v>2676</v>
      </c>
      <c r="AM14">
        <v>3637</v>
      </c>
      <c r="AN14">
        <v>13030</v>
      </c>
      <c r="AO14">
        <v>470</v>
      </c>
      <c r="AP14">
        <v>166</v>
      </c>
      <c r="AQ14">
        <v>0</v>
      </c>
      <c r="AR14">
        <v>0</v>
      </c>
      <c r="AS14">
        <v>70318</v>
      </c>
      <c r="AT14">
        <v>62067</v>
      </c>
      <c r="AU14">
        <v>1758</v>
      </c>
      <c r="AV14">
        <v>2214</v>
      </c>
      <c r="AW14">
        <v>3847</v>
      </c>
      <c r="AX14">
        <v>307</v>
      </c>
      <c r="AY14">
        <v>25</v>
      </c>
      <c r="AZ14">
        <v>1985</v>
      </c>
      <c r="BA14">
        <v>3527</v>
      </c>
      <c r="BB14">
        <v>161</v>
      </c>
      <c r="BC14">
        <v>108</v>
      </c>
      <c r="BD14">
        <v>0</v>
      </c>
      <c r="BE14">
        <v>100961</v>
      </c>
      <c r="BF14">
        <v>82381</v>
      </c>
      <c r="BG14">
        <v>2888</v>
      </c>
      <c r="BH14">
        <v>3530</v>
      </c>
      <c r="BI14">
        <v>11875</v>
      </c>
      <c r="BJ14">
        <v>410</v>
      </c>
      <c r="BK14">
        <v>194</v>
      </c>
      <c r="BL14">
        <v>2488</v>
      </c>
      <c r="BM14">
        <v>10749</v>
      </c>
      <c r="BN14">
        <v>246</v>
      </c>
      <c r="BO14">
        <v>305</v>
      </c>
      <c r="BP14">
        <v>1852</v>
      </c>
      <c r="BQ14">
        <v>92011</v>
      </c>
      <c r="BR14">
        <v>79383</v>
      </c>
      <c r="BS14">
        <v>1642</v>
      </c>
      <c r="BT14">
        <v>2509</v>
      </c>
      <c r="BU14">
        <v>8083</v>
      </c>
      <c r="BV14">
        <v>497</v>
      </c>
      <c r="BW14">
        <v>75</v>
      </c>
      <c r="BX14">
        <v>0</v>
      </c>
      <c r="BY14">
        <v>0</v>
      </c>
      <c r="BZ14">
        <v>66483</v>
      </c>
      <c r="CA14">
        <v>58190</v>
      </c>
      <c r="CB14">
        <v>967</v>
      </c>
      <c r="CC14">
        <v>1845</v>
      </c>
      <c r="CD14">
        <v>5193</v>
      </c>
      <c r="CE14">
        <v>339</v>
      </c>
      <c r="CF14">
        <v>40</v>
      </c>
      <c r="CG14">
        <v>0</v>
      </c>
      <c r="CH14">
        <v>0</v>
      </c>
      <c r="CI14">
        <v>85442</v>
      </c>
      <c r="CJ14">
        <v>68613</v>
      </c>
      <c r="CK14">
        <v>2176</v>
      </c>
      <c r="CL14">
        <v>2060</v>
      </c>
      <c r="CM14">
        <v>9868</v>
      </c>
      <c r="CN14">
        <v>113</v>
      </c>
      <c r="CO14">
        <v>12</v>
      </c>
      <c r="CP14">
        <v>227</v>
      </c>
      <c r="CQ14">
        <v>2373</v>
      </c>
      <c r="CR14">
        <v>113760</v>
      </c>
      <c r="CS14">
        <v>88775</v>
      </c>
      <c r="CT14">
        <v>3424</v>
      </c>
      <c r="CU14">
        <v>3832</v>
      </c>
      <c r="CV14">
        <v>15521</v>
      </c>
      <c r="CW14">
        <v>1799</v>
      </c>
      <c r="CX14">
        <v>111</v>
      </c>
      <c r="CY14">
        <v>85442</v>
      </c>
      <c r="CZ14">
        <v>68613</v>
      </c>
      <c r="DA14">
        <v>2176</v>
      </c>
      <c r="DB14">
        <v>2600</v>
      </c>
      <c r="DC14">
        <v>10449</v>
      </c>
      <c r="DD14">
        <v>1211</v>
      </c>
      <c r="DE14">
        <v>74</v>
      </c>
    </row>
    <row r="15" spans="1:109" x14ac:dyDescent="0.25">
      <c r="A15">
        <v>13</v>
      </c>
      <c r="B15">
        <v>13</v>
      </c>
      <c r="C15">
        <v>46044</v>
      </c>
      <c r="D15">
        <v>34226</v>
      </c>
      <c r="E15">
        <v>10550</v>
      </c>
      <c r="F15">
        <v>54995</v>
      </c>
      <c r="G15">
        <v>41274</v>
      </c>
      <c r="H15">
        <v>12924</v>
      </c>
      <c r="I15">
        <v>40502</v>
      </c>
      <c r="J15">
        <v>31780</v>
      </c>
      <c r="K15">
        <v>8722</v>
      </c>
      <c r="L15">
        <v>40963</v>
      </c>
      <c r="M15">
        <v>33287</v>
      </c>
      <c r="N15">
        <v>7676</v>
      </c>
      <c r="O15">
        <v>41107</v>
      </c>
      <c r="P15">
        <v>31102</v>
      </c>
      <c r="Q15">
        <v>8731</v>
      </c>
      <c r="R15">
        <v>48014</v>
      </c>
      <c r="S15">
        <v>30388</v>
      </c>
      <c r="T15">
        <v>14578</v>
      </c>
      <c r="U15">
        <v>50611</v>
      </c>
      <c r="V15">
        <v>37515</v>
      </c>
      <c r="W15">
        <v>10783</v>
      </c>
      <c r="X15">
        <v>96843</v>
      </c>
      <c r="Y15">
        <v>65158</v>
      </c>
      <c r="Z15">
        <v>11037</v>
      </c>
      <c r="AA15">
        <v>17385</v>
      </c>
      <c r="AB15">
        <v>2440</v>
      </c>
      <c r="AC15">
        <v>780</v>
      </c>
      <c r="AD15">
        <v>23</v>
      </c>
      <c r="AE15">
        <v>16570</v>
      </c>
      <c r="AF15">
        <v>1705</v>
      </c>
      <c r="AG15">
        <v>321</v>
      </c>
      <c r="AH15">
        <v>97</v>
      </c>
      <c r="AI15">
        <v>0</v>
      </c>
      <c r="AJ15">
        <v>125000</v>
      </c>
      <c r="AK15">
        <v>76267</v>
      </c>
      <c r="AL15">
        <v>16976</v>
      </c>
      <c r="AM15">
        <v>27481</v>
      </c>
      <c r="AN15">
        <v>5554</v>
      </c>
      <c r="AO15">
        <v>2095</v>
      </c>
      <c r="AP15">
        <v>127</v>
      </c>
      <c r="AQ15">
        <v>0</v>
      </c>
      <c r="AR15">
        <v>0</v>
      </c>
      <c r="AS15">
        <v>96416</v>
      </c>
      <c r="AT15">
        <v>64504</v>
      </c>
      <c r="AU15">
        <v>11006</v>
      </c>
      <c r="AV15">
        <v>17848</v>
      </c>
      <c r="AW15">
        <v>2169</v>
      </c>
      <c r="AX15">
        <v>784</v>
      </c>
      <c r="AY15">
        <v>28</v>
      </c>
      <c r="AZ15">
        <v>17047</v>
      </c>
      <c r="BA15">
        <v>1522</v>
      </c>
      <c r="BB15">
        <v>273</v>
      </c>
      <c r="BC15">
        <v>175</v>
      </c>
      <c r="BD15">
        <v>0</v>
      </c>
      <c r="BE15">
        <v>125086</v>
      </c>
      <c r="BF15">
        <v>75765</v>
      </c>
      <c r="BG15">
        <v>16863</v>
      </c>
      <c r="BH15">
        <v>28549</v>
      </c>
      <c r="BI15">
        <v>5320</v>
      </c>
      <c r="BJ15">
        <v>2353</v>
      </c>
      <c r="BK15">
        <v>202</v>
      </c>
      <c r="BL15">
        <v>23801</v>
      </c>
      <c r="BM15">
        <v>3775</v>
      </c>
      <c r="BN15">
        <v>264</v>
      </c>
      <c r="BO15">
        <v>228</v>
      </c>
      <c r="BP15">
        <v>4358</v>
      </c>
      <c r="BQ15">
        <v>124399</v>
      </c>
      <c r="BR15">
        <v>75606</v>
      </c>
      <c r="BS15">
        <v>15695</v>
      </c>
      <c r="BT15">
        <v>29548</v>
      </c>
      <c r="BU15">
        <v>4242</v>
      </c>
      <c r="BV15">
        <v>1431</v>
      </c>
      <c r="BW15">
        <v>175</v>
      </c>
      <c r="BX15">
        <v>0</v>
      </c>
      <c r="BY15">
        <v>0</v>
      </c>
      <c r="BZ15">
        <v>98143</v>
      </c>
      <c r="CA15">
        <v>64066</v>
      </c>
      <c r="CB15">
        <v>10558</v>
      </c>
      <c r="CC15">
        <v>20158</v>
      </c>
      <c r="CD15">
        <v>3469</v>
      </c>
      <c r="CE15">
        <v>1052</v>
      </c>
      <c r="CF15">
        <v>135</v>
      </c>
      <c r="CG15">
        <v>0</v>
      </c>
      <c r="CH15">
        <v>0</v>
      </c>
      <c r="CI15">
        <v>104853</v>
      </c>
      <c r="CJ15">
        <v>68548</v>
      </c>
      <c r="CK15">
        <v>12082</v>
      </c>
      <c r="CL15">
        <v>15980</v>
      </c>
      <c r="CM15">
        <v>4031</v>
      </c>
      <c r="CN15">
        <v>194</v>
      </c>
      <c r="CO15">
        <v>29</v>
      </c>
      <c r="CP15">
        <v>412</v>
      </c>
      <c r="CQ15">
        <v>3577</v>
      </c>
      <c r="CR15">
        <v>125142</v>
      </c>
      <c r="CS15">
        <v>76924</v>
      </c>
      <c r="CT15">
        <v>16360</v>
      </c>
      <c r="CU15">
        <v>25471</v>
      </c>
      <c r="CV15">
        <v>5876</v>
      </c>
      <c r="CW15">
        <v>2222</v>
      </c>
      <c r="CX15">
        <v>221</v>
      </c>
      <c r="CY15">
        <v>104853</v>
      </c>
      <c r="CZ15">
        <v>68548</v>
      </c>
      <c r="DA15">
        <v>12082</v>
      </c>
      <c r="DB15">
        <v>18401</v>
      </c>
      <c r="DC15">
        <v>4905</v>
      </c>
      <c r="DD15">
        <v>1750</v>
      </c>
      <c r="DE15">
        <v>174</v>
      </c>
    </row>
    <row r="16" spans="1:109" x14ac:dyDescent="0.25">
      <c r="A16">
        <v>14</v>
      </c>
      <c r="B16">
        <v>14</v>
      </c>
      <c r="C16">
        <v>46917</v>
      </c>
      <c r="D16">
        <v>27412</v>
      </c>
      <c r="E16">
        <v>18236</v>
      </c>
      <c r="F16">
        <v>55231</v>
      </c>
      <c r="G16">
        <v>31795</v>
      </c>
      <c r="H16">
        <v>22717</v>
      </c>
      <c r="I16">
        <v>40521</v>
      </c>
      <c r="J16">
        <v>25567</v>
      </c>
      <c r="K16">
        <v>14954</v>
      </c>
      <c r="L16">
        <v>41132</v>
      </c>
      <c r="M16">
        <v>27559</v>
      </c>
      <c r="N16">
        <v>13573</v>
      </c>
      <c r="O16">
        <v>41290</v>
      </c>
      <c r="P16">
        <v>24536</v>
      </c>
      <c r="Q16">
        <v>15387</v>
      </c>
      <c r="R16">
        <v>50397</v>
      </c>
      <c r="S16">
        <v>24562</v>
      </c>
      <c r="T16">
        <v>22372</v>
      </c>
      <c r="U16">
        <v>52961</v>
      </c>
      <c r="V16">
        <v>30356</v>
      </c>
      <c r="W16">
        <v>20391</v>
      </c>
      <c r="X16">
        <v>94974</v>
      </c>
      <c r="Y16">
        <v>71392</v>
      </c>
      <c r="Z16">
        <v>9485</v>
      </c>
      <c r="AA16">
        <v>10589</v>
      </c>
      <c r="AB16">
        <v>2970</v>
      </c>
      <c r="AC16">
        <v>539</v>
      </c>
      <c r="AD16">
        <v>10</v>
      </c>
      <c r="AE16">
        <v>9655</v>
      </c>
      <c r="AF16">
        <v>2590</v>
      </c>
      <c r="AG16">
        <v>81</v>
      </c>
      <c r="AH16">
        <v>112</v>
      </c>
      <c r="AI16">
        <v>0</v>
      </c>
      <c r="AJ16">
        <v>126311</v>
      </c>
      <c r="AK16">
        <v>86383</v>
      </c>
      <c r="AL16">
        <v>15623</v>
      </c>
      <c r="AM16">
        <v>19121</v>
      </c>
      <c r="AN16">
        <v>6327</v>
      </c>
      <c r="AO16">
        <v>1661</v>
      </c>
      <c r="AP16">
        <v>86</v>
      </c>
      <c r="AQ16">
        <v>0</v>
      </c>
      <c r="AR16">
        <v>0</v>
      </c>
      <c r="AS16">
        <v>96246</v>
      </c>
      <c r="AT16">
        <v>72231</v>
      </c>
      <c r="AU16">
        <v>9037</v>
      </c>
      <c r="AV16">
        <v>11557</v>
      </c>
      <c r="AW16">
        <v>2871</v>
      </c>
      <c r="AX16">
        <v>579</v>
      </c>
      <c r="AY16">
        <v>4</v>
      </c>
      <c r="AZ16">
        <v>10662</v>
      </c>
      <c r="BA16">
        <v>2502</v>
      </c>
      <c r="BB16">
        <v>84</v>
      </c>
      <c r="BC16">
        <v>119</v>
      </c>
      <c r="BD16">
        <v>0</v>
      </c>
      <c r="BE16">
        <v>126972</v>
      </c>
      <c r="BF16">
        <v>87846</v>
      </c>
      <c r="BG16">
        <v>14937</v>
      </c>
      <c r="BH16">
        <v>19244</v>
      </c>
      <c r="BI16">
        <v>5848</v>
      </c>
      <c r="BJ16">
        <v>1813</v>
      </c>
      <c r="BK16">
        <v>84</v>
      </c>
      <c r="BL16">
        <v>15038</v>
      </c>
      <c r="BM16">
        <v>4406</v>
      </c>
      <c r="BN16">
        <v>85</v>
      </c>
      <c r="BO16">
        <v>246</v>
      </c>
      <c r="BP16">
        <v>4412</v>
      </c>
      <c r="BQ16">
        <v>125089</v>
      </c>
      <c r="BR16">
        <v>93776</v>
      </c>
      <c r="BS16">
        <v>12754</v>
      </c>
      <c r="BT16">
        <v>15120</v>
      </c>
      <c r="BU16">
        <v>3834</v>
      </c>
      <c r="BV16">
        <v>1052</v>
      </c>
      <c r="BW16">
        <v>171</v>
      </c>
      <c r="BX16">
        <v>0</v>
      </c>
      <c r="BY16">
        <v>0</v>
      </c>
      <c r="BZ16">
        <v>96859</v>
      </c>
      <c r="CA16">
        <v>76675</v>
      </c>
      <c r="CB16">
        <v>7987</v>
      </c>
      <c r="CC16">
        <v>9387</v>
      </c>
      <c r="CD16">
        <v>2789</v>
      </c>
      <c r="CE16">
        <v>684</v>
      </c>
      <c r="CF16">
        <v>108</v>
      </c>
      <c r="CG16">
        <v>0</v>
      </c>
      <c r="CH16">
        <v>0</v>
      </c>
      <c r="CI16">
        <v>99437</v>
      </c>
      <c r="CJ16">
        <v>69901</v>
      </c>
      <c r="CK16">
        <v>11867</v>
      </c>
      <c r="CL16">
        <v>10069</v>
      </c>
      <c r="CM16">
        <v>3505</v>
      </c>
      <c r="CN16">
        <v>174</v>
      </c>
      <c r="CO16">
        <v>33</v>
      </c>
      <c r="CP16">
        <v>430</v>
      </c>
      <c r="CQ16">
        <v>3458</v>
      </c>
      <c r="CR16">
        <v>125143</v>
      </c>
      <c r="CS16">
        <v>82422</v>
      </c>
      <c r="CT16">
        <v>17670</v>
      </c>
      <c r="CU16">
        <v>18634</v>
      </c>
      <c r="CV16">
        <v>5402</v>
      </c>
      <c r="CW16">
        <v>2730</v>
      </c>
      <c r="CX16">
        <v>208</v>
      </c>
      <c r="CY16">
        <v>99437</v>
      </c>
      <c r="CZ16">
        <v>69901</v>
      </c>
      <c r="DA16">
        <v>11867</v>
      </c>
      <c r="DB16">
        <v>12326</v>
      </c>
      <c r="DC16">
        <v>4046</v>
      </c>
      <c r="DD16">
        <v>2017</v>
      </c>
      <c r="DE16">
        <v>155</v>
      </c>
    </row>
    <row r="17" spans="1:109" x14ac:dyDescent="0.25">
      <c r="A17">
        <v>15</v>
      </c>
      <c r="B17">
        <v>15</v>
      </c>
      <c r="C17">
        <v>49327</v>
      </c>
      <c r="D17">
        <v>24714</v>
      </c>
      <c r="E17">
        <v>23202</v>
      </c>
      <c r="F17">
        <v>59666</v>
      </c>
      <c r="G17">
        <v>29057</v>
      </c>
      <c r="H17">
        <v>29809</v>
      </c>
      <c r="I17">
        <v>42490</v>
      </c>
      <c r="J17">
        <v>23639</v>
      </c>
      <c r="K17">
        <v>18851</v>
      </c>
      <c r="L17">
        <v>43194</v>
      </c>
      <c r="M17">
        <v>25833</v>
      </c>
      <c r="N17">
        <v>17361</v>
      </c>
      <c r="O17">
        <v>43407</v>
      </c>
      <c r="P17">
        <v>22490</v>
      </c>
      <c r="Q17">
        <v>19458</v>
      </c>
      <c r="R17">
        <v>52324</v>
      </c>
      <c r="S17">
        <v>21150</v>
      </c>
      <c r="T17">
        <v>27532</v>
      </c>
      <c r="U17">
        <v>54930</v>
      </c>
      <c r="V17">
        <v>26215</v>
      </c>
      <c r="W17">
        <v>26251</v>
      </c>
      <c r="X17">
        <v>96954</v>
      </c>
      <c r="Y17">
        <v>83188</v>
      </c>
      <c r="Z17">
        <v>6652</v>
      </c>
      <c r="AA17">
        <v>4656</v>
      </c>
      <c r="AB17">
        <v>1845</v>
      </c>
      <c r="AC17">
        <v>433</v>
      </c>
      <c r="AD17">
        <v>14</v>
      </c>
      <c r="AE17">
        <v>4142</v>
      </c>
      <c r="AF17">
        <v>1518</v>
      </c>
      <c r="AG17">
        <v>98</v>
      </c>
      <c r="AH17">
        <v>259</v>
      </c>
      <c r="AI17">
        <v>0</v>
      </c>
      <c r="AJ17">
        <v>123513</v>
      </c>
      <c r="AK17">
        <v>101334</v>
      </c>
      <c r="AL17">
        <v>10673</v>
      </c>
      <c r="AM17">
        <v>8440</v>
      </c>
      <c r="AN17">
        <v>3677</v>
      </c>
      <c r="AO17">
        <v>1373</v>
      </c>
      <c r="AP17">
        <v>370</v>
      </c>
      <c r="AQ17">
        <v>0</v>
      </c>
      <c r="AR17">
        <v>0</v>
      </c>
      <c r="AS17">
        <v>97988</v>
      </c>
      <c r="AT17">
        <v>84381</v>
      </c>
      <c r="AU17">
        <v>6433</v>
      </c>
      <c r="AV17">
        <v>4791</v>
      </c>
      <c r="AW17">
        <v>1726</v>
      </c>
      <c r="AX17">
        <v>444</v>
      </c>
      <c r="AY17">
        <v>14</v>
      </c>
      <c r="AZ17">
        <v>4117</v>
      </c>
      <c r="BA17">
        <v>1380</v>
      </c>
      <c r="BB17">
        <v>98</v>
      </c>
      <c r="BC17">
        <v>253</v>
      </c>
      <c r="BD17">
        <v>0</v>
      </c>
      <c r="BE17">
        <v>124545</v>
      </c>
      <c r="BF17">
        <v>102916</v>
      </c>
      <c r="BG17">
        <v>10601</v>
      </c>
      <c r="BH17">
        <v>8357</v>
      </c>
      <c r="BI17">
        <v>3359</v>
      </c>
      <c r="BJ17">
        <v>1538</v>
      </c>
      <c r="BK17">
        <v>94</v>
      </c>
      <c r="BL17">
        <v>5441</v>
      </c>
      <c r="BM17">
        <v>2308</v>
      </c>
      <c r="BN17">
        <v>214</v>
      </c>
      <c r="BO17">
        <v>113</v>
      </c>
      <c r="BP17">
        <v>2934</v>
      </c>
      <c r="BQ17">
        <v>125429</v>
      </c>
      <c r="BR17">
        <v>109882</v>
      </c>
      <c r="BS17">
        <v>7286</v>
      </c>
      <c r="BT17">
        <v>5347</v>
      </c>
      <c r="BU17">
        <v>2789</v>
      </c>
      <c r="BV17">
        <v>803</v>
      </c>
      <c r="BW17">
        <v>141</v>
      </c>
      <c r="BX17">
        <v>0</v>
      </c>
      <c r="BY17">
        <v>0</v>
      </c>
      <c r="BZ17">
        <v>99784</v>
      </c>
      <c r="CA17">
        <v>89716</v>
      </c>
      <c r="CB17">
        <v>4506</v>
      </c>
      <c r="CC17">
        <v>3268</v>
      </c>
      <c r="CD17">
        <v>2041</v>
      </c>
      <c r="CE17">
        <v>557</v>
      </c>
      <c r="CF17">
        <v>85</v>
      </c>
      <c r="CG17">
        <v>0</v>
      </c>
      <c r="CH17">
        <v>0</v>
      </c>
      <c r="CI17">
        <v>102001</v>
      </c>
      <c r="CJ17">
        <v>82901</v>
      </c>
      <c r="CK17">
        <v>8414</v>
      </c>
      <c r="CL17">
        <v>4834</v>
      </c>
      <c r="CM17">
        <v>2366</v>
      </c>
      <c r="CN17">
        <v>152</v>
      </c>
      <c r="CO17">
        <v>14</v>
      </c>
      <c r="CP17">
        <v>293</v>
      </c>
      <c r="CQ17">
        <v>3027</v>
      </c>
      <c r="CR17">
        <v>125145</v>
      </c>
      <c r="CS17">
        <v>97366</v>
      </c>
      <c r="CT17">
        <v>12744</v>
      </c>
      <c r="CU17">
        <v>9646</v>
      </c>
      <c r="CV17">
        <v>3701</v>
      </c>
      <c r="CW17">
        <v>2408</v>
      </c>
      <c r="CX17">
        <v>177</v>
      </c>
      <c r="CY17">
        <v>102001</v>
      </c>
      <c r="CZ17">
        <v>82901</v>
      </c>
      <c r="DA17">
        <v>8414</v>
      </c>
      <c r="DB17">
        <v>6183</v>
      </c>
      <c r="DC17">
        <v>2845</v>
      </c>
      <c r="DD17">
        <v>1741</v>
      </c>
      <c r="DE17">
        <v>135</v>
      </c>
    </row>
    <row r="18" spans="1:109" x14ac:dyDescent="0.25">
      <c r="A18">
        <v>16</v>
      </c>
      <c r="B18">
        <v>16</v>
      </c>
      <c r="C18">
        <v>56078</v>
      </c>
      <c r="D18">
        <v>31025</v>
      </c>
      <c r="E18">
        <v>23880</v>
      </c>
      <c r="F18">
        <v>65786</v>
      </c>
      <c r="G18">
        <v>38741</v>
      </c>
      <c r="H18">
        <v>26401</v>
      </c>
      <c r="I18">
        <v>50331</v>
      </c>
      <c r="J18">
        <v>29537</v>
      </c>
      <c r="K18">
        <v>20794</v>
      </c>
      <c r="L18">
        <v>50827</v>
      </c>
      <c r="M18">
        <v>31737</v>
      </c>
      <c r="N18">
        <v>19090</v>
      </c>
      <c r="O18">
        <v>51122</v>
      </c>
      <c r="P18">
        <v>28539</v>
      </c>
      <c r="Q18">
        <v>21444</v>
      </c>
      <c r="R18">
        <v>58339</v>
      </c>
      <c r="S18">
        <v>24579</v>
      </c>
      <c r="T18">
        <v>31048</v>
      </c>
      <c r="U18">
        <v>60029</v>
      </c>
      <c r="V18">
        <v>33104</v>
      </c>
      <c r="W18">
        <v>24550</v>
      </c>
      <c r="X18">
        <v>91256</v>
      </c>
      <c r="Y18">
        <v>74977</v>
      </c>
      <c r="Z18">
        <v>7216</v>
      </c>
      <c r="AA18">
        <v>6613</v>
      </c>
      <c r="AB18">
        <v>1934</v>
      </c>
      <c r="AC18">
        <v>392</v>
      </c>
      <c r="AD18">
        <v>49</v>
      </c>
      <c r="AE18">
        <v>6088</v>
      </c>
      <c r="AF18">
        <v>1568</v>
      </c>
      <c r="AG18">
        <v>72</v>
      </c>
      <c r="AH18">
        <v>101</v>
      </c>
      <c r="AI18">
        <v>0</v>
      </c>
      <c r="AJ18">
        <v>121586</v>
      </c>
      <c r="AK18">
        <v>94210</v>
      </c>
      <c r="AL18">
        <v>12151</v>
      </c>
      <c r="AM18">
        <v>11941</v>
      </c>
      <c r="AN18">
        <v>3977</v>
      </c>
      <c r="AO18">
        <v>1709</v>
      </c>
      <c r="AP18">
        <v>163</v>
      </c>
      <c r="AQ18">
        <v>0</v>
      </c>
      <c r="AR18">
        <v>0</v>
      </c>
      <c r="AS18">
        <v>91681</v>
      </c>
      <c r="AT18">
        <v>75708</v>
      </c>
      <c r="AU18">
        <v>7139</v>
      </c>
      <c r="AV18">
        <v>6465</v>
      </c>
      <c r="AW18">
        <v>1886</v>
      </c>
      <c r="AX18">
        <v>354</v>
      </c>
      <c r="AY18">
        <v>64</v>
      </c>
      <c r="AZ18">
        <v>6082</v>
      </c>
      <c r="BA18">
        <v>1503</v>
      </c>
      <c r="BB18">
        <v>63</v>
      </c>
      <c r="BC18">
        <v>108</v>
      </c>
      <c r="BD18">
        <v>0</v>
      </c>
      <c r="BE18">
        <v>121760</v>
      </c>
      <c r="BF18">
        <v>94646</v>
      </c>
      <c r="BG18">
        <v>12243</v>
      </c>
      <c r="BH18">
        <v>11582</v>
      </c>
      <c r="BI18">
        <v>4000</v>
      </c>
      <c r="BJ18">
        <v>1179</v>
      </c>
      <c r="BK18">
        <v>191</v>
      </c>
      <c r="BL18">
        <v>8933</v>
      </c>
      <c r="BM18">
        <v>2613</v>
      </c>
      <c r="BN18">
        <v>79</v>
      </c>
      <c r="BO18">
        <v>76</v>
      </c>
      <c r="BP18">
        <v>3102</v>
      </c>
      <c r="BQ18">
        <v>122767</v>
      </c>
      <c r="BR18">
        <v>98020</v>
      </c>
      <c r="BS18">
        <v>10919</v>
      </c>
      <c r="BT18">
        <v>10531</v>
      </c>
      <c r="BU18">
        <v>3793</v>
      </c>
      <c r="BV18">
        <v>807</v>
      </c>
      <c r="BW18">
        <v>184</v>
      </c>
      <c r="BX18">
        <v>0</v>
      </c>
      <c r="BY18">
        <v>0</v>
      </c>
      <c r="BZ18">
        <v>93191</v>
      </c>
      <c r="CA18">
        <v>77550</v>
      </c>
      <c r="CB18">
        <v>6772</v>
      </c>
      <c r="CC18">
        <v>6284</v>
      </c>
      <c r="CD18">
        <v>2632</v>
      </c>
      <c r="CE18">
        <v>553</v>
      </c>
      <c r="CF18">
        <v>115</v>
      </c>
      <c r="CG18">
        <v>0</v>
      </c>
      <c r="CH18">
        <v>0</v>
      </c>
      <c r="CI18">
        <v>98382</v>
      </c>
      <c r="CJ18">
        <v>77569</v>
      </c>
      <c r="CK18">
        <v>8690</v>
      </c>
      <c r="CL18">
        <v>5958</v>
      </c>
      <c r="CM18">
        <v>3083</v>
      </c>
      <c r="CN18">
        <v>126</v>
      </c>
      <c r="CO18">
        <v>21</v>
      </c>
      <c r="CP18">
        <v>423</v>
      </c>
      <c r="CQ18">
        <v>2512</v>
      </c>
      <c r="CR18">
        <v>125144</v>
      </c>
      <c r="CS18">
        <v>94670</v>
      </c>
      <c r="CT18">
        <v>12779</v>
      </c>
      <c r="CU18">
        <v>11323</v>
      </c>
      <c r="CV18">
        <v>5142</v>
      </c>
      <c r="CW18">
        <v>1727</v>
      </c>
      <c r="CX18">
        <v>166</v>
      </c>
      <c r="CY18">
        <v>98382</v>
      </c>
      <c r="CZ18">
        <v>77569</v>
      </c>
      <c r="DA18">
        <v>8690</v>
      </c>
      <c r="DB18">
        <v>7309</v>
      </c>
      <c r="DC18">
        <v>3666</v>
      </c>
      <c r="DD18">
        <v>1247</v>
      </c>
      <c r="DE18">
        <v>110</v>
      </c>
    </row>
    <row r="19" spans="1:109" x14ac:dyDescent="0.25">
      <c r="A19">
        <v>17</v>
      </c>
      <c r="B19">
        <v>17</v>
      </c>
      <c r="C19">
        <v>56659</v>
      </c>
      <c r="D19">
        <v>48623</v>
      </c>
      <c r="E19">
        <v>7151</v>
      </c>
      <c r="F19">
        <v>62117</v>
      </c>
      <c r="G19">
        <v>53984</v>
      </c>
      <c r="H19">
        <v>7607</v>
      </c>
      <c r="I19">
        <v>50330</v>
      </c>
      <c r="J19">
        <v>44304</v>
      </c>
      <c r="K19">
        <v>6026</v>
      </c>
      <c r="L19">
        <v>50703</v>
      </c>
      <c r="M19">
        <v>45426</v>
      </c>
      <c r="N19">
        <v>5277</v>
      </c>
      <c r="O19">
        <v>50938</v>
      </c>
      <c r="P19">
        <v>43678</v>
      </c>
      <c r="Q19">
        <v>6395</v>
      </c>
      <c r="R19">
        <v>61706</v>
      </c>
      <c r="S19">
        <v>48559</v>
      </c>
      <c r="T19">
        <v>10851</v>
      </c>
      <c r="U19">
        <v>64134</v>
      </c>
      <c r="V19">
        <v>55895</v>
      </c>
      <c r="W19">
        <v>6961</v>
      </c>
      <c r="X19">
        <v>93806</v>
      </c>
      <c r="Y19">
        <v>28345</v>
      </c>
      <c r="Z19">
        <v>1347</v>
      </c>
      <c r="AA19">
        <v>62189</v>
      </c>
      <c r="AB19">
        <v>1320</v>
      </c>
      <c r="AC19">
        <v>432</v>
      </c>
      <c r="AD19">
        <v>0</v>
      </c>
      <c r="AE19">
        <v>61476</v>
      </c>
      <c r="AF19">
        <v>1122</v>
      </c>
      <c r="AG19">
        <v>76</v>
      </c>
      <c r="AH19">
        <v>288</v>
      </c>
      <c r="AI19">
        <v>0</v>
      </c>
      <c r="AJ19">
        <v>123290</v>
      </c>
      <c r="AK19">
        <v>35593</v>
      </c>
      <c r="AL19">
        <v>2651</v>
      </c>
      <c r="AM19">
        <v>82288</v>
      </c>
      <c r="AN19">
        <v>2859</v>
      </c>
      <c r="AO19">
        <v>837</v>
      </c>
      <c r="AP19">
        <v>19</v>
      </c>
      <c r="AQ19">
        <v>0</v>
      </c>
      <c r="AR19">
        <v>0</v>
      </c>
      <c r="AS19">
        <v>92877</v>
      </c>
      <c r="AT19">
        <v>28408</v>
      </c>
      <c r="AU19">
        <v>1318</v>
      </c>
      <c r="AV19">
        <v>61253</v>
      </c>
      <c r="AW19">
        <v>1352</v>
      </c>
      <c r="AX19">
        <v>525</v>
      </c>
      <c r="AY19">
        <v>1</v>
      </c>
      <c r="AZ19">
        <v>60521</v>
      </c>
      <c r="BA19">
        <v>1149</v>
      </c>
      <c r="BB19">
        <v>103</v>
      </c>
      <c r="BC19">
        <v>221</v>
      </c>
      <c r="BD19">
        <v>0</v>
      </c>
      <c r="BE19">
        <v>123431</v>
      </c>
      <c r="BF19">
        <v>35655</v>
      </c>
      <c r="BG19">
        <v>2589</v>
      </c>
      <c r="BH19">
        <v>82279</v>
      </c>
      <c r="BI19">
        <v>3110</v>
      </c>
      <c r="BJ19">
        <v>911</v>
      </c>
      <c r="BK19">
        <v>16</v>
      </c>
      <c r="BL19">
        <v>79923</v>
      </c>
      <c r="BM19">
        <v>2279</v>
      </c>
      <c r="BN19">
        <v>150</v>
      </c>
      <c r="BO19">
        <v>217</v>
      </c>
      <c r="BP19">
        <v>2620</v>
      </c>
      <c r="BQ19">
        <v>130272</v>
      </c>
      <c r="BR19">
        <v>39625</v>
      </c>
      <c r="BS19">
        <v>2059</v>
      </c>
      <c r="BT19">
        <v>86177</v>
      </c>
      <c r="BU19">
        <v>2763</v>
      </c>
      <c r="BV19">
        <v>932</v>
      </c>
      <c r="BW19">
        <v>64</v>
      </c>
      <c r="BX19">
        <v>0</v>
      </c>
      <c r="BY19">
        <v>0</v>
      </c>
      <c r="BZ19">
        <v>98885</v>
      </c>
      <c r="CA19">
        <v>32203</v>
      </c>
      <c r="CB19">
        <v>1374</v>
      </c>
      <c r="CC19">
        <v>63493</v>
      </c>
      <c r="CD19">
        <v>1966</v>
      </c>
      <c r="CE19">
        <v>654</v>
      </c>
      <c r="CF19">
        <v>44</v>
      </c>
      <c r="CG19">
        <v>0</v>
      </c>
      <c r="CH19">
        <v>0</v>
      </c>
      <c r="CI19">
        <v>96982</v>
      </c>
      <c r="CJ19">
        <v>29770</v>
      </c>
      <c r="CK19">
        <v>2124</v>
      </c>
      <c r="CL19">
        <v>60228</v>
      </c>
      <c r="CM19">
        <v>1677</v>
      </c>
      <c r="CN19">
        <v>130</v>
      </c>
      <c r="CO19">
        <v>25</v>
      </c>
      <c r="CP19">
        <v>465</v>
      </c>
      <c r="CQ19">
        <v>2563</v>
      </c>
      <c r="CR19">
        <v>125140</v>
      </c>
      <c r="CS19">
        <v>36630</v>
      </c>
      <c r="CT19">
        <v>3163</v>
      </c>
      <c r="CU19">
        <v>82000</v>
      </c>
      <c r="CV19">
        <v>2922</v>
      </c>
      <c r="CW19">
        <v>1518</v>
      </c>
      <c r="CX19">
        <v>126</v>
      </c>
      <c r="CY19">
        <v>96982</v>
      </c>
      <c r="CZ19">
        <v>29770</v>
      </c>
      <c r="DA19">
        <v>2124</v>
      </c>
      <c r="DB19">
        <v>62531</v>
      </c>
      <c r="DC19">
        <v>2092</v>
      </c>
      <c r="DD19">
        <v>1112</v>
      </c>
      <c r="DE19">
        <v>83</v>
      </c>
    </row>
    <row r="20" spans="1:109" x14ac:dyDescent="0.25">
      <c r="A20">
        <v>18</v>
      </c>
      <c r="B20">
        <v>18</v>
      </c>
      <c r="C20">
        <v>44323</v>
      </c>
      <c r="D20">
        <v>40043</v>
      </c>
      <c r="E20">
        <v>3463</v>
      </c>
      <c r="F20">
        <v>46612</v>
      </c>
      <c r="G20">
        <v>42071</v>
      </c>
      <c r="H20">
        <v>4022</v>
      </c>
      <c r="I20">
        <v>37439</v>
      </c>
      <c r="J20">
        <v>34418</v>
      </c>
      <c r="K20">
        <v>3021</v>
      </c>
      <c r="L20">
        <v>37890</v>
      </c>
      <c r="M20">
        <v>35488</v>
      </c>
      <c r="N20">
        <v>2402</v>
      </c>
      <c r="O20">
        <v>38085</v>
      </c>
      <c r="P20">
        <v>34197</v>
      </c>
      <c r="Q20">
        <v>3086</v>
      </c>
      <c r="R20">
        <v>51049</v>
      </c>
      <c r="S20">
        <v>43414</v>
      </c>
      <c r="T20">
        <v>5160</v>
      </c>
      <c r="U20">
        <v>54822</v>
      </c>
      <c r="V20">
        <v>50628</v>
      </c>
      <c r="W20">
        <v>3341</v>
      </c>
      <c r="X20">
        <v>97612</v>
      </c>
      <c r="Y20">
        <v>19774</v>
      </c>
      <c r="Z20">
        <v>1962</v>
      </c>
      <c r="AA20">
        <v>73850</v>
      </c>
      <c r="AB20">
        <v>1200</v>
      </c>
      <c r="AC20">
        <v>916</v>
      </c>
      <c r="AD20">
        <v>18</v>
      </c>
      <c r="AE20">
        <v>72706</v>
      </c>
      <c r="AF20">
        <v>1050</v>
      </c>
      <c r="AG20">
        <v>208</v>
      </c>
      <c r="AH20">
        <v>221</v>
      </c>
      <c r="AI20">
        <v>0</v>
      </c>
      <c r="AJ20">
        <v>130212</v>
      </c>
      <c r="AK20">
        <v>21807</v>
      </c>
      <c r="AL20">
        <v>3303</v>
      </c>
      <c r="AM20">
        <v>102059</v>
      </c>
      <c r="AN20">
        <v>2661</v>
      </c>
      <c r="AO20">
        <v>1674</v>
      </c>
      <c r="AP20">
        <v>83</v>
      </c>
      <c r="AQ20">
        <v>0</v>
      </c>
      <c r="AR20">
        <v>0</v>
      </c>
      <c r="AS20">
        <v>98278</v>
      </c>
      <c r="AT20">
        <v>19866</v>
      </c>
      <c r="AU20">
        <v>1830</v>
      </c>
      <c r="AV20">
        <v>74723</v>
      </c>
      <c r="AW20">
        <v>1076</v>
      </c>
      <c r="AX20">
        <v>920</v>
      </c>
      <c r="AY20">
        <v>11</v>
      </c>
      <c r="AZ20">
        <v>73712</v>
      </c>
      <c r="BA20">
        <v>935</v>
      </c>
      <c r="BB20">
        <v>222</v>
      </c>
      <c r="BC20">
        <v>242</v>
      </c>
      <c r="BD20">
        <v>0</v>
      </c>
      <c r="BE20">
        <v>132316</v>
      </c>
      <c r="BF20">
        <v>21855</v>
      </c>
      <c r="BG20">
        <v>3091</v>
      </c>
      <c r="BH20">
        <v>104291</v>
      </c>
      <c r="BI20">
        <v>2475</v>
      </c>
      <c r="BJ20">
        <v>1548</v>
      </c>
      <c r="BK20">
        <v>86</v>
      </c>
      <c r="BL20">
        <v>101142</v>
      </c>
      <c r="BM20">
        <v>2107</v>
      </c>
      <c r="BN20">
        <v>245</v>
      </c>
      <c r="BO20">
        <v>710</v>
      </c>
      <c r="BP20">
        <v>3156</v>
      </c>
      <c r="BQ20">
        <v>143590</v>
      </c>
      <c r="BR20">
        <v>22179</v>
      </c>
      <c r="BS20">
        <v>2765</v>
      </c>
      <c r="BT20">
        <v>116944</v>
      </c>
      <c r="BU20">
        <v>2270</v>
      </c>
      <c r="BV20">
        <v>1121</v>
      </c>
      <c r="BW20">
        <v>136</v>
      </c>
      <c r="BX20">
        <v>0</v>
      </c>
      <c r="BY20">
        <v>0</v>
      </c>
      <c r="BZ20">
        <v>106484</v>
      </c>
      <c r="CA20">
        <v>19925</v>
      </c>
      <c r="CB20">
        <v>1820</v>
      </c>
      <c r="CC20">
        <v>82827</v>
      </c>
      <c r="CD20">
        <v>2051</v>
      </c>
      <c r="CE20">
        <v>851</v>
      </c>
      <c r="CF20">
        <v>102</v>
      </c>
      <c r="CG20">
        <v>0</v>
      </c>
      <c r="CH20">
        <v>0</v>
      </c>
      <c r="CI20">
        <v>96723</v>
      </c>
      <c r="CJ20">
        <v>17059</v>
      </c>
      <c r="CK20">
        <v>3333</v>
      </c>
      <c r="CL20">
        <v>70061</v>
      </c>
      <c r="CM20">
        <v>2878</v>
      </c>
      <c r="CN20">
        <v>226</v>
      </c>
      <c r="CO20">
        <v>21</v>
      </c>
      <c r="CP20">
        <v>435</v>
      </c>
      <c r="CQ20">
        <v>2710</v>
      </c>
      <c r="CR20">
        <v>125145</v>
      </c>
      <c r="CS20">
        <v>18533</v>
      </c>
      <c r="CT20">
        <v>4647</v>
      </c>
      <c r="CU20">
        <v>98452</v>
      </c>
      <c r="CV20">
        <v>3658</v>
      </c>
      <c r="CW20">
        <v>1739</v>
      </c>
      <c r="CX20">
        <v>147</v>
      </c>
      <c r="CY20">
        <v>96723</v>
      </c>
      <c r="CZ20">
        <v>17059</v>
      </c>
      <c r="DA20">
        <v>3333</v>
      </c>
      <c r="DB20">
        <v>72903</v>
      </c>
      <c r="DC20">
        <v>3353</v>
      </c>
      <c r="DD20">
        <v>1352</v>
      </c>
      <c r="DE20">
        <v>92</v>
      </c>
    </row>
    <row r="21" spans="1:109" x14ac:dyDescent="0.25">
      <c r="A21">
        <v>19</v>
      </c>
      <c r="B21">
        <v>19</v>
      </c>
      <c r="C21">
        <v>63611</v>
      </c>
      <c r="D21">
        <v>40874</v>
      </c>
      <c r="E21">
        <v>21814</v>
      </c>
      <c r="F21">
        <v>73589</v>
      </c>
      <c r="G21">
        <v>49261</v>
      </c>
      <c r="H21">
        <v>23706</v>
      </c>
      <c r="I21">
        <v>57940</v>
      </c>
      <c r="J21">
        <v>39607</v>
      </c>
      <c r="K21">
        <v>18333</v>
      </c>
      <c r="L21">
        <v>58283</v>
      </c>
      <c r="M21">
        <v>40965</v>
      </c>
      <c r="N21">
        <v>17318</v>
      </c>
      <c r="O21">
        <v>58578</v>
      </c>
      <c r="P21">
        <v>37697</v>
      </c>
      <c r="Q21">
        <v>19947</v>
      </c>
      <c r="R21">
        <v>65831</v>
      </c>
      <c r="S21">
        <v>34030</v>
      </c>
      <c r="T21">
        <v>29825</v>
      </c>
      <c r="U21">
        <v>67504</v>
      </c>
      <c r="V21">
        <v>43637</v>
      </c>
      <c r="W21">
        <v>21882</v>
      </c>
      <c r="X21">
        <v>87520</v>
      </c>
      <c r="Y21">
        <v>62681</v>
      </c>
      <c r="Z21">
        <v>1447</v>
      </c>
      <c r="AA21">
        <v>19907</v>
      </c>
      <c r="AB21">
        <v>3201</v>
      </c>
      <c r="AC21">
        <v>274</v>
      </c>
      <c r="AD21">
        <v>44</v>
      </c>
      <c r="AE21">
        <v>19442</v>
      </c>
      <c r="AF21">
        <v>3065</v>
      </c>
      <c r="AG21">
        <v>96</v>
      </c>
      <c r="AH21">
        <v>92</v>
      </c>
      <c r="AI21">
        <v>0</v>
      </c>
      <c r="AJ21">
        <v>117291</v>
      </c>
      <c r="AK21">
        <v>79169</v>
      </c>
      <c r="AL21">
        <v>2819</v>
      </c>
      <c r="AM21">
        <v>27125</v>
      </c>
      <c r="AN21">
        <v>8192</v>
      </c>
      <c r="AO21">
        <v>556</v>
      </c>
      <c r="AP21">
        <v>81</v>
      </c>
      <c r="AQ21">
        <v>0</v>
      </c>
      <c r="AR21">
        <v>0</v>
      </c>
      <c r="AS21">
        <v>87702</v>
      </c>
      <c r="AT21">
        <v>63286</v>
      </c>
      <c r="AU21">
        <v>1198</v>
      </c>
      <c r="AV21">
        <v>19591</v>
      </c>
      <c r="AW21">
        <v>3272</v>
      </c>
      <c r="AX21">
        <v>315</v>
      </c>
      <c r="AY21">
        <v>18</v>
      </c>
      <c r="AZ21">
        <v>19139</v>
      </c>
      <c r="BA21">
        <v>3141</v>
      </c>
      <c r="BB21">
        <v>118</v>
      </c>
      <c r="BC21">
        <v>73</v>
      </c>
      <c r="BD21">
        <v>0</v>
      </c>
      <c r="BE21">
        <v>117744</v>
      </c>
      <c r="BF21">
        <v>80908</v>
      </c>
      <c r="BG21">
        <v>2223</v>
      </c>
      <c r="BH21">
        <v>26233</v>
      </c>
      <c r="BI21">
        <v>8302</v>
      </c>
      <c r="BJ21">
        <v>543</v>
      </c>
      <c r="BK21">
        <v>57</v>
      </c>
      <c r="BL21">
        <v>24895</v>
      </c>
      <c r="BM21">
        <v>7349</v>
      </c>
      <c r="BN21">
        <v>157</v>
      </c>
      <c r="BO21">
        <v>198</v>
      </c>
      <c r="BP21">
        <v>1976</v>
      </c>
      <c r="BQ21">
        <v>120113</v>
      </c>
      <c r="BR21">
        <v>84418</v>
      </c>
      <c r="BS21">
        <v>1887</v>
      </c>
      <c r="BT21">
        <v>26762</v>
      </c>
      <c r="BU21">
        <v>7074</v>
      </c>
      <c r="BV21">
        <v>488</v>
      </c>
      <c r="BW21">
        <v>67</v>
      </c>
      <c r="BX21">
        <v>0</v>
      </c>
      <c r="BY21">
        <v>0</v>
      </c>
      <c r="BZ21">
        <v>93680</v>
      </c>
      <c r="CA21">
        <v>67578</v>
      </c>
      <c r="CB21">
        <v>1236</v>
      </c>
      <c r="CC21">
        <v>19898</v>
      </c>
      <c r="CD21">
        <v>4924</v>
      </c>
      <c r="CE21">
        <v>362</v>
      </c>
      <c r="CF21">
        <v>50</v>
      </c>
      <c r="CG21">
        <v>0</v>
      </c>
      <c r="CH21">
        <v>0</v>
      </c>
      <c r="CI21">
        <v>99158</v>
      </c>
      <c r="CJ21">
        <v>65164</v>
      </c>
      <c r="CK21">
        <v>2020</v>
      </c>
      <c r="CL21">
        <v>22075</v>
      </c>
      <c r="CM21">
        <v>7129</v>
      </c>
      <c r="CN21">
        <v>100</v>
      </c>
      <c r="CO21">
        <v>5</v>
      </c>
      <c r="CP21">
        <v>354</v>
      </c>
      <c r="CQ21">
        <v>2311</v>
      </c>
      <c r="CR21">
        <v>125140</v>
      </c>
      <c r="CS21">
        <v>78961</v>
      </c>
      <c r="CT21">
        <v>3155</v>
      </c>
      <c r="CU21">
        <v>30705</v>
      </c>
      <c r="CV21">
        <v>11121</v>
      </c>
      <c r="CW21">
        <v>1189</v>
      </c>
      <c r="CX21">
        <v>83</v>
      </c>
      <c r="CY21">
        <v>99158</v>
      </c>
      <c r="CZ21">
        <v>65164</v>
      </c>
      <c r="DA21">
        <v>2020</v>
      </c>
      <c r="DB21">
        <v>23341</v>
      </c>
      <c r="DC21">
        <v>7672</v>
      </c>
      <c r="DD21">
        <v>879</v>
      </c>
      <c r="DE21">
        <v>49</v>
      </c>
    </row>
    <row r="22" spans="1:109" x14ac:dyDescent="0.25">
      <c r="A22">
        <v>20</v>
      </c>
      <c r="B22">
        <v>20</v>
      </c>
      <c r="C22">
        <v>55904</v>
      </c>
      <c r="D22">
        <v>27030</v>
      </c>
      <c r="E22">
        <v>27569</v>
      </c>
      <c r="F22">
        <v>66985</v>
      </c>
      <c r="G22">
        <v>33142</v>
      </c>
      <c r="H22">
        <v>33118</v>
      </c>
      <c r="I22">
        <v>49012</v>
      </c>
      <c r="J22">
        <v>25851</v>
      </c>
      <c r="K22">
        <v>23161</v>
      </c>
      <c r="L22">
        <v>49689</v>
      </c>
      <c r="M22">
        <v>28237</v>
      </c>
      <c r="N22">
        <v>21452</v>
      </c>
      <c r="O22">
        <v>49938</v>
      </c>
      <c r="P22">
        <v>24736</v>
      </c>
      <c r="Q22">
        <v>23813</v>
      </c>
      <c r="R22">
        <v>58750</v>
      </c>
      <c r="S22">
        <v>21862</v>
      </c>
      <c r="T22">
        <v>33695</v>
      </c>
      <c r="U22">
        <v>61008</v>
      </c>
      <c r="V22">
        <v>28293</v>
      </c>
      <c r="W22">
        <v>30066</v>
      </c>
      <c r="X22">
        <v>91669</v>
      </c>
      <c r="Y22">
        <v>82115</v>
      </c>
      <c r="Z22">
        <v>2830</v>
      </c>
      <c r="AA22">
        <v>3611</v>
      </c>
      <c r="AB22">
        <v>2698</v>
      </c>
      <c r="AC22">
        <v>370</v>
      </c>
      <c r="AD22">
        <v>40</v>
      </c>
      <c r="AE22">
        <v>3219</v>
      </c>
      <c r="AF22">
        <v>2484</v>
      </c>
      <c r="AG22">
        <v>178</v>
      </c>
      <c r="AH22">
        <v>77</v>
      </c>
      <c r="AI22">
        <v>0</v>
      </c>
      <c r="AJ22">
        <v>118905</v>
      </c>
      <c r="AK22">
        <v>102023</v>
      </c>
      <c r="AL22">
        <v>4722</v>
      </c>
      <c r="AM22">
        <v>5551</v>
      </c>
      <c r="AN22">
        <v>6089</v>
      </c>
      <c r="AO22">
        <v>694</v>
      </c>
      <c r="AP22">
        <v>143</v>
      </c>
      <c r="AQ22">
        <v>0</v>
      </c>
      <c r="AR22">
        <v>0</v>
      </c>
      <c r="AS22">
        <v>92148</v>
      </c>
      <c r="AT22">
        <v>82760</v>
      </c>
      <c r="AU22">
        <v>2820</v>
      </c>
      <c r="AV22">
        <v>3516</v>
      </c>
      <c r="AW22">
        <v>2603</v>
      </c>
      <c r="AX22">
        <v>354</v>
      </c>
      <c r="AY22">
        <v>24</v>
      </c>
      <c r="AZ22">
        <v>3208</v>
      </c>
      <c r="BA22">
        <v>2291</v>
      </c>
      <c r="BB22">
        <v>193</v>
      </c>
      <c r="BC22">
        <v>98</v>
      </c>
      <c r="BD22">
        <v>0</v>
      </c>
      <c r="BE22">
        <v>119199</v>
      </c>
      <c r="BF22">
        <v>103062</v>
      </c>
      <c r="BG22">
        <v>4704</v>
      </c>
      <c r="BH22">
        <v>5401</v>
      </c>
      <c r="BI22">
        <v>5752</v>
      </c>
      <c r="BJ22">
        <v>700</v>
      </c>
      <c r="BK22">
        <v>176</v>
      </c>
      <c r="BL22">
        <v>4526</v>
      </c>
      <c r="BM22">
        <v>4595</v>
      </c>
      <c r="BN22">
        <v>246</v>
      </c>
      <c r="BO22">
        <v>38</v>
      </c>
      <c r="BP22">
        <v>1973</v>
      </c>
      <c r="BQ22">
        <v>120703</v>
      </c>
      <c r="BR22">
        <v>108516</v>
      </c>
      <c r="BS22">
        <v>3201</v>
      </c>
      <c r="BT22">
        <v>3999</v>
      </c>
      <c r="BU22">
        <v>4659</v>
      </c>
      <c r="BV22">
        <v>623</v>
      </c>
      <c r="BW22">
        <v>97</v>
      </c>
      <c r="BX22">
        <v>0</v>
      </c>
      <c r="BY22">
        <v>0</v>
      </c>
      <c r="BZ22">
        <v>95159</v>
      </c>
      <c r="CA22">
        <v>86779</v>
      </c>
      <c r="CB22">
        <v>2045</v>
      </c>
      <c r="CC22">
        <v>2766</v>
      </c>
      <c r="CD22">
        <v>3270</v>
      </c>
      <c r="CE22">
        <v>421</v>
      </c>
      <c r="CF22">
        <v>54</v>
      </c>
      <c r="CG22">
        <v>0</v>
      </c>
      <c r="CH22">
        <v>0</v>
      </c>
      <c r="CI22">
        <v>99387</v>
      </c>
      <c r="CJ22">
        <v>84888</v>
      </c>
      <c r="CK22">
        <v>3491</v>
      </c>
      <c r="CL22">
        <v>3441</v>
      </c>
      <c r="CM22">
        <v>4440</v>
      </c>
      <c r="CN22">
        <v>114</v>
      </c>
      <c r="CO22">
        <v>27</v>
      </c>
      <c r="CP22">
        <v>276</v>
      </c>
      <c r="CQ22">
        <v>2710</v>
      </c>
      <c r="CR22">
        <v>122426</v>
      </c>
      <c r="CS22">
        <v>102265</v>
      </c>
      <c r="CT22">
        <v>5155</v>
      </c>
      <c r="CU22">
        <v>6102</v>
      </c>
      <c r="CV22">
        <v>6833</v>
      </c>
      <c r="CW22">
        <v>1777</v>
      </c>
      <c r="CX22">
        <v>144</v>
      </c>
      <c r="CY22">
        <v>99387</v>
      </c>
      <c r="CZ22">
        <v>84888</v>
      </c>
      <c r="DA22">
        <v>3491</v>
      </c>
      <c r="DB22">
        <v>4379</v>
      </c>
      <c r="DC22">
        <v>4957</v>
      </c>
      <c r="DD22">
        <v>1314</v>
      </c>
      <c r="DE22">
        <v>112</v>
      </c>
    </row>
    <row r="23" spans="1:109" x14ac:dyDescent="0.25">
      <c r="A23">
        <v>21</v>
      </c>
      <c r="B23">
        <v>21</v>
      </c>
      <c r="C23">
        <v>58751</v>
      </c>
      <c r="D23">
        <v>30941</v>
      </c>
      <c r="E23">
        <v>26692</v>
      </c>
      <c r="F23">
        <v>68590</v>
      </c>
      <c r="G23">
        <v>36795</v>
      </c>
      <c r="H23">
        <v>31179</v>
      </c>
      <c r="I23">
        <v>51809</v>
      </c>
      <c r="J23">
        <v>29145</v>
      </c>
      <c r="K23">
        <v>22664</v>
      </c>
      <c r="L23">
        <v>52433</v>
      </c>
      <c r="M23">
        <v>31377</v>
      </c>
      <c r="N23">
        <v>21056</v>
      </c>
      <c r="O23">
        <v>52714</v>
      </c>
      <c r="P23">
        <v>28277</v>
      </c>
      <c r="Q23">
        <v>23304</v>
      </c>
      <c r="R23">
        <v>62432</v>
      </c>
      <c r="S23">
        <v>26974</v>
      </c>
      <c r="T23">
        <v>32642</v>
      </c>
      <c r="U23">
        <v>64584</v>
      </c>
      <c r="V23">
        <v>33072</v>
      </c>
      <c r="W23">
        <v>29329</v>
      </c>
      <c r="X23">
        <v>94306</v>
      </c>
      <c r="Y23">
        <v>69825</v>
      </c>
      <c r="Z23">
        <v>1463</v>
      </c>
      <c r="AA23">
        <v>20696</v>
      </c>
      <c r="AB23">
        <v>2110</v>
      </c>
      <c r="AC23">
        <v>215</v>
      </c>
      <c r="AD23">
        <v>4</v>
      </c>
      <c r="AE23">
        <v>20369</v>
      </c>
      <c r="AF23">
        <v>1905</v>
      </c>
      <c r="AG23">
        <v>57</v>
      </c>
      <c r="AH23">
        <v>82</v>
      </c>
      <c r="AI23">
        <v>0</v>
      </c>
      <c r="AJ23">
        <v>120724</v>
      </c>
      <c r="AK23">
        <v>86439</v>
      </c>
      <c r="AL23">
        <v>2259</v>
      </c>
      <c r="AM23">
        <v>27924</v>
      </c>
      <c r="AN23">
        <v>4088</v>
      </c>
      <c r="AO23">
        <v>424</v>
      </c>
      <c r="AP23">
        <v>47</v>
      </c>
      <c r="AQ23">
        <v>0</v>
      </c>
      <c r="AR23">
        <v>0</v>
      </c>
      <c r="AS23">
        <v>94167</v>
      </c>
      <c r="AT23">
        <v>69970</v>
      </c>
      <c r="AU23">
        <v>1476</v>
      </c>
      <c r="AV23">
        <v>20369</v>
      </c>
      <c r="AW23">
        <v>2090</v>
      </c>
      <c r="AX23">
        <v>243</v>
      </c>
      <c r="AY23">
        <v>4</v>
      </c>
      <c r="AZ23">
        <v>20104</v>
      </c>
      <c r="BA23">
        <v>1910</v>
      </c>
      <c r="BB23">
        <v>86</v>
      </c>
      <c r="BC23">
        <v>47</v>
      </c>
      <c r="BD23">
        <v>0</v>
      </c>
      <c r="BE23">
        <v>121057</v>
      </c>
      <c r="BF23">
        <v>87021</v>
      </c>
      <c r="BG23">
        <v>2297</v>
      </c>
      <c r="BH23">
        <v>27735</v>
      </c>
      <c r="BI23">
        <v>4094</v>
      </c>
      <c r="BJ23">
        <v>439</v>
      </c>
      <c r="BK23">
        <v>32</v>
      </c>
      <c r="BL23">
        <v>26050</v>
      </c>
      <c r="BM23">
        <v>3470</v>
      </c>
      <c r="BN23">
        <v>138</v>
      </c>
      <c r="BO23">
        <v>213</v>
      </c>
      <c r="BP23">
        <v>1864</v>
      </c>
      <c r="BQ23">
        <v>122130</v>
      </c>
      <c r="BR23">
        <v>92643</v>
      </c>
      <c r="BS23">
        <v>2216</v>
      </c>
      <c r="BT23">
        <v>23392</v>
      </c>
      <c r="BU23">
        <v>3750</v>
      </c>
      <c r="BV23">
        <v>603</v>
      </c>
      <c r="BW23">
        <v>81</v>
      </c>
      <c r="BX23">
        <v>0</v>
      </c>
      <c r="BY23">
        <v>0</v>
      </c>
      <c r="BZ23">
        <v>94763</v>
      </c>
      <c r="CA23">
        <v>74037</v>
      </c>
      <c r="CB23">
        <v>1391</v>
      </c>
      <c r="CC23">
        <v>16507</v>
      </c>
      <c r="CD23">
        <v>2635</v>
      </c>
      <c r="CE23">
        <v>447</v>
      </c>
      <c r="CF23">
        <v>53</v>
      </c>
      <c r="CG23">
        <v>0</v>
      </c>
      <c r="CH23">
        <v>0</v>
      </c>
      <c r="CI23">
        <v>99575</v>
      </c>
      <c r="CJ23">
        <v>69440</v>
      </c>
      <c r="CK23">
        <v>2510</v>
      </c>
      <c r="CL23">
        <v>21710</v>
      </c>
      <c r="CM23">
        <v>2982</v>
      </c>
      <c r="CN23">
        <v>88</v>
      </c>
      <c r="CO23">
        <v>11</v>
      </c>
      <c r="CP23">
        <v>233</v>
      </c>
      <c r="CQ23">
        <v>2601</v>
      </c>
      <c r="CR23">
        <v>124912</v>
      </c>
      <c r="CS23">
        <v>83367</v>
      </c>
      <c r="CT23">
        <v>3852</v>
      </c>
      <c r="CU23">
        <v>31536</v>
      </c>
      <c r="CV23">
        <v>4727</v>
      </c>
      <c r="CW23">
        <v>1485</v>
      </c>
      <c r="CX23">
        <v>103</v>
      </c>
      <c r="CY23">
        <v>99575</v>
      </c>
      <c r="CZ23">
        <v>69440</v>
      </c>
      <c r="DA23">
        <v>2510</v>
      </c>
      <c r="DB23">
        <v>23005</v>
      </c>
      <c r="DC23">
        <v>3413</v>
      </c>
      <c r="DD23">
        <v>1157</v>
      </c>
      <c r="DE23">
        <v>73</v>
      </c>
    </row>
    <row r="24" spans="1:109" x14ac:dyDescent="0.25">
      <c r="A24">
        <v>22</v>
      </c>
      <c r="B24">
        <v>22</v>
      </c>
      <c r="C24">
        <v>57308</v>
      </c>
      <c r="D24">
        <v>47337</v>
      </c>
      <c r="E24">
        <v>8964</v>
      </c>
      <c r="F24">
        <v>63669</v>
      </c>
      <c r="G24">
        <v>53358</v>
      </c>
      <c r="H24">
        <v>9728</v>
      </c>
      <c r="I24">
        <v>51225</v>
      </c>
      <c r="J24">
        <v>43542</v>
      </c>
      <c r="K24">
        <v>7683</v>
      </c>
      <c r="L24">
        <v>51648</v>
      </c>
      <c r="M24">
        <v>44932</v>
      </c>
      <c r="N24">
        <v>6716</v>
      </c>
      <c r="O24">
        <v>51867</v>
      </c>
      <c r="P24">
        <v>42793</v>
      </c>
      <c r="Q24">
        <v>8057</v>
      </c>
      <c r="R24">
        <v>61656</v>
      </c>
      <c r="S24">
        <v>46457</v>
      </c>
      <c r="T24">
        <v>12581</v>
      </c>
      <c r="U24">
        <v>63791</v>
      </c>
      <c r="V24">
        <v>53008</v>
      </c>
      <c r="W24">
        <v>9153</v>
      </c>
      <c r="X24">
        <v>95388</v>
      </c>
      <c r="Y24">
        <v>40201</v>
      </c>
      <c r="Z24">
        <v>1570</v>
      </c>
      <c r="AA24">
        <v>51670</v>
      </c>
      <c r="AB24">
        <v>1451</v>
      </c>
      <c r="AC24">
        <v>514</v>
      </c>
      <c r="AD24">
        <v>26</v>
      </c>
      <c r="AE24">
        <v>50467</v>
      </c>
      <c r="AF24">
        <v>1339</v>
      </c>
      <c r="AG24">
        <v>130</v>
      </c>
      <c r="AH24">
        <v>227</v>
      </c>
      <c r="AI24">
        <v>0</v>
      </c>
      <c r="AJ24">
        <v>124328</v>
      </c>
      <c r="AK24">
        <v>47096</v>
      </c>
      <c r="AL24">
        <v>2521</v>
      </c>
      <c r="AM24">
        <v>70549</v>
      </c>
      <c r="AN24">
        <v>3896</v>
      </c>
      <c r="AO24">
        <v>909</v>
      </c>
      <c r="AP24">
        <v>102</v>
      </c>
      <c r="AQ24">
        <v>0</v>
      </c>
      <c r="AR24">
        <v>0</v>
      </c>
      <c r="AS24">
        <v>95975</v>
      </c>
      <c r="AT24">
        <v>40784</v>
      </c>
      <c r="AU24">
        <v>1533</v>
      </c>
      <c r="AV24">
        <v>51539</v>
      </c>
      <c r="AW24">
        <v>1572</v>
      </c>
      <c r="AX24">
        <v>538</v>
      </c>
      <c r="AY24">
        <v>22</v>
      </c>
      <c r="AZ24">
        <v>50346</v>
      </c>
      <c r="BA24">
        <v>1474</v>
      </c>
      <c r="BB24">
        <v>121</v>
      </c>
      <c r="BC24">
        <v>252</v>
      </c>
      <c r="BD24">
        <v>0</v>
      </c>
      <c r="BE24">
        <v>124806</v>
      </c>
      <c r="BF24">
        <v>47783</v>
      </c>
      <c r="BG24">
        <v>2598</v>
      </c>
      <c r="BH24">
        <v>70106</v>
      </c>
      <c r="BI24">
        <v>3987</v>
      </c>
      <c r="BJ24">
        <v>910</v>
      </c>
      <c r="BK24">
        <v>85</v>
      </c>
      <c r="BL24">
        <v>66982</v>
      </c>
      <c r="BM24">
        <v>3220</v>
      </c>
      <c r="BN24">
        <v>127</v>
      </c>
      <c r="BO24">
        <v>675</v>
      </c>
      <c r="BP24">
        <v>3400</v>
      </c>
      <c r="BQ24">
        <v>129435</v>
      </c>
      <c r="BR24">
        <v>55162</v>
      </c>
      <c r="BS24">
        <v>2238</v>
      </c>
      <c r="BT24">
        <v>69043</v>
      </c>
      <c r="BU24">
        <v>3396</v>
      </c>
      <c r="BV24">
        <v>1019</v>
      </c>
      <c r="BW24">
        <v>73</v>
      </c>
      <c r="BX24">
        <v>0</v>
      </c>
      <c r="BY24">
        <v>0</v>
      </c>
      <c r="BZ24">
        <v>100188</v>
      </c>
      <c r="CA24">
        <v>46744</v>
      </c>
      <c r="CB24">
        <v>1462</v>
      </c>
      <c r="CC24">
        <v>49333</v>
      </c>
      <c r="CD24">
        <v>2725</v>
      </c>
      <c r="CE24">
        <v>717</v>
      </c>
      <c r="CF24">
        <v>50</v>
      </c>
      <c r="CG24">
        <v>0</v>
      </c>
      <c r="CH24">
        <v>0</v>
      </c>
      <c r="CI24">
        <v>98693</v>
      </c>
      <c r="CJ24">
        <v>37831</v>
      </c>
      <c r="CK24">
        <v>2456</v>
      </c>
      <c r="CL24">
        <v>51975</v>
      </c>
      <c r="CM24">
        <v>2671</v>
      </c>
      <c r="CN24">
        <v>139</v>
      </c>
      <c r="CO24">
        <v>12</v>
      </c>
      <c r="CP24">
        <v>602</v>
      </c>
      <c r="CQ24">
        <v>3007</v>
      </c>
      <c r="CR24">
        <v>124331</v>
      </c>
      <c r="CS24">
        <v>43447</v>
      </c>
      <c r="CT24">
        <v>3467</v>
      </c>
      <c r="CU24">
        <v>72999</v>
      </c>
      <c r="CV24">
        <v>3908</v>
      </c>
      <c r="CW24">
        <v>1669</v>
      </c>
      <c r="CX24">
        <v>170</v>
      </c>
      <c r="CY24">
        <v>98693</v>
      </c>
      <c r="CZ24">
        <v>37831</v>
      </c>
      <c r="DA24">
        <v>2456</v>
      </c>
      <c r="DB24">
        <v>54596</v>
      </c>
      <c r="DC24">
        <v>3192</v>
      </c>
      <c r="DD24">
        <v>1225</v>
      </c>
      <c r="DE24">
        <v>119</v>
      </c>
    </row>
    <row r="25" spans="1:109" x14ac:dyDescent="0.25">
      <c r="A25">
        <v>23</v>
      </c>
      <c r="B25">
        <v>23</v>
      </c>
      <c r="C25">
        <v>55399</v>
      </c>
      <c r="D25">
        <v>26900</v>
      </c>
      <c r="E25">
        <v>27214</v>
      </c>
      <c r="F25">
        <v>66687</v>
      </c>
      <c r="G25">
        <v>32291</v>
      </c>
      <c r="H25">
        <v>33600</v>
      </c>
      <c r="I25">
        <v>48694</v>
      </c>
      <c r="J25">
        <v>25355</v>
      </c>
      <c r="K25">
        <v>23339</v>
      </c>
      <c r="L25">
        <v>49138</v>
      </c>
      <c r="M25">
        <v>28064</v>
      </c>
      <c r="N25">
        <v>21074</v>
      </c>
      <c r="O25">
        <v>49361</v>
      </c>
      <c r="P25">
        <v>24306</v>
      </c>
      <c r="Q25">
        <v>23659</v>
      </c>
      <c r="R25">
        <v>58155</v>
      </c>
      <c r="S25">
        <v>23280</v>
      </c>
      <c r="T25">
        <v>31914</v>
      </c>
      <c r="U25">
        <v>60437</v>
      </c>
      <c r="V25">
        <v>28233</v>
      </c>
      <c r="W25">
        <v>29752</v>
      </c>
      <c r="X25">
        <v>93703</v>
      </c>
      <c r="Y25">
        <v>75309</v>
      </c>
      <c r="Z25">
        <v>2658</v>
      </c>
      <c r="AA25">
        <v>13945</v>
      </c>
      <c r="AB25">
        <v>1158</v>
      </c>
      <c r="AC25">
        <v>534</v>
      </c>
      <c r="AD25">
        <v>12</v>
      </c>
      <c r="AE25">
        <v>13362</v>
      </c>
      <c r="AF25">
        <v>863</v>
      </c>
      <c r="AG25">
        <v>133</v>
      </c>
      <c r="AH25">
        <v>189</v>
      </c>
      <c r="AI25">
        <v>0</v>
      </c>
      <c r="AJ25">
        <v>122538</v>
      </c>
      <c r="AK25">
        <v>92138</v>
      </c>
      <c r="AL25">
        <v>7284</v>
      </c>
      <c r="AM25">
        <v>21187</v>
      </c>
      <c r="AN25">
        <v>2577</v>
      </c>
      <c r="AO25">
        <v>921</v>
      </c>
      <c r="AP25">
        <v>122</v>
      </c>
      <c r="AQ25">
        <v>0</v>
      </c>
      <c r="AR25">
        <v>0</v>
      </c>
      <c r="AS25">
        <v>94031</v>
      </c>
      <c r="AT25">
        <v>76322</v>
      </c>
      <c r="AU25">
        <v>2756</v>
      </c>
      <c r="AV25">
        <v>13334</v>
      </c>
      <c r="AW25">
        <v>1088</v>
      </c>
      <c r="AX25">
        <v>442</v>
      </c>
      <c r="AY25">
        <v>8</v>
      </c>
      <c r="AZ25">
        <v>12678</v>
      </c>
      <c r="BA25">
        <v>785</v>
      </c>
      <c r="BB25">
        <v>175</v>
      </c>
      <c r="BC25">
        <v>168</v>
      </c>
      <c r="BD25">
        <v>0</v>
      </c>
      <c r="BE25">
        <v>122998</v>
      </c>
      <c r="BF25">
        <v>93612</v>
      </c>
      <c r="BG25">
        <v>7364</v>
      </c>
      <c r="BH25">
        <v>20313</v>
      </c>
      <c r="BI25">
        <v>2426</v>
      </c>
      <c r="BJ25">
        <v>732</v>
      </c>
      <c r="BK25">
        <v>109</v>
      </c>
      <c r="BL25">
        <v>17158</v>
      </c>
      <c r="BM25">
        <v>1648</v>
      </c>
      <c r="BN25">
        <v>194</v>
      </c>
      <c r="BO25">
        <v>193</v>
      </c>
      <c r="BP25">
        <v>2821</v>
      </c>
      <c r="BQ25">
        <v>122538</v>
      </c>
      <c r="BR25">
        <v>98146</v>
      </c>
      <c r="BS25">
        <v>5928</v>
      </c>
      <c r="BT25">
        <v>15978</v>
      </c>
      <c r="BU25">
        <v>2281</v>
      </c>
      <c r="BV25">
        <v>711</v>
      </c>
      <c r="BW25">
        <v>81</v>
      </c>
      <c r="BX25">
        <v>0</v>
      </c>
      <c r="BY25">
        <v>0</v>
      </c>
      <c r="BZ25">
        <v>95248</v>
      </c>
      <c r="CA25">
        <v>79069</v>
      </c>
      <c r="CB25">
        <v>3361</v>
      </c>
      <c r="CC25">
        <v>10946</v>
      </c>
      <c r="CD25">
        <v>1620</v>
      </c>
      <c r="CE25">
        <v>492</v>
      </c>
      <c r="CF25">
        <v>42</v>
      </c>
      <c r="CG25">
        <v>0</v>
      </c>
      <c r="CH25">
        <v>0</v>
      </c>
      <c r="CI25">
        <v>99918</v>
      </c>
      <c r="CJ25">
        <v>75472</v>
      </c>
      <c r="CK25">
        <v>4908</v>
      </c>
      <c r="CL25">
        <v>14615</v>
      </c>
      <c r="CM25">
        <v>1631</v>
      </c>
      <c r="CN25">
        <v>108</v>
      </c>
      <c r="CO25">
        <v>18</v>
      </c>
      <c r="CP25">
        <v>272</v>
      </c>
      <c r="CQ25">
        <v>2894</v>
      </c>
      <c r="CR25">
        <v>125125</v>
      </c>
      <c r="CS25">
        <v>90339</v>
      </c>
      <c r="CT25">
        <v>8049</v>
      </c>
      <c r="CU25">
        <v>21750</v>
      </c>
      <c r="CV25">
        <v>2771</v>
      </c>
      <c r="CW25">
        <v>2168</v>
      </c>
      <c r="CX25">
        <v>107</v>
      </c>
      <c r="CY25">
        <v>99918</v>
      </c>
      <c r="CZ25">
        <v>75472</v>
      </c>
      <c r="DA25">
        <v>4908</v>
      </c>
      <c r="DB25">
        <v>15716</v>
      </c>
      <c r="DC25">
        <v>2021</v>
      </c>
      <c r="DD25">
        <v>1559</v>
      </c>
      <c r="DE25">
        <v>78</v>
      </c>
    </row>
    <row r="26" spans="1:109" x14ac:dyDescent="0.25">
      <c r="A26">
        <v>24</v>
      </c>
      <c r="B26">
        <v>24</v>
      </c>
      <c r="C26">
        <v>40480</v>
      </c>
      <c r="D26">
        <v>28323</v>
      </c>
      <c r="E26">
        <v>11147</v>
      </c>
      <c r="F26">
        <v>46586</v>
      </c>
      <c r="G26">
        <v>34191</v>
      </c>
      <c r="H26">
        <v>11609</v>
      </c>
      <c r="I26">
        <v>35706</v>
      </c>
      <c r="J26">
        <v>25889</v>
      </c>
      <c r="K26">
        <v>9817</v>
      </c>
      <c r="L26">
        <v>35902</v>
      </c>
      <c r="M26">
        <v>27107</v>
      </c>
      <c r="N26">
        <v>8795</v>
      </c>
      <c r="O26">
        <v>36077</v>
      </c>
      <c r="P26">
        <v>25250</v>
      </c>
      <c r="Q26">
        <v>9715</v>
      </c>
      <c r="R26">
        <v>43882</v>
      </c>
      <c r="S26">
        <v>25887</v>
      </c>
      <c r="T26">
        <v>15889</v>
      </c>
      <c r="U26">
        <v>44790</v>
      </c>
      <c r="V26">
        <v>31602</v>
      </c>
      <c r="W26">
        <v>11172</v>
      </c>
      <c r="X26">
        <v>81286</v>
      </c>
      <c r="Y26">
        <v>46744</v>
      </c>
      <c r="Z26">
        <v>1646</v>
      </c>
      <c r="AA26">
        <v>31012</v>
      </c>
      <c r="AB26">
        <v>1230</v>
      </c>
      <c r="AC26">
        <v>561</v>
      </c>
      <c r="AD26">
        <v>15</v>
      </c>
      <c r="AE26">
        <v>29530</v>
      </c>
      <c r="AF26">
        <v>998</v>
      </c>
      <c r="AG26">
        <v>41</v>
      </c>
      <c r="AH26">
        <v>284</v>
      </c>
      <c r="AI26">
        <v>0</v>
      </c>
      <c r="AJ26">
        <v>109419</v>
      </c>
      <c r="AK26">
        <v>54250</v>
      </c>
      <c r="AL26">
        <v>4367</v>
      </c>
      <c r="AM26">
        <v>48453</v>
      </c>
      <c r="AN26">
        <v>2165</v>
      </c>
      <c r="AO26">
        <v>1203</v>
      </c>
      <c r="AP26">
        <v>84</v>
      </c>
      <c r="AQ26">
        <v>0</v>
      </c>
      <c r="AR26">
        <v>0</v>
      </c>
      <c r="AS26">
        <v>80179</v>
      </c>
      <c r="AT26">
        <v>46953</v>
      </c>
      <c r="AU26">
        <v>1693</v>
      </c>
      <c r="AV26">
        <v>29787</v>
      </c>
      <c r="AW26">
        <v>1055</v>
      </c>
      <c r="AX26">
        <v>500</v>
      </c>
      <c r="AY26">
        <v>30</v>
      </c>
      <c r="AZ26">
        <v>28450</v>
      </c>
      <c r="BA26">
        <v>836</v>
      </c>
      <c r="BB26">
        <v>41</v>
      </c>
      <c r="BC26">
        <v>342</v>
      </c>
      <c r="BD26">
        <v>0</v>
      </c>
      <c r="BE26">
        <v>108710</v>
      </c>
      <c r="BF26">
        <v>54861</v>
      </c>
      <c r="BG26">
        <v>4855</v>
      </c>
      <c r="BH26">
        <v>47035</v>
      </c>
      <c r="BI26">
        <v>1987</v>
      </c>
      <c r="BJ26">
        <v>1150</v>
      </c>
      <c r="BK26">
        <v>154</v>
      </c>
      <c r="BL26">
        <v>42832</v>
      </c>
      <c r="BM26">
        <v>1405</v>
      </c>
      <c r="BN26">
        <v>69</v>
      </c>
      <c r="BO26">
        <v>279</v>
      </c>
      <c r="BP26">
        <v>4379</v>
      </c>
      <c r="BQ26">
        <v>108767</v>
      </c>
      <c r="BR26">
        <v>56181</v>
      </c>
      <c r="BS26">
        <v>3751</v>
      </c>
      <c r="BT26">
        <v>46524</v>
      </c>
      <c r="BU26">
        <v>1975</v>
      </c>
      <c r="BV26">
        <v>1033</v>
      </c>
      <c r="BW26">
        <v>234</v>
      </c>
      <c r="BX26">
        <v>0</v>
      </c>
      <c r="BY26">
        <v>0</v>
      </c>
      <c r="BZ26">
        <v>83955</v>
      </c>
      <c r="CA26">
        <v>47990</v>
      </c>
      <c r="CB26">
        <v>2545</v>
      </c>
      <c r="CC26">
        <v>31526</v>
      </c>
      <c r="CD26">
        <v>1623</v>
      </c>
      <c r="CE26">
        <v>760</v>
      </c>
      <c r="CF26">
        <v>164</v>
      </c>
      <c r="CG26">
        <v>0</v>
      </c>
      <c r="CH26">
        <v>0</v>
      </c>
      <c r="CI26">
        <v>89981</v>
      </c>
      <c r="CJ26">
        <v>48538</v>
      </c>
      <c r="CK26">
        <v>4956</v>
      </c>
      <c r="CL26">
        <v>30658</v>
      </c>
      <c r="CM26">
        <v>1950</v>
      </c>
      <c r="CN26">
        <v>138</v>
      </c>
      <c r="CO26">
        <v>33</v>
      </c>
      <c r="CP26">
        <v>411</v>
      </c>
      <c r="CQ26">
        <v>3297</v>
      </c>
      <c r="CR26">
        <v>114856</v>
      </c>
      <c r="CS26">
        <v>55237</v>
      </c>
      <c r="CT26">
        <v>7884</v>
      </c>
      <c r="CU26">
        <v>46973</v>
      </c>
      <c r="CV26">
        <v>3043</v>
      </c>
      <c r="CW26">
        <v>2004</v>
      </c>
      <c r="CX26">
        <v>195</v>
      </c>
      <c r="CY26">
        <v>89981</v>
      </c>
      <c r="CZ26">
        <v>48538</v>
      </c>
      <c r="DA26">
        <v>4956</v>
      </c>
      <c r="DB26">
        <v>32502</v>
      </c>
      <c r="DC26">
        <v>2590</v>
      </c>
      <c r="DD26">
        <v>1502</v>
      </c>
      <c r="DE26">
        <v>137</v>
      </c>
    </row>
    <row r="27" spans="1:109" x14ac:dyDescent="0.25">
      <c r="A27">
        <v>25</v>
      </c>
      <c r="B27">
        <v>25</v>
      </c>
      <c r="C27">
        <v>42786</v>
      </c>
      <c r="D27">
        <v>31877</v>
      </c>
      <c r="E27">
        <v>9846</v>
      </c>
      <c r="F27">
        <v>47368</v>
      </c>
      <c r="G27">
        <v>36471</v>
      </c>
      <c r="H27">
        <v>10155</v>
      </c>
      <c r="I27">
        <v>38116</v>
      </c>
      <c r="J27">
        <v>29740</v>
      </c>
      <c r="K27">
        <v>8376</v>
      </c>
      <c r="L27">
        <v>38178</v>
      </c>
      <c r="M27">
        <v>30707</v>
      </c>
      <c r="N27">
        <v>7471</v>
      </c>
      <c r="O27">
        <v>38423</v>
      </c>
      <c r="P27">
        <v>28996</v>
      </c>
      <c r="Q27">
        <v>8299</v>
      </c>
      <c r="R27">
        <v>46789</v>
      </c>
      <c r="S27">
        <v>30156</v>
      </c>
      <c r="T27">
        <v>14380</v>
      </c>
      <c r="U27">
        <v>47833</v>
      </c>
      <c r="V27">
        <v>35265</v>
      </c>
      <c r="W27">
        <v>10569</v>
      </c>
      <c r="X27">
        <v>83533</v>
      </c>
      <c r="Y27">
        <v>47538</v>
      </c>
      <c r="Z27">
        <v>1948</v>
      </c>
      <c r="AA27">
        <v>31825</v>
      </c>
      <c r="AB27">
        <v>1470</v>
      </c>
      <c r="AC27">
        <v>418</v>
      </c>
      <c r="AD27">
        <v>223</v>
      </c>
      <c r="AE27">
        <v>30981</v>
      </c>
      <c r="AF27">
        <v>1175</v>
      </c>
      <c r="AG27">
        <v>95</v>
      </c>
      <c r="AH27">
        <v>231</v>
      </c>
      <c r="AI27">
        <v>0</v>
      </c>
      <c r="AJ27">
        <v>114436</v>
      </c>
      <c r="AK27">
        <v>56727</v>
      </c>
      <c r="AL27">
        <v>5545</v>
      </c>
      <c r="AM27">
        <v>48203</v>
      </c>
      <c r="AN27">
        <v>4127</v>
      </c>
      <c r="AO27">
        <v>839</v>
      </c>
      <c r="AP27">
        <v>335</v>
      </c>
      <c r="AQ27">
        <v>0</v>
      </c>
      <c r="AR27">
        <v>0</v>
      </c>
      <c r="AS27">
        <v>83602</v>
      </c>
      <c r="AT27">
        <v>47359</v>
      </c>
      <c r="AU27">
        <v>1611</v>
      </c>
      <c r="AV27">
        <v>32401</v>
      </c>
      <c r="AW27">
        <v>1299</v>
      </c>
      <c r="AX27">
        <v>529</v>
      </c>
      <c r="AY27">
        <v>309</v>
      </c>
      <c r="AZ27">
        <v>31622</v>
      </c>
      <c r="BA27">
        <v>1070</v>
      </c>
      <c r="BB27">
        <v>111</v>
      </c>
      <c r="BC27">
        <v>218</v>
      </c>
      <c r="BD27">
        <v>0</v>
      </c>
      <c r="BE27">
        <v>113421</v>
      </c>
      <c r="BF27">
        <v>56415</v>
      </c>
      <c r="BG27">
        <v>4396</v>
      </c>
      <c r="BH27">
        <v>48447</v>
      </c>
      <c r="BI27">
        <v>3850</v>
      </c>
      <c r="BJ27">
        <v>933</v>
      </c>
      <c r="BK27">
        <v>411</v>
      </c>
      <c r="BL27">
        <v>45813</v>
      </c>
      <c r="BM27">
        <v>3014</v>
      </c>
      <c r="BN27">
        <v>127</v>
      </c>
      <c r="BO27">
        <v>285</v>
      </c>
      <c r="BP27">
        <v>3017</v>
      </c>
      <c r="BQ27">
        <v>110469</v>
      </c>
      <c r="BR27">
        <v>55702</v>
      </c>
      <c r="BS27">
        <v>3536</v>
      </c>
      <c r="BT27">
        <v>47602</v>
      </c>
      <c r="BU27">
        <v>3306</v>
      </c>
      <c r="BV27">
        <v>996</v>
      </c>
      <c r="BW27">
        <v>168</v>
      </c>
      <c r="BX27">
        <v>0</v>
      </c>
      <c r="BY27">
        <v>0</v>
      </c>
      <c r="BZ27">
        <v>85610</v>
      </c>
      <c r="CA27">
        <v>47761</v>
      </c>
      <c r="CB27">
        <v>2332</v>
      </c>
      <c r="CC27">
        <v>32315</v>
      </c>
      <c r="CD27">
        <v>2858</v>
      </c>
      <c r="CE27">
        <v>729</v>
      </c>
      <c r="CF27">
        <v>106</v>
      </c>
      <c r="CG27">
        <v>0</v>
      </c>
      <c r="CH27">
        <v>0</v>
      </c>
      <c r="CI27">
        <v>90971</v>
      </c>
      <c r="CJ27">
        <v>47040</v>
      </c>
      <c r="CK27">
        <v>3670</v>
      </c>
      <c r="CL27">
        <v>32701</v>
      </c>
      <c r="CM27">
        <v>3678</v>
      </c>
      <c r="CN27">
        <v>155</v>
      </c>
      <c r="CO27">
        <v>30</v>
      </c>
      <c r="CP27">
        <v>429</v>
      </c>
      <c r="CQ27">
        <v>3268</v>
      </c>
      <c r="CR27">
        <v>115043</v>
      </c>
      <c r="CS27">
        <v>53794</v>
      </c>
      <c r="CT27">
        <v>5635</v>
      </c>
      <c r="CU27">
        <v>48990</v>
      </c>
      <c r="CV27">
        <v>5137</v>
      </c>
      <c r="CW27">
        <v>1993</v>
      </c>
      <c r="CX27">
        <v>183</v>
      </c>
      <c r="CY27">
        <v>90971</v>
      </c>
      <c r="CZ27">
        <v>47040</v>
      </c>
      <c r="DA27">
        <v>3670</v>
      </c>
      <c r="DB27">
        <v>34613</v>
      </c>
      <c r="DC27">
        <v>4364</v>
      </c>
      <c r="DD27">
        <v>1492</v>
      </c>
      <c r="DE27">
        <v>111</v>
      </c>
    </row>
    <row r="28" spans="1:109" x14ac:dyDescent="0.25">
      <c r="A28">
        <v>26</v>
      </c>
      <c r="B28">
        <v>26</v>
      </c>
      <c r="C28">
        <v>61104</v>
      </c>
      <c r="D28">
        <v>39921</v>
      </c>
      <c r="E28">
        <v>19902</v>
      </c>
      <c r="F28">
        <v>69685</v>
      </c>
      <c r="G28">
        <v>48513</v>
      </c>
      <c r="H28">
        <v>20188</v>
      </c>
      <c r="I28">
        <v>55434</v>
      </c>
      <c r="J28">
        <v>37685</v>
      </c>
      <c r="K28">
        <v>17749</v>
      </c>
      <c r="L28">
        <v>55656</v>
      </c>
      <c r="M28">
        <v>39469</v>
      </c>
      <c r="N28">
        <v>16187</v>
      </c>
      <c r="O28">
        <v>55972</v>
      </c>
      <c r="P28">
        <v>36798</v>
      </c>
      <c r="Q28">
        <v>17762</v>
      </c>
      <c r="R28">
        <v>64583</v>
      </c>
      <c r="S28">
        <v>34082</v>
      </c>
      <c r="T28">
        <v>28179</v>
      </c>
      <c r="U28">
        <v>65390</v>
      </c>
      <c r="V28">
        <v>43051</v>
      </c>
      <c r="W28">
        <v>19473</v>
      </c>
      <c r="X28">
        <v>91383</v>
      </c>
      <c r="Y28">
        <v>55935</v>
      </c>
      <c r="Z28">
        <v>1261</v>
      </c>
      <c r="AA28">
        <v>31638</v>
      </c>
      <c r="AB28">
        <v>1758</v>
      </c>
      <c r="AC28">
        <v>605</v>
      </c>
      <c r="AD28">
        <v>0</v>
      </c>
      <c r="AE28">
        <v>30648</v>
      </c>
      <c r="AF28">
        <v>1533</v>
      </c>
      <c r="AG28">
        <v>169</v>
      </c>
      <c r="AH28">
        <v>336</v>
      </c>
      <c r="AI28">
        <v>0</v>
      </c>
      <c r="AJ28">
        <v>120125</v>
      </c>
      <c r="AK28">
        <v>69901</v>
      </c>
      <c r="AL28">
        <v>3217</v>
      </c>
      <c r="AM28">
        <v>43047</v>
      </c>
      <c r="AN28">
        <v>4215</v>
      </c>
      <c r="AO28">
        <v>1136</v>
      </c>
      <c r="AP28">
        <v>61</v>
      </c>
      <c r="AQ28">
        <v>0</v>
      </c>
      <c r="AR28">
        <v>0</v>
      </c>
      <c r="AS28">
        <v>91647</v>
      </c>
      <c r="AT28">
        <v>55850</v>
      </c>
      <c r="AU28">
        <v>1314</v>
      </c>
      <c r="AV28">
        <v>32324</v>
      </c>
      <c r="AW28">
        <v>1509</v>
      </c>
      <c r="AX28">
        <v>647</v>
      </c>
      <c r="AY28">
        <v>0</v>
      </c>
      <c r="AZ28">
        <v>31439</v>
      </c>
      <c r="BA28">
        <v>1269</v>
      </c>
      <c r="BB28">
        <v>138</v>
      </c>
      <c r="BC28">
        <v>150</v>
      </c>
      <c r="BD28">
        <v>0</v>
      </c>
      <c r="BE28">
        <v>120305</v>
      </c>
      <c r="BF28">
        <v>69711</v>
      </c>
      <c r="BG28">
        <v>3283</v>
      </c>
      <c r="BH28">
        <v>43561</v>
      </c>
      <c r="BI28">
        <v>3476</v>
      </c>
      <c r="BJ28">
        <v>1156</v>
      </c>
      <c r="BK28">
        <v>44</v>
      </c>
      <c r="BL28">
        <v>40727</v>
      </c>
      <c r="BM28">
        <v>2744</v>
      </c>
      <c r="BN28">
        <v>159</v>
      </c>
      <c r="BO28">
        <v>275</v>
      </c>
      <c r="BP28">
        <v>3413</v>
      </c>
      <c r="BQ28">
        <v>116324</v>
      </c>
      <c r="BR28">
        <v>66755</v>
      </c>
      <c r="BS28">
        <v>2299</v>
      </c>
      <c r="BT28">
        <v>44403</v>
      </c>
      <c r="BU28">
        <v>2581</v>
      </c>
      <c r="BV28">
        <v>856</v>
      </c>
      <c r="BW28">
        <v>103</v>
      </c>
      <c r="BX28">
        <v>0</v>
      </c>
      <c r="BY28">
        <v>0</v>
      </c>
      <c r="BZ28">
        <v>90804</v>
      </c>
      <c r="CA28">
        <v>53990</v>
      </c>
      <c r="CB28">
        <v>1541</v>
      </c>
      <c r="CC28">
        <v>33190</v>
      </c>
      <c r="CD28">
        <v>1855</v>
      </c>
      <c r="CE28">
        <v>612</v>
      </c>
      <c r="CF28">
        <v>61</v>
      </c>
      <c r="CG28">
        <v>0</v>
      </c>
      <c r="CH28">
        <v>0</v>
      </c>
      <c r="CI28">
        <v>96027</v>
      </c>
      <c r="CJ28">
        <v>56870</v>
      </c>
      <c r="CK28">
        <v>2832</v>
      </c>
      <c r="CL28">
        <v>30279</v>
      </c>
      <c r="CM28">
        <v>2464</v>
      </c>
      <c r="CN28">
        <v>116</v>
      </c>
      <c r="CO28">
        <v>48</v>
      </c>
      <c r="CP28">
        <v>361</v>
      </c>
      <c r="CQ28">
        <v>3057</v>
      </c>
      <c r="CR28">
        <v>121364</v>
      </c>
      <c r="CS28">
        <v>69533</v>
      </c>
      <c r="CT28">
        <v>4298</v>
      </c>
      <c r="CU28">
        <v>41694</v>
      </c>
      <c r="CV28">
        <v>4113</v>
      </c>
      <c r="CW28">
        <v>1930</v>
      </c>
      <c r="CX28">
        <v>180</v>
      </c>
      <c r="CY28">
        <v>96027</v>
      </c>
      <c r="CZ28">
        <v>56870</v>
      </c>
      <c r="DA28">
        <v>2832</v>
      </c>
      <c r="DB28">
        <v>31980</v>
      </c>
      <c r="DC28">
        <v>2996</v>
      </c>
      <c r="DD28">
        <v>1397</v>
      </c>
      <c r="DE28">
        <v>135</v>
      </c>
    </row>
    <row r="29" spans="1:109" x14ac:dyDescent="0.25">
      <c r="A29">
        <v>27</v>
      </c>
      <c r="B29">
        <v>27</v>
      </c>
      <c r="C29">
        <v>64236</v>
      </c>
      <c r="D29">
        <v>31603</v>
      </c>
      <c r="E29">
        <v>31278</v>
      </c>
      <c r="F29">
        <v>73492</v>
      </c>
      <c r="G29">
        <v>40862</v>
      </c>
      <c r="H29">
        <v>31494</v>
      </c>
      <c r="I29">
        <v>58075</v>
      </c>
      <c r="J29">
        <v>29595</v>
      </c>
      <c r="K29">
        <v>28480</v>
      </c>
      <c r="L29">
        <v>58236</v>
      </c>
      <c r="M29">
        <v>31923</v>
      </c>
      <c r="N29">
        <v>26313</v>
      </c>
      <c r="O29">
        <v>58687</v>
      </c>
      <c r="P29">
        <v>28880</v>
      </c>
      <c r="Q29">
        <v>28322</v>
      </c>
      <c r="R29">
        <v>68432</v>
      </c>
      <c r="S29">
        <v>24213</v>
      </c>
      <c r="T29">
        <v>42200</v>
      </c>
      <c r="U29">
        <v>68492</v>
      </c>
      <c r="V29">
        <v>34169</v>
      </c>
      <c r="W29">
        <v>30980</v>
      </c>
      <c r="X29">
        <v>89770</v>
      </c>
      <c r="Y29">
        <v>72024</v>
      </c>
      <c r="Z29">
        <v>1482</v>
      </c>
      <c r="AA29">
        <v>13078</v>
      </c>
      <c r="AB29">
        <v>2802</v>
      </c>
      <c r="AC29">
        <v>319</v>
      </c>
      <c r="AD29">
        <v>15</v>
      </c>
      <c r="AE29">
        <v>12382</v>
      </c>
      <c r="AF29">
        <v>2579</v>
      </c>
      <c r="AG29">
        <v>41</v>
      </c>
      <c r="AH29">
        <v>150</v>
      </c>
      <c r="AI29">
        <v>0</v>
      </c>
      <c r="AJ29">
        <v>122172</v>
      </c>
      <c r="AK29">
        <v>94256</v>
      </c>
      <c r="AL29">
        <v>3255</v>
      </c>
      <c r="AM29">
        <v>18571</v>
      </c>
      <c r="AN29">
        <v>5879</v>
      </c>
      <c r="AO29">
        <v>575</v>
      </c>
      <c r="AP29">
        <v>74</v>
      </c>
      <c r="AQ29">
        <v>0</v>
      </c>
      <c r="AR29">
        <v>0</v>
      </c>
      <c r="AS29">
        <v>90193</v>
      </c>
      <c r="AT29">
        <v>72091</v>
      </c>
      <c r="AU29">
        <v>1553</v>
      </c>
      <c r="AV29">
        <v>13465</v>
      </c>
      <c r="AW29">
        <v>2665</v>
      </c>
      <c r="AX29">
        <v>264</v>
      </c>
      <c r="AY29">
        <v>50</v>
      </c>
      <c r="AZ29">
        <v>12811</v>
      </c>
      <c r="BA29">
        <v>2462</v>
      </c>
      <c r="BB29">
        <v>48</v>
      </c>
      <c r="BC29">
        <v>190</v>
      </c>
      <c r="BD29">
        <v>0</v>
      </c>
      <c r="BE29">
        <v>123020</v>
      </c>
      <c r="BF29">
        <v>94453</v>
      </c>
      <c r="BG29">
        <v>3614</v>
      </c>
      <c r="BH29">
        <v>19247</v>
      </c>
      <c r="BI29">
        <v>5529</v>
      </c>
      <c r="BJ29">
        <v>527</v>
      </c>
      <c r="BK29">
        <v>185</v>
      </c>
      <c r="BL29">
        <v>17303</v>
      </c>
      <c r="BM29">
        <v>4510</v>
      </c>
      <c r="BN29">
        <v>54</v>
      </c>
      <c r="BO29">
        <v>231</v>
      </c>
      <c r="BP29">
        <v>2813</v>
      </c>
      <c r="BQ29">
        <v>121587</v>
      </c>
      <c r="BR29">
        <v>94557</v>
      </c>
      <c r="BS29">
        <v>2547</v>
      </c>
      <c r="BT29">
        <v>19790</v>
      </c>
      <c r="BU29">
        <v>4296</v>
      </c>
      <c r="BV29">
        <v>706</v>
      </c>
      <c r="BW29">
        <v>102</v>
      </c>
      <c r="BX29">
        <v>0</v>
      </c>
      <c r="BY29">
        <v>0</v>
      </c>
      <c r="BZ29">
        <v>90939</v>
      </c>
      <c r="CA29">
        <v>71854</v>
      </c>
      <c r="CB29">
        <v>1689</v>
      </c>
      <c r="CC29">
        <v>14138</v>
      </c>
      <c r="CD29">
        <v>2994</v>
      </c>
      <c r="CE29">
        <v>491</v>
      </c>
      <c r="CF29">
        <v>61</v>
      </c>
      <c r="CG29">
        <v>0</v>
      </c>
      <c r="CH29">
        <v>0</v>
      </c>
      <c r="CI29">
        <v>94122</v>
      </c>
      <c r="CJ29">
        <v>73204</v>
      </c>
      <c r="CK29">
        <v>2456</v>
      </c>
      <c r="CL29">
        <v>11547</v>
      </c>
      <c r="CM29">
        <v>3627</v>
      </c>
      <c r="CN29">
        <v>93</v>
      </c>
      <c r="CO29">
        <v>29</v>
      </c>
      <c r="CP29">
        <v>298</v>
      </c>
      <c r="CQ29">
        <v>2868</v>
      </c>
      <c r="CR29">
        <v>123462</v>
      </c>
      <c r="CS29">
        <v>93952</v>
      </c>
      <c r="CT29">
        <v>3803</v>
      </c>
      <c r="CU29">
        <v>17165</v>
      </c>
      <c r="CV29">
        <v>6397</v>
      </c>
      <c r="CW29">
        <v>1687</v>
      </c>
      <c r="CX29">
        <v>153</v>
      </c>
      <c r="CY29">
        <v>94122</v>
      </c>
      <c r="CZ29">
        <v>73204</v>
      </c>
      <c r="DA29">
        <v>2456</v>
      </c>
      <c r="DB29">
        <v>12488</v>
      </c>
      <c r="DC29">
        <v>4411</v>
      </c>
      <c r="DD29">
        <v>1234</v>
      </c>
      <c r="DE29">
        <v>101</v>
      </c>
    </row>
    <row r="30" spans="1:109" x14ac:dyDescent="0.25">
      <c r="A30">
        <v>28</v>
      </c>
      <c r="B30">
        <v>28</v>
      </c>
      <c r="C30">
        <v>59379</v>
      </c>
      <c r="D30">
        <v>32572</v>
      </c>
      <c r="E30">
        <v>25568</v>
      </c>
      <c r="F30">
        <v>67731</v>
      </c>
      <c r="G30">
        <v>40287</v>
      </c>
      <c r="H30">
        <v>26438</v>
      </c>
      <c r="I30">
        <v>53586</v>
      </c>
      <c r="J30">
        <v>30721</v>
      </c>
      <c r="K30">
        <v>22865</v>
      </c>
      <c r="L30">
        <v>53958</v>
      </c>
      <c r="M30">
        <v>32697</v>
      </c>
      <c r="N30">
        <v>21261</v>
      </c>
      <c r="O30">
        <v>53963</v>
      </c>
      <c r="P30">
        <v>29763</v>
      </c>
      <c r="Q30">
        <v>22851</v>
      </c>
      <c r="R30">
        <v>63301</v>
      </c>
      <c r="S30">
        <v>27482</v>
      </c>
      <c r="T30">
        <v>33469</v>
      </c>
      <c r="U30">
        <v>63854</v>
      </c>
      <c r="V30">
        <v>34504</v>
      </c>
      <c r="W30">
        <v>26568</v>
      </c>
      <c r="X30">
        <v>87639</v>
      </c>
      <c r="Y30">
        <v>58571</v>
      </c>
      <c r="Z30">
        <v>1699</v>
      </c>
      <c r="AA30">
        <v>24749</v>
      </c>
      <c r="AB30">
        <v>2099</v>
      </c>
      <c r="AC30">
        <v>320</v>
      </c>
      <c r="AD30">
        <v>30</v>
      </c>
      <c r="AE30">
        <v>23790</v>
      </c>
      <c r="AF30">
        <v>1734</v>
      </c>
      <c r="AG30">
        <v>33</v>
      </c>
      <c r="AH30">
        <v>225</v>
      </c>
      <c r="AI30">
        <v>0</v>
      </c>
      <c r="AJ30">
        <v>121883</v>
      </c>
      <c r="AK30">
        <v>71667</v>
      </c>
      <c r="AL30">
        <v>6246</v>
      </c>
      <c r="AM30">
        <v>36139</v>
      </c>
      <c r="AN30">
        <v>7091</v>
      </c>
      <c r="AO30">
        <v>523</v>
      </c>
      <c r="AP30">
        <v>252</v>
      </c>
      <c r="AQ30">
        <v>0</v>
      </c>
      <c r="AR30">
        <v>0</v>
      </c>
      <c r="AS30">
        <v>87248</v>
      </c>
      <c r="AT30">
        <v>58911</v>
      </c>
      <c r="AU30">
        <v>1719</v>
      </c>
      <c r="AV30">
        <v>24286</v>
      </c>
      <c r="AW30">
        <v>1803</v>
      </c>
      <c r="AX30">
        <v>300</v>
      </c>
      <c r="AY30">
        <v>50</v>
      </c>
      <c r="AZ30">
        <v>23301</v>
      </c>
      <c r="BA30">
        <v>1583</v>
      </c>
      <c r="BB30">
        <v>29</v>
      </c>
      <c r="BC30">
        <v>248</v>
      </c>
      <c r="BD30">
        <v>0</v>
      </c>
      <c r="BE30">
        <v>121380</v>
      </c>
      <c r="BF30">
        <v>71972</v>
      </c>
      <c r="BG30">
        <v>5714</v>
      </c>
      <c r="BH30">
        <v>36124</v>
      </c>
      <c r="BI30">
        <v>7080</v>
      </c>
      <c r="BJ30">
        <v>516</v>
      </c>
      <c r="BK30">
        <v>104</v>
      </c>
      <c r="BL30">
        <v>33353</v>
      </c>
      <c r="BM30">
        <v>5857</v>
      </c>
      <c r="BN30">
        <v>21</v>
      </c>
      <c r="BO30">
        <v>749</v>
      </c>
      <c r="BP30">
        <v>3660</v>
      </c>
      <c r="BQ30">
        <v>120382</v>
      </c>
      <c r="BR30">
        <v>75475</v>
      </c>
      <c r="BS30">
        <v>5348</v>
      </c>
      <c r="BT30">
        <v>34046</v>
      </c>
      <c r="BU30">
        <v>5156</v>
      </c>
      <c r="BV30">
        <v>833</v>
      </c>
      <c r="BW30">
        <v>282</v>
      </c>
      <c r="BX30">
        <v>0</v>
      </c>
      <c r="BY30">
        <v>0</v>
      </c>
      <c r="BZ30">
        <v>91802</v>
      </c>
      <c r="CA30">
        <v>61491</v>
      </c>
      <c r="CB30">
        <v>3347</v>
      </c>
      <c r="CC30">
        <v>23023</v>
      </c>
      <c r="CD30">
        <v>3630</v>
      </c>
      <c r="CE30">
        <v>570</v>
      </c>
      <c r="CF30">
        <v>168</v>
      </c>
      <c r="CG30">
        <v>0</v>
      </c>
      <c r="CH30">
        <v>0</v>
      </c>
      <c r="CI30">
        <v>96635</v>
      </c>
      <c r="CJ30">
        <v>57133</v>
      </c>
      <c r="CK30">
        <v>5549</v>
      </c>
      <c r="CL30">
        <v>24775</v>
      </c>
      <c r="CM30">
        <v>5362</v>
      </c>
      <c r="CN30">
        <v>133</v>
      </c>
      <c r="CO30">
        <v>174</v>
      </c>
      <c r="CP30">
        <v>426</v>
      </c>
      <c r="CQ30">
        <v>3083</v>
      </c>
      <c r="CR30">
        <v>125002</v>
      </c>
      <c r="CS30">
        <v>68457</v>
      </c>
      <c r="CT30">
        <v>8871</v>
      </c>
      <c r="CU30">
        <v>37218</v>
      </c>
      <c r="CV30">
        <v>8263</v>
      </c>
      <c r="CW30">
        <v>2392</v>
      </c>
      <c r="CX30">
        <v>432</v>
      </c>
      <c r="CY30">
        <v>96635</v>
      </c>
      <c r="CZ30">
        <v>57133</v>
      </c>
      <c r="DA30">
        <v>5549</v>
      </c>
      <c r="DB30">
        <v>26446</v>
      </c>
      <c r="DC30">
        <v>5875</v>
      </c>
      <c r="DD30">
        <v>1706</v>
      </c>
      <c r="DE30">
        <v>280</v>
      </c>
    </row>
    <row r="31" spans="1:109" x14ac:dyDescent="0.25">
      <c r="A31">
        <v>29</v>
      </c>
      <c r="B31">
        <v>29</v>
      </c>
      <c r="C31">
        <v>52452</v>
      </c>
      <c r="D31">
        <v>19019</v>
      </c>
      <c r="E31">
        <v>32297</v>
      </c>
      <c r="F31">
        <v>62175</v>
      </c>
      <c r="G31">
        <v>23786</v>
      </c>
      <c r="H31">
        <v>37505</v>
      </c>
      <c r="I31">
        <v>46066</v>
      </c>
      <c r="J31">
        <v>17955</v>
      </c>
      <c r="K31">
        <v>28111</v>
      </c>
      <c r="L31">
        <v>46124</v>
      </c>
      <c r="M31">
        <v>19602</v>
      </c>
      <c r="N31">
        <v>26522</v>
      </c>
      <c r="O31">
        <v>46552</v>
      </c>
      <c r="P31">
        <v>16923</v>
      </c>
      <c r="Q31">
        <v>28253</v>
      </c>
      <c r="R31">
        <v>56464</v>
      </c>
      <c r="S31">
        <v>16007</v>
      </c>
      <c r="T31">
        <v>38103</v>
      </c>
      <c r="U31">
        <v>57389</v>
      </c>
      <c r="V31">
        <v>19914</v>
      </c>
      <c r="W31">
        <v>35186</v>
      </c>
      <c r="X31">
        <v>85606</v>
      </c>
      <c r="Y31">
        <v>67599</v>
      </c>
      <c r="Z31">
        <v>712</v>
      </c>
      <c r="AA31">
        <v>15533</v>
      </c>
      <c r="AB31">
        <v>965</v>
      </c>
      <c r="AC31">
        <v>773</v>
      </c>
      <c r="AD31">
        <v>0</v>
      </c>
      <c r="AE31">
        <v>14755</v>
      </c>
      <c r="AF31">
        <v>836</v>
      </c>
      <c r="AG31">
        <v>158</v>
      </c>
      <c r="AH31">
        <v>304</v>
      </c>
      <c r="AI31">
        <v>0</v>
      </c>
      <c r="AJ31">
        <v>114006</v>
      </c>
      <c r="AK31">
        <v>85377</v>
      </c>
      <c r="AL31">
        <v>1627</v>
      </c>
      <c r="AM31">
        <v>23786</v>
      </c>
      <c r="AN31">
        <v>2672</v>
      </c>
      <c r="AO31">
        <v>1205</v>
      </c>
      <c r="AP31">
        <v>85</v>
      </c>
      <c r="AQ31">
        <v>0</v>
      </c>
      <c r="AR31">
        <v>0</v>
      </c>
      <c r="AS31">
        <v>84891</v>
      </c>
      <c r="AT31">
        <v>67459</v>
      </c>
      <c r="AU31">
        <v>837</v>
      </c>
      <c r="AV31">
        <v>14763</v>
      </c>
      <c r="AW31">
        <v>1104</v>
      </c>
      <c r="AX31">
        <v>572</v>
      </c>
      <c r="AY31">
        <v>0</v>
      </c>
      <c r="AZ31">
        <v>14170</v>
      </c>
      <c r="BA31">
        <v>965</v>
      </c>
      <c r="BB31">
        <v>203</v>
      </c>
      <c r="BC31">
        <v>258</v>
      </c>
      <c r="BD31">
        <v>0</v>
      </c>
      <c r="BE31">
        <v>113904</v>
      </c>
      <c r="BF31">
        <v>85805</v>
      </c>
      <c r="BG31">
        <v>1647</v>
      </c>
      <c r="BH31">
        <v>22892</v>
      </c>
      <c r="BI31">
        <v>3042</v>
      </c>
      <c r="BJ31">
        <v>798</v>
      </c>
      <c r="BK31">
        <v>68</v>
      </c>
      <c r="BL31">
        <v>20506</v>
      </c>
      <c r="BM31">
        <v>2587</v>
      </c>
      <c r="BN31">
        <v>224</v>
      </c>
      <c r="BO31">
        <v>127</v>
      </c>
      <c r="BP31">
        <v>3004</v>
      </c>
      <c r="BQ31">
        <v>111862</v>
      </c>
      <c r="BR31">
        <v>89720</v>
      </c>
      <c r="BS31">
        <v>1807</v>
      </c>
      <c r="BT31">
        <v>18547</v>
      </c>
      <c r="BU31">
        <v>1296</v>
      </c>
      <c r="BV31">
        <v>785</v>
      </c>
      <c r="BW31">
        <v>106</v>
      </c>
      <c r="BX31">
        <v>0</v>
      </c>
      <c r="BY31">
        <v>0</v>
      </c>
      <c r="BZ31">
        <v>83631</v>
      </c>
      <c r="CA31">
        <v>69551</v>
      </c>
      <c r="CB31">
        <v>1096</v>
      </c>
      <c r="CC31">
        <v>11745</v>
      </c>
      <c r="CD31">
        <v>874</v>
      </c>
      <c r="CE31">
        <v>564</v>
      </c>
      <c r="CF31">
        <v>67</v>
      </c>
      <c r="CG31">
        <v>0</v>
      </c>
      <c r="CH31">
        <v>0</v>
      </c>
      <c r="CI31">
        <v>89781</v>
      </c>
      <c r="CJ31">
        <v>67040</v>
      </c>
      <c r="CK31">
        <v>1936</v>
      </c>
      <c r="CL31">
        <v>15364</v>
      </c>
      <c r="CM31">
        <v>1842</v>
      </c>
      <c r="CN31">
        <v>188</v>
      </c>
      <c r="CO31">
        <v>55</v>
      </c>
      <c r="CP31">
        <v>295</v>
      </c>
      <c r="CQ31">
        <v>3061</v>
      </c>
      <c r="CR31">
        <v>117588</v>
      </c>
      <c r="CS31">
        <v>83845</v>
      </c>
      <c r="CT31">
        <v>3264</v>
      </c>
      <c r="CU31">
        <v>24693</v>
      </c>
      <c r="CV31">
        <v>3125</v>
      </c>
      <c r="CW31">
        <v>2499</v>
      </c>
      <c r="CX31">
        <v>189</v>
      </c>
      <c r="CY31">
        <v>89781</v>
      </c>
      <c r="CZ31">
        <v>67040</v>
      </c>
      <c r="DA31">
        <v>1936</v>
      </c>
      <c r="DB31">
        <v>16519</v>
      </c>
      <c r="DC31">
        <v>2183</v>
      </c>
      <c r="DD31">
        <v>1855</v>
      </c>
      <c r="DE31">
        <v>127</v>
      </c>
    </row>
    <row r="32" spans="1:109" x14ac:dyDescent="0.25">
      <c r="A32">
        <v>30</v>
      </c>
      <c r="B32">
        <v>30</v>
      </c>
      <c r="C32">
        <v>55208</v>
      </c>
      <c r="D32">
        <v>17120</v>
      </c>
      <c r="E32">
        <v>36779</v>
      </c>
      <c r="F32">
        <v>63715</v>
      </c>
      <c r="G32">
        <v>22156</v>
      </c>
      <c r="H32">
        <v>40497</v>
      </c>
      <c r="I32">
        <v>49307</v>
      </c>
      <c r="J32">
        <v>16574</v>
      </c>
      <c r="K32">
        <v>32733</v>
      </c>
      <c r="L32">
        <v>49466</v>
      </c>
      <c r="M32">
        <v>18899</v>
      </c>
      <c r="N32">
        <v>30567</v>
      </c>
      <c r="O32">
        <v>49942</v>
      </c>
      <c r="P32">
        <v>15369</v>
      </c>
      <c r="Q32">
        <v>33070</v>
      </c>
      <c r="R32">
        <v>59011</v>
      </c>
      <c r="S32">
        <v>12600</v>
      </c>
      <c r="T32">
        <v>44078</v>
      </c>
      <c r="U32">
        <v>59770</v>
      </c>
      <c r="V32">
        <v>17214</v>
      </c>
      <c r="W32">
        <v>39717</v>
      </c>
      <c r="X32">
        <v>84773</v>
      </c>
      <c r="Y32">
        <v>77063</v>
      </c>
      <c r="Z32">
        <v>1179</v>
      </c>
      <c r="AA32">
        <v>5103</v>
      </c>
      <c r="AB32">
        <v>651</v>
      </c>
      <c r="AC32">
        <v>469</v>
      </c>
      <c r="AD32">
        <v>30</v>
      </c>
      <c r="AE32">
        <v>4820</v>
      </c>
      <c r="AF32">
        <v>438</v>
      </c>
      <c r="AG32">
        <v>34</v>
      </c>
      <c r="AH32">
        <v>239</v>
      </c>
      <c r="AI32">
        <v>0</v>
      </c>
      <c r="AJ32">
        <v>111531</v>
      </c>
      <c r="AK32">
        <v>98330</v>
      </c>
      <c r="AL32">
        <v>2608</v>
      </c>
      <c r="AM32">
        <v>8635</v>
      </c>
      <c r="AN32">
        <v>1281</v>
      </c>
      <c r="AO32">
        <v>947</v>
      </c>
      <c r="AP32">
        <v>39</v>
      </c>
      <c r="AQ32">
        <v>0</v>
      </c>
      <c r="AR32">
        <v>0</v>
      </c>
      <c r="AS32">
        <v>84755</v>
      </c>
      <c r="AT32">
        <v>77485</v>
      </c>
      <c r="AU32">
        <v>1135</v>
      </c>
      <c r="AV32">
        <v>5040</v>
      </c>
      <c r="AW32">
        <v>560</v>
      </c>
      <c r="AX32">
        <v>376</v>
      </c>
      <c r="AY32">
        <v>25</v>
      </c>
      <c r="AZ32">
        <v>4742</v>
      </c>
      <c r="BA32">
        <v>400</v>
      </c>
      <c r="BB32">
        <v>45</v>
      </c>
      <c r="BC32">
        <v>133</v>
      </c>
      <c r="BD32">
        <v>0</v>
      </c>
      <c r="BE32">
        <v>111297</v>
      </c>
      <c r="BF32">
        <v>98741</v>
      </c>
      <c r="BG32">
        <v>2327</v>
      </c>
      <c r="BH32">
        <v>8505</v>
      </c>
      <c r="BI32">
        <v>1171</v>
      </c>
      <c r="BJ32">
        <v>609</v>
      </c>
      <c r="BK32">
        <v>35</v>
      </c>
      <c r="BL32">
        <v>6960</v>
      </c>
      <c r="BM32">
        <v>884</v>
      </c>
      <c r="BN32">
        <v>57</v>
      </c>
      <c r="BO32">
        <v>119</v>
      </c>
      <c r="BP32">
        <v>2185</v>
      </c>
      <c r="BQ32">
        <v>112273</v>
      </c>
      <c r="BR32">
        <v>103411</v>
      </c>
      <c r="BS32">
        <v>1306</v>
      </c>
      <c r="BT32">
        <v>5664</v>
      </c>
      <c r="BU32">
        <v>1391</v>
      </c>
      <c r="BV32">
        <v>592</v>
      </c>
      <c r="BW32">
        <v>80</v>
      </c>
      <c r="BX32">
        <v>0</v>
      </c>
      <c r="BY32">
        <v>0</v>
      </c>
      <c r="BZ32">
        <v>85418</v>
      </c>
      <c r="CA32">
        <v>80019</v>
      </c>
      <c r="CB32">
        <v>759</v>
      </c>
      <c r="CC32">
        <v>3300</v>
      </c>
      <c r="CD32">
        <v>945</v>
      </c>
      <c r="CE32">
        <v>407</v>
      </c>
      <c r="CF32">
        <v>48</v>
      </c>
      <c r="CG32">
        <v>0</v>
      </c>
      <c r="CH32">
        <v>0</v>
      </c>
      <c r="CI32">
        <v>88009</v>
      </c>
      <c r="CJ32">
        <v>76287</v>
      </c>
      <c r="CK32">
        <v>1475</v>
      </c>
      <c r="CL32">
        <v>6146</v>
      </c>
      <c r="CM32">
        <v>1145</v>
      </c>
      <c r="CN32">
        <v>94</v>
      </c>
      <c r="CO32">
        <v>33</v>
      </c>
      <c r="CP32">
        <v>263</v>
      </c>
      <c r="CQ32">
        <v>2566</v>
      </c>
      <c r="CR32">
        <v>113324</v>
      </c>
      <c r="CS32">
        <v>94916</v>
      </c>
      <c r="CT32">
        <v>2495</v>
      </c>
      <c r="CU32">
        <v>11245</v>
      </c>
      <c r="CV32">
        <v>2162</v>
      </c>
      <c r="CW32">
        <v>2042</v>
      </c>
      <c r="CX32">
        <v>125</v>
      </c>
      <c r="CY32">
        <v>88009</v>
      </c>
      <c r="CZ32">
        <v>76287</v>
      </c>
      <c r="DA32">
        <v>1475</v>
      </c>
      <c r="DB32">
        <v>6863</v>
      </c>
      <c r="DC32">
        <v>1521</v>
      </c>
      <c r="DD32">
        <v>1474</v>
      </c>
      <c r="DE32">
        <v>75</v>
      </c>
    </row>
    <row r="33" spans="1:109" x14ac:dyDescent="0.25">
      <c r="A33">
        <v>31</v>
      </c>
      <c r="B33">
        <v>31</v>
      </c>
      <c r="C33">
        <v>39760</v>
      </c>
      <c r="D33">
        <v>23624</v>
      </c>
      <c r="E33">
        <v>14994</v>
      </c>
      <c r="F33">
        <v>46657</v>
      </c>
      <c r="G33">
        <v>26058</v>
      </c>
      <c r="H33">
        <v>19826</v>
      </c>
      <c r="I33">
        <v>33616</v>
      </c>
      <c r="J33">
        <v>21287</v>
      </c>
      <c r="K33">
        <v>12329</v>
      </c>
      <c r="L33">
        <v>34444</v>
      </c>
      <c r="M33">
        <v>23058</v>
      </c>
      <c r="N33">
        <v>11386</v>
      </c>
      <c r="O33">
        <v>34314</v>
      </c>
      <c r="P33">
        <v>21361</v>
      </c>
      <c r="Q33">
        <v>11803</v>
      </c>
      <c r="R33">
        <v>43965</v>
      </c>
      <c r="S33">
        <v>23539</v>
      </c>
      <c r="T33">
        <v>17340</v>
      </c>
      <c r="U33">
        <v>45630</v>
      </c>
      <c r="V33">
        <v>26352</v>
      </c>
      <c r="W33">
        <v>17360</v>
      </c>
      <c r="X33">
        <v>94232</v>
      </c>
      <c r="Y33">
        <v>69348</v>
      </c>
      <c r="Z33">
        <v>1514</v>
      </c>
      <c r="AA33">
        <v>21091</v>
      </c>
      <c r="AB33">
        <v>1366</v>
      </c>
      <c r="AC33">
        <v>791</v>
      </c>
      <c r="AD33">
        <v>0</v>
      </c>
      <c r="AE33">
        <v>19963</v>
      </c>
      <c r="AF33">
        <v>1105</v>
      </c>
      <c r="AG33">
        <v>212</v>
      </c>
      <c r="AH33">
        <v>255</v>
      </c>
      <c r="AI33">
        <v>0</v>
      </c>
      <c r="AJ33">
        <v>123624</v>
      </c>
      <c r="AK33">
        <v>84154</v>
      </c>
      <c r="AL33">
        <v>2774</v>
      </c>
      <c r="AM33">
        <v>32836</v>
      </c>
      <c r="AN33">
        <v>3067</v>
      </c>
      <c r="AO33">
        <v>1313</v>
      </c>
      <c r="AP33">
        <v>51</v>
      </c>
      <c r="AQ33">
        <v>0</v>
      </c>
      <c r="AR33">
        <v>0</v>
      </c>
      <c r="AS33">
        <v>93986</v>
      </c>
      <c r="AT33">
        <v>69079</v>
      </c>
      <c r="AU33">
        <v>1685</v>
      </c>
      <c r="AV33">
        <v>21053</v>
      </c>
      <c r="AW33">
        <v>1375</v>
      </c>
      <c r="AX33">
        <v>715</v>
      </c>
      <c r="AY33">
        <v>0</v>
      </c>
      <c r="AZ33">
        <v>19848</v>
      </c>
      <c r="BA33">
        <v>1085</v>
      </c>
      <c r="BB33">
        <v>246</v>
      </c>
      <c r="BC33">
        <v>143</v>
      </c>
      <c r="BD33">
        <v>0</v>
      </c>
      <c r="BE33">
        <v>123516</v>
      </c>
      <c r="BF33">
        <v>84352</v>
      </c>
      <c r="BG33">
        <v>2710</v>
      </c>
      <c r="BH33">
        <v>32830</v>
      </c>
      <c r="BI33">
        <v>3124</v>
      </c>
      <c r="BJ33">
        <v>1156</v>
      </c>
      <c r="BK33">
        <v>46</v>
      </c>
      <c r="BL33">
        <v>28317</v>
      </c>
      <c r="BM33">
        <v>2536</v>
      </c>
      <c r="BN33">
        <v>323</v>
      </c>
      <c r="BO33">
        <v>89</v>
      </c>
      <c r="BP33">
        <v>5184</v>
      </c>
      <c r="BQ33">
        <v>129206</v>
      </c>
      <c r="BR33">
        <v>90742</v>
      </c>
      <c r="BS33">
        <v>2180</v>
      </c>
      <c r="BT33">
        <v>33012</v>
      </c>
      <c r="BU33">
        <v>2616</v>
      </c>
      <c r="BV33">
        <v>1394</v>
      </c>
      <c r="BW33">
        <v>116</v>
      </c>
      <c r="BX33">
        <v>0</v>
      </c>
      <c r="BY33">
        <v>0</v>
      </c>
      <c r="BZ33">
        <v>98640</v>
      </c>
      <c r="CA33">
        <v>73307</v>
      </c>
      <c r="CB33">
        <v>1400</v>
      </c>
      <c r="CC33">
        <v>21453</v>
      </c>
      <c r="CD33">
        <v>1930</v>
      </c>
      <c r="CE33">
        <v>988</v>
      </c>
      <c r="CF33">
        <v>71</v>
      </c>
      <c r="CG33">
        <v>0</v>
      </c>
      <c r="CH33">
        <v>0</v>
      </c>
      <c r="CI33">
        <v>93415</v>
      </c>
      <c r="CJ33">
        <v>63716</v>
      </c>
      <c r="CK33">
        <v>1991</v>
      </c>
      <c r="CL33">
        <v>21015</v>
      </c>
      <c r="CM33">
        <v>1733</v>
      </c>
      <c r="CN33">
        <v>228</v>
      </c>
      <c r="CO33">
        <v>47</v>
      </c>
      <c r="CP33">
        <v>327</v>
      </c>
      <c r="CQ33">
        <v>4358</v>
      </c>
      <c r="CR33">
        <v>119900</v>
      </c>
      <c r="CS33">
        <v>76300</v>
      </c>
      <c r="CT33">
        <v>3058</v>
      </c>
      <c r="CU33">
        <v>34609</v>
      </c>
      <c r="CV33">
        <v>2897</v>
      </c>
      <c r="CW33">
        <v>3190</v>
      </c>
      <c r="CX33">
        <v>171</v>
      </c>
      <c r="CY33">
        <v>93415</v>
      </c>
      <c r="CZ33">
        <v>63716</v>
      </c>
      <c r="DA33">
        <v>1991</v>
      </c>
      <c r="DB33">
        <v>23034</v>
      </c>
      <c r="DC33">
        <v>2139</v>
      </c>
      <c r="DD33">
        <v>2399</v>
      </c>
      <c r="DE33">
        <v>113</v>
      </c>
    </row>
    <row r="34" spans="1:109" x14ac:dyDescent="0.25">
      <c r="A34">
        <v>32</v>
      </c>
      <c r="B34">
        <v>32</v>
      </c>
      <c r="C34">
        <v>62940</v>
      </c>
      <c r="D34">
        <v>30739</v>
      </c>
      <c r="E34">
        <v>30736</v>
      </c>
      <c r="F34">
        <v>74782</v>
      </c>
      <c r="G34">
        <v>37788</v>
      </c>
      <c r="H34">
        <v>36072</v>
      </c>
      <c r="I34">
        <v>56130</v>
      </c>
      <c r="J34">
        <v>29189</v>
      </c>
      <c r="K34">
        <v>26941</v>
      </c>
      <c r="L34">
        <v>57521</v>
      </c>
      <c r="M34">
        <v>32235</v>
      </c>
      <c r="N34">
        <v>25286</v>
      </c>
      <c r="O34">
        <v>57446</v>
      </c>
      <c r="P34">
        <v>28885</v>
      </c>
      <c r="Q34">
        <v>27090</v>
      </c>
      <c r="R34">
        <v>64921</v>
      </c>
      <c r="S34">
        <v>25037</v>
      </c>
      <c r="T34">
        <v>36629</v>
      </c>
      <c r="U34">
        <v>66780</v>
      </c>
      <c r="V34">
        <v>31278</v>
      </c>
      <c r="W34">
        <v>32541</v>
      </c>
      <c r="X34">
        <v>93668</v>
      </c>
      <c r="Y34">
        <v>84351</v>
      </c>
      <c r="Z34">
        <v>998</v>
      </c>
      <c r="AA34">
        <v>6009</v>
      </c>
      <c r="AB34">
        <v>1811</v>
      </c>
      <c r="AC34">
        <v>406</v>
      </c>
      <c r="AD34">
        <v>15</v>
      </c>
      <c r="AE34">
        <v>5509</v>
      </c>
      <c r="AF34">
        <v>1417</v>
      </c>
      <c r="AG34">
        <v>87</v>
      </c>
      <c r="AH34">
        <v>88</v>
      </c>
      <c r="AI34">
        <v>0</v>
      </c>
      <c r="AJ34">
        <v>119853</v>
      </c>
      <c r="AK34">
        <v>104671</v>
      </c>
      <c r="AL34">
        <v>1820</v>
      </c>
      <c r="AM34">
        <v>8111</v>
      </c>
      <c r="AN34">
        <v>4911</v>
      </c>
      <c r="AO34">
        <v>545</v>
      </c>
      <c r="AP34">
        <v>60</v>
      </c>
      <c r="AQ34">
        <v>0</v>
      </c>
      <c r="AR34">
        <v>0</v>
      </c>
      <c r="AS34">
        <v>93741</v>
      </c>
      <c r="AT34">
        <v>85235</v>
      </c>
      <c r="AU34">
        <v>1002</v>
      </c>
      <c r="AV34">
        <v>5510</v>
      </c>
      <c r="AW34">
        <v>1597</v>
      </c>
      <c r="AX34">
        <v>360</v>
      </c>
      <c r="AY34">
        <v>16</v>
      </c>
      <c r="AZ34">
        <v>5192</v>
      </c>
      <c r="BA34">
        <v>1392</v>
      </c>
      <c r="BB34">
        <v>102</v>
      </c>
      <c r="BC34">
        <v>98</v>
      </c>
      <c r="BD34">
        <v>0</v>
      </c>
      <c r="BE34">
        <v>120040</v>
      </c>
      <c r="BF34">
        <v>105920</v>
      </c>
      <c r="BG34">
        <v>1664</v>
      </c>
      <c r="BH34">
        <v>7753</v>
      </c>
      <c r="BI34">
        <v>4288</v>
      </c>
      <c r="BJ34">
        <v>564</v>
      </c>
      <c r="BK34">
        <v>75</v>
      </c>
      <c r="BL34">
        <v>6652</v>
      </c>
      <c r="BM34">
        <v>3485</v>
      </c>
      <c r="BN34">
        <v>134</v>
      </c>
      <c r="BO34">
        <v>100</v>
      </c>
      <c r="BP34">
        <v>2072</v>
      </c>
      <c r="BQ34">
        <v>119666</v>
      </c>
      <c r="BR34">
        <v>107811</v>
      </c>
      <c r="BS34">
        <v>1556</v>
      </c>
      <c r="BT34">
        <v>6365</v>
      </c>
      <c r="BU34">
        <v>3499</v>
      </c>
      <c r="BV34">
        <v>657</v>
      </c>
      <c r="BW34">
        <v>65</v>
      </c>
      <c r="BX34">
        <v>0</v>
      </c>
      <c r="BY34">
        <v>0</v>
      </c>
      <c r="BZ34">
        <v>93634</v>
      </c>
      <c r="CA34">
        <v>85497</v>
      </c>
      <c r="CB34">
        <v>981</v>
      </c>
      <c r="CC34">
        <v>4415</v>
      </c>
      <c r="CD34">
        <v>2390</v>
      </c>
      <c r="CE34">
        <v>484</v>
      </c>
      <c r="CF34">
        <v>33</v>
      </c>
      <c r="CG34">
        <v>0</v>
      </c>
      <c r="CH34">
        <v>0</v>
      </c>
      <c r="CI34">
        <v>99950</v>
      </c>
      <c r="CJ34">
        <v>85935</v>
      </c>
      <c r="CK34">
        <v>1657</v>
      </c>
      <c r="CL34">
        <v>5201</v>
      </c>
      <c r="CM34">
        <v>3732</v>
      </c>
      <c r="CN34">
        <v>139</v>
      </c>
      <c r="CO34">
        <v>16</v>
      </c>
      <c r="CP34">
        <v>264</v>
      </c>
      <c r="CQ34">
        <v>3006</v>
      </c>
      <c r="CR34">
        <v>123943</v>
      </c>
      <c r="CS34">
        <v>104071</v>
      </c>
      <c r="CT34">
        <v>2616</v>
      </c>
      <c r="CU34">
        <v>8287</v>
      </c>
      <c r="CV34">
        <v>6029</v>
      </c>
      <c r="CW34">
        <v>2061</v>
      </c>
      <c r="CX34">
        <v>87</v>
      </c>
      <c r="CY34">
        <v>99950</v>
      </c>
      <c r="CZ34">
        <v>85935</v>
      </c>
      <c r="DA34">
        <v>1657</v>
      </c>
      <c r="DB34">
        <v>5942</v>
      </c>
      <c r="DC34">
        <v>4167</v>
      </c>
      <c r="DD34">
        <v>1523</v>
      </c>
      <c r="DE34">
        <v>58</v>
      </c>
    </row>
    <row r="35" spans="1:109" x14ac:dyDescent="0.25">
      <c r="A35">
        <v>33</v>
      </c>
      <c r="B35">
        <v>33</v>
      </c>
      <c r="C35">
        <v>58867</v>
      </c>
      <c r="D35">
        <v>29835</v>
      </c>
      <c r="E35">
        <v>27764</v>
      </c>
      <c r="F35">
        <v>70732</v>
      </c>
      <c r="G35">
        <v>37872</v>
      </c>
      <c r="H35">
        <v>31911</v>
      </c>
      <c r="I35">
        <v>52354</v>
      </c>
      <c r="J35">
        <v>28001</v>
      </c>
      <c r="K35">
        <v>24353</v>
      </c>
      <c r="L35">
        <v>53507</v>
      </c>
      <c r="M35">
        <v>30944</v>
      </c>
      <c r="N35">
        <v>22563</v>
      </c>
      <c r="O35">
        <v>53375</v>
      </c>
      <c r="P35">
        <v>27550</v>
      </c>
      <c r="Q35">
        <v>24443</v>
      </c>
      <c r="R35">
        <v>60891</v>
      </c>
      <c r="S35">
        <v>24011</v>
      </c>
      <c r="T35">
        <v>34139</v>
      </c>
      <c r="U35">
        <v>62364</v>
      </c>
      <c r="V35">
        <v>30605</v>
      </c>
      <c r="W35">
        <v>29021</v>
      </c>
      <c r="X35">
        <v>87754</v>
      </c>
      <c r="Y35">
        <v>76850</v>
      </c>
      <c r="Z35">
        <v>1485</v>
      </c>
      <c r="AA35">
        <v>6441</v>
      </c>
      <c r="AB35">
        <v>2458</v>
      </c>
      <c r="AC35">
        <v>414</v>
      </c>
      <c r="AD35">
        <v>0</v>
      </c>
      <c r="AE35">
        <v>6068</v>
      </c>
      <c r="AF35">
        <v>2258</v>
      </c>
      <c r="AG35">
        <v>220</v>
      </c>
      <c r="AH35">
        <v>86</v>
      </c>
      <c r="AI35">
        <v>0</v>
      </c>
      <c r="AJ35">
        <v>115892</v>
      </c>
      <c r="AK35">
        <v>97590</v>
      </c>
      <c r="AL35">
        <v>2778</v>
      </c>
      <c r="AM35">
        <v>9928</v>
      </c>
      <c r="AN35">
        <v>5402</v>
      </c>
      <c r="AO35">
        <v>555</v>
      </c>
      <c r="AP35">
        <v>70</v>
      </c>
      <c r="AQ35">
        <v>0</v>
      </c>
      <c r="AR35">
        <v>0</v>
      </c>
      <c r="AS35">
        <v>87581</v>
      </c>
      <c r="AT35">
        <v>76744</v>
      </c>
      <c r="AU35">
        <v>1685</v>
      </c>
      <c r="AV35">
        <v>6265</v>
      </c>
      <c r="AW35">
        <v>2362</v>
      </c>
      <c r="AX35">
        <v>479</v>
      </c>
      <c r="AY35">
        <v>3</v>
      </c>
      <c r="AZ35">
        <v>5901</v>
      </c>
      <c r="BA35">
        <v>2116</v>
      </c>
      <c r="BB35">
        <v>187</v>
      </c>
      <c r="BC35">
        <v>51</v>
      </c>
      <c r="BD35">
        <v>0</v>
      </c>
      <c r="BE35">
        <v>115758</v>
      </c>
      <c r="BF35">
        <v>97501</v>
      </c>
      <c r="BG35">
        <v>3218</v>
      </c>
      <c r="BH35">
        <v>9584</v>
      </c>
      <c r="BI35">
        <v>5079</v>
      </c>
      <c r="BJ35">
        <v>687</v>
      </c>
      <c r="BK35">
        <v>55</v>
      </c>
      <c r="BL35">
        <v>8124</v>
      </c>
      <c r="BM35">
        <v>4189</v>
      </c>
      <c r="BN35">
        <v>190</v>
      </c>
      <c r="BO35">
        <v>151</v>
      </c>
      <c r="BP35">
        <v>2375</v>
      </c>
      <c r="BQ35">
        <v>114517</v>
      </c>
      <c r="BR35">
        <v>99865</v>
      </c>
      <c r="BS35">
        <v>1673</v>
      </c>
      <c r="BT35">
        <v>7987</v>
      </c>
      <c r="BU35">
        <v>4637</v>
      </c>
      <c r="BV35">
        <v>611</v>
      </c>
      <c r="BW35">
        <v>51</v>
      </c>
      <c r="BX35">
        <v>0</v>
      </c>
      <c r="BY35">
        <v>0</v>
      </c>
      <c r="BZ35">
        <v>86395</v>
      </c>
      <c r="CA35">
        <v>76773</v>
      </c>
      <c r="CB35">
        <v>981</v>
      </c>
      <c r="CC35">
        <v>5274</v>
      </c>
      <c r="CD35">
        <v>3068</v>
      </c>
      <c r="CE35">
        <v>403</v>
      </c>
      <c r="CF35">
        <v>31</v>
      </c>
      <c r="CG35">
        <v>0</v>
      </c>
      <c r="CH35">
        <v>0</v>
      </c>
      <c r="CI35">
        <v>93373</v>
      </c>
      <c r="CJ35">
        <v>77172</v>
      </c>
      <c r="CK35">
        <v>1697</v>
      </c>
      <c r="CL35">
        <v>6919</v>
      </c>
      <c r="CM35">
        <v>4601</v>
      </c>
      <c r="CN35">
        <v>54</v>
      </c>
      <c r="CO35">
        <v>16</v>
      </c>
      <c r="CP35">
        <v>199</v>
      </c>
      <c r="CQ35">
        <v>2715</v>
      </c>
      <c r="CR35">
        <v>119199</v>
      </c>
      <c r="CS35">
        <v>96020</v>
      </c>
      <c r="CT35">
        <v>2644</v>
      </c>
      <c r="CU35">
        <v>10876</v>
      </c>
      <c r="CV35">
        <v>7414</v>
      </c>
      <c r="CW35">
        <v>1656</v>
      </c>
      <c r="CX35">
        <v>118</v>
      </c>
      <c r="CY35">
        <v>93373</v>
      </c>
      <c r="CZ35">
        <v>77172</v>
      </c>
      <c r="DA35">
        <v>1697</v>
      </c>
      <c r="DB35">
        <v>7670</v>
      </c>
      <c r="DC35">
        <v>5195</v>
      </c>
      <c r="DD35">
        <v>1177</v>
      </c>
      <c r="DE35">
        <v>76</v>
      </c>
    </row>
    <row r="36" spans="1:109" x14ac:dyDescent="0.25">
      <c r="A36">
        <v>34</v>
      </c>
      <c r="B36">
        <v>34</v>
      </c>
      <c r="C36">
        <v>50834</v>
      </c>
      <c r="D36">
        <v>33413</v>
      </c>
      <c r="E36">
        <v>16232</v>
      </c>
      <c r="F36">
        <v>58708</v>
      </c>
      <c r="G36">
        <v>38377</v>
      </c>
      <c r="H36">
        <v>19471</v>
      </c>
      <c r="I36">
        <v>44728</v>
      </c>
      <c r="J36">
        <v>30853</v>
      </c>
      <c r="K36">
        <v>13875</v>
      </c>
      <c r="L36">
        <v>45873</v>
      </c>
      <c r="M36">
        <v>32952</v>
      </c>
      <c r="N36">
        <v>12921</v>
      </c>
      <c r="O36">
        <v>45625</v>
      </c>
      <c r="P36">
        <v>30802</v>
      </c>
      <c r="Q36">
        <v>13536</v>
      </c>
      <c r="R36">
        <v>54290</v>
      </c>
      <c r="S36">
        <v>31554</v>
      </c>
      <c r="T36">
        <v>19596</v>
      </c>
      <c r="U36">
        <v>55939</v>
      </c>
      <c r="V36">
        <v>35971</v>
      </c>
      <c r="W36">
        <v>17893</v>
      </c>
      <c r="X36">
        <v>96668</v>
      </c>
      <c r="Y36">
        <v>66632</v>
      </c>
      <c r="Z36">
        <v>1653</v>
      </c>
      <c r="AA36">
        <v>25981</v>
      </c>
      <c r="AB36">
        <v>1716</v>
      </c>
      <c r="AC36">
        <v>662</v>
      </c>
      <c r="AD36">
        <v>4</v>
      </c>
      <c r="AE36">
        <v>24802</v>
      </c>
      <c r="AF36">
        <v>1532</v>
      </c>
      <c r="AG36">
        <v>225</v>
      </c>
      <c r="AH36">
        <v>90</v>
      </c>
      <c r="AI36">
        <v>0</v>
      </c>
      <c r="AJ36">
        <v>127599</v>
      </c>
      <c r="AK36">
        <v>79288</v>
      </c>
      <c r="AL36">
        <v>3701</v>
      </c>
      <c r="AM36">
        <v>36564</v>
      </c>
      <c r="AN36">
        <v>7384</v>
      </c>
      <c r="AO36">
        <v>994</v>
      </c>
      <c r="AP36">
        <v>98</v>
      </c>
      <c r="AQ36">
        <v>0</v>
      </c>
      <c r="AR36">
        <v>0</v>
      </c>
      <c r="AS36">
        <v>97014</v>
      </c>
      <c r="AT36">
        <v>67363</v>
      </c>
      <c r="AU36">
        <v>1422</v>
      </c>
      <c r="AV36">
        <v>26065</v>
      </c>
      <c r="AW36">
        <v>1439</v>
      </c>
      <c r="AX36">
        <v>734</v>
      </c>
      <c r="AY36">
        <v>4</v>
      </c>
      <c r="AZ36">
        <v>24945</v>
      </c>
      <c r="BA36">
        <v>1195</v>
      </c>
      <c r="BB36">
        <v>269</v>
      </c>
      <c r="BC36">
        <v>111</v>
      </c>
      <c r="BD36">
        <v>0</v>
      </c>
      <c r="BE36">
        <v>128144</v>
      </c>
      <c r="BF36">
        <v>80526</v>
      </c>
      <c r="BG36">
        <v>3110</v>
      </c>
      <c r="BH36">
        <v>36222</v>
      </c>
      <c r="BI36">
        <v>7442</v>
      </c>
      <c r="BJ36">
        <v>1034</v>
      </c>
      <c r="BK36">
        <v>63</v>
      </c>
      <c r="BL36">
        <v>33067</v>
      </c>
      <c r="BM36">
        <v>6785</v>
      </c>
      <c r="BN36">
        <v>285</v>
      </c>
      <c r="BO36">
        <v>369</v>
      </c>
      <c r="BP36">
        <v>3986</v>
      </c>
      <c r="BQ36">
        <v>124394</v>
      </c>
      <c r="BR36">
        <v>82040</v>
      </c>
      <c r="BS36">
        <v>2677</v>
      </c>
      <c r="BT36">
        <v>36556</v>
      </c>
      <c r="BU36">
        <v>2811</v>
      </c>
      <c r="BV36">
        <v>1110</v>
      </c>
      <c r="BW36">
        <v>111</v>
      </c>
      <c r="BX36">
        <v>0</v>
      </c>
      <c r="BY36">
        <v>0</v>
      </c>
      <c r="BZ36">
        <v>97204</v>
      </c>
      <c r="CA36">
        <v>67593</v>
      </c>
      <c r="CB36">
        <v>1714</v>
      </c>
      <c r="CC36">
        <v>25578</v>
      </c>
      <c r="CD36">
        <v>1971</v>
      </c>
      <c r="CE36">
        <v>829</v>
      </c>
      <c r="CF36">
        <v>61</v>
      </c>
      <c r="CG36">
        <v>0</v>
      </c>
      <c r="CH36">
        <v>0</v>
      </c>
      <c r="CI36">
        <v>98028</v>
      </c>
      <c r="CJ36">
        <v>61843</v>
      </c>
      <c r="CK36">
        <v>2571</v>
      </c>
      <c r="CL36">
        <v>23770</v>
      </c>
      <c r="CM36">
        <v>5596</v>
      </c>
      <c r="CN36">
        <v>152</v>
      </c>
      <c r="CO36">
        <v>25</v>
      </c>
      <c r="CP36">
        <v>376</v>
      </c>
      <c r="CQ36">
        <v>3695</v>
      </c>
      <c r="CR36">
        <v>122923</v>
      </c>
      <c r="CS36">
        <v>72635</v>
      </c>
      <c r="CT36">
        <v>3949</v>
      </c>
      <c r="CU36">
        <v>35020</v>
      </c>
      <c r="CV36">
        <v>8968</v>
      </c>
      <c r="CW36">
        <v>2487</v>
      </c>
      <c r="CX36">
        <v>153</v>
      </c>
      <c r="CY36">
        <v>98028</v>
      </c>
      <c r="CZ36">
        <v>61843</v>
      </c>
      <c r="DA36">
        <v>2571</v>
      </c>
      <c r="DB36">
        <v>25610</v>
      </c>
      <c r="DC36">
        <v>6081</v>
      </c>
      <c r="DD36">
        <v>1848</v>
      </c>
      <c r="DE36">
        <v>100</v>
      </c>
    </row>
    <row r="37" spans="1:109" x14ac:dyDescent="0.25">
      <c r="A37">
        <v>35</v>
      </c>
      <c r="B37">
        <v>35</v>
      </c>
      <c r="C37">
        <v>58557</v>
      </c>
      <c r="D37">
        <v>22811</v>
      </c>
      <c r="E37">
        <v>34259</v>
      </c>
      <c r="F37">
        <v>71019</v>
      </c>
      <c r="G37">
        <v>26796</v>
      </c>
      <c r="H37">
        <v>43296</v>
      </c>
      <c r="I37">
        <v>51182</v>
      </c>
      <c r="J37">
        <v>21881</v>
      </c>
      <c r="K37">
        <v>29301</v>
      </c>
      <c r="L37">
        <v>52085</v>
      </c>
      <c r="M37">
        <v>24537</v>
      </c>
      <c r="N37">
        <v>27548</v>
      </c>
      <c r="O37">
        <v>52031</v>
      </c>
      <c r="P37">
        <v>21425</v>
      </c>
      <c r="Q37">
        <v>28739</v>
      </c>
      <c r="R37">
        <v>61698</v>
      </c>
      <c r="S37">
        <v>19009</v>
      </c>
      <c r="T37">
        <v>38958</v>
      </c>
      <c r="U37">
        <v>63400</v>
      </c>
      <c r="V37">
        <v>23168</v>
      </c>
      <c r="W37">
        <v>37610</v>
      </c>
      <c r="X37">
        <v>97718</v>
      </c>
      <c r="Y37">
        <v>93379</v>
      </c>
      <c r="Z37">
        <v>848</v>
      </c>
      <c r="AA37">
        <v>1915</v>
      </c>
      <c r="AB37">
        <v>807</v>
      </c>
      <c r="AC37">
        <v>693</v>
      </c>
      <c r="AD37">
        <v>25</v>
      </c>
      <c r="AE37">
        <v>1569</v>
      </c>
      <c r="AF37">
        <v>671</v>
      </c>
      <c r="AG37">
        <v>228</v>
      </c>
      <c r="AH37">
        <v>59</v>
      </c>
      <c r="AI37">
        <v>0</v>
      </c>
      <c r="AJ37">
        <v>125008</v>
      </c>
      <c r="AK37">
        <v>118283</v>
      </c>
      <c r="AL37">
        <v>1253</v>
      </c>
      <c r="AM37">
        <v>2965</v>
      </c>
      <c r="AN37">
        <v>1675</v>
      </c>
      <c r="AO37">
        <v>973</v>
      </c>
      <c r="AP37">
        <v>95</v>
      </c>
      <c r="AQ37">
        <v>0</v>
      </c>
      <c r="AR37">
        <v>0</v>
      </c>
      <c r="AS37">
        <v>98043</v>
      </c>
      <c r="AT37">
        <v>93968</v>
      </c>
      <c r="AU37">
        <v>700</v>
      </c>
      <c r="AV37">
        <v>1933</v>
      </c>
      <c r="AW37">
        <v>849</v>
      </c>
      <c r="AX37">
        <v>530</v>
      </c>
      <c r="AY37">
        <v>25</v>
      </c>
      <c r="AZ37">
        <v>1698</v>
      </c>
      <c r="BA37">
        <v>701</v>
      </c>
      <c r="BB37">
        <v>281</v>
      </c>
      <c r="BC37">
        <v>22</v>
      </c>
      <c r="BD37">
        <v>0</v>
      </c>
      <c r="BE37">
        <v>125079</v>
      </c>
      <c r="BF37">
        <v>118578</v>
      </c>
      <c r="BG37">
        <v>1171</v>
      </c>
      <c r="BH37">
        <v>3108</v>
      </c>
      <c r="BI37">
        <v>1595</v>
      </c>
      <c r="BJ37">
        <v>740</v>
      </c>
      <c r="BK37">
        <v>50</v>
      </c>
      <c r="BL37">
        <v>2322</v>
      </c>
      <c r="BM37">
        <v>1241</v>
      </c>
      <c r="BN37">
        <v>312</v>
      </c>
      <c r="BO37">
        <v>20</v>
      </c>
      <c r="BP37">
        <v>1408</v>
      </c>
      <c r="BQ37">
        <v>124942</v>
      </c>
      <c r="BR37">
        <v>119378</v>
      </c>
      <c r="BS37">
        <v>1154</v>
      </c>
      <c r="BT37">
        <v>2417</v>
      </c>
      <c r="BU37">
        <v>1212</v>
      </c>
      <c r="BV37">
        <v>779</v>
      </c>
      <c r="BW37">
        <v>61</v>
      </c>
      <c r="BX37">
        <v>0</v>
      </c>
      <c r="BY37">
        <v>0</v>
      </c>
      <c r="BZ37">
        <v>96426</v>
      </c>
      <c r="CA37">
        <v>92804</v>
      </c>
      <c r="CB37">
        <v>677</v>
      </c>
      <c r="CC37">
        <v>1531</v>
      </c>
      <c r="CD37">
        <v>836</v>
      </c>
      <c r="CE37">
        <v>578</v>
      </c>
      <c r="CF37">
        <v>42</v>
      </c>
      <c r="CG37">
        <v>0</v>
      </c>
      <c r="CH37">
        <v>0</v>
      </c>
      <c r="CI37">
        <v>99735</v>
      </c>
      <c r="CJ37">
        <v>91887</v>
      </c>
      <c r="CK37">
        <v>1347</v>
      </c>
      <c r="CL37">
        <v>1781</v>
      </c>
      <c r="CM37">
        <v>989</v>
      </c>
      <c r="CN37">
        <v>139</v>
      </c>
      <c r="CO37">
        <v>17</v>
      </c>
      <c r="CP37">
        <v>272</v>
      </c>
      <c r="CQ37">
        <v>3303</v>
      </c>
      <c r="CR37">
        <v>124697</v>
      </c>
      <c r="CS37">
        <v>113229</v>
      </c>
      <c r="CT37">
        <v>2125</v>
      </c>
      <c r="CU37">
        <v>3453</v>
      </c>
      <c r="CV37">
        <v>1881</v>
      </c>
      <c r="CW37">
        <v>2673</v>
      </c>
      <c r="CX37">
        <v>97</v>
      </c>
      <c r="CY37">
        <v>99735</v>
      </c>
      <c r="CZ37">
        <v>91887</v>
      </c>
      <c r="DA37">
        <v>1347</v>
      </c>
      <c r="DB37">
        <v>2213</v>
      </c>
      <c r="DC37">
        <v>1274</v>
      </c>
      <c r="DD37">
        <v>2019</v>
      </c>
      <c r="DE37">
        <v>57</v>
      </c>
    </row>
    <row r="38" spans="1:109" x14ac:dyDescent="0.25">
      <c r="A38">
        <v>36</v>
      </c>
      <c r="B38">
        <v>36</v>
      </c>
      <c r="C38">
        <v>59994</v>
      </c>
      <c r="D38">
        <v>31417</v>
      </c>
      <c r="E38">
        <v>27172</v>
      </c>
      <c r="F38">
        <v>68637</v>
      </c>
      <c r="G38">
        <v>38020</v>
      </c>
      <c r="H38">
        <v>29573</v>
      </c>
      <c r="I38">
        <v>53345</v>
      </c>
      <c r="J38">
        <v>28982</v>
      </c>
      <c r="K38">
        <v>24363</v>
      </c>
      <c r="L38">
        <v>53984</v>
      </c>
      <c r="M38">
        <v>32615</v>
      </c>
      <c r="N38">
        <v>21369</v>
      </c>
      <c r="O38">
        <v>54081</v>
      </c>
      <c r="P38">
        <v>28637</v>
      </c>
      <c r="Q38">
        <v>23862</v>
      </c>
      <c r="R38">
        <v>64590</v>
      </c>
      <c r="S38">
        <v>26760</v>
      </c>
      <c r="T38">
        <v>35151</v>
      </c>
      <c r="U38">
        <v>65404</v>
      </c>
      <c r="V38">
        <v>33637</v>
      </c>
      <c r="W38">
        <v>28784</v>
      </c>
      <c r="X38">
        <v>94222</v>
      </c>
      <c r="Y38">
        <v>69859</v>
      </c>
      <c r="Z38">
        <v>1364</v>
      </c>
      <c r="AA38">
        <v>20910</v>
      </c>
      <c r="AB38">
        <v>1377</v>
      </c>
      <c r="AC38">
        <v>713</v>
      </c>
      <c r="AD38">
        <v>7</v>
      </c>
      <c r="AE38">
        <v>19910</v>
      </c>
      <c r="AF38">
        <v>1007</v>
      </c>
      <c r="AG38">
        <v>106</v>
      </c>
      <c r="AH38">
        <v>203</v>
      </c>
      <c r="AI38">
        <v>0</v>
      </c>
      <c r="AJ38">
        <v>124444</v>
      </c>
      <c r="AK38">
        <v>87635</v>
      </c>
      <c r="AL38">
        <v>2808</v>
      </c>
      <c r="AM38">
        <v>29897</v>
      </c>
      <c r="AN38">
        <v>3461</v>
      </c>
      <c r="AO38">
        <v>1288</v>
      </c>
      <c r="AP38">
        <v>87</v>
      </c>
      <c r="AQ38">
        <v>0</v>
      </c>
      <c r="AR38">
        <v>0</v>
      </c>
      <c r="AS38">
        <v>94570</v>
      </c>
      <c r="AT38">
        <v>70884</v>
      </c>
      <c r="AU38">
        <v>1187</v>
      </c>
      <c r="AV38">
        <v>20415</v>
      </c>
      <c r="AW38">
        <v>1387</v>
      </c>
      <c r="AX38">
        <v>737</v>
      </c>
      <c r="AY38">
        <v>0</v>
      </c>
      <c r="AZ38">
        <v>19511</v>
      </c>
      <c r="BA38">
        <v>1022</v>
      </c>
      <c r="BB38">
        <v>57</v>
      </c>
      <c r="BC38">
        <v>196</v>
      </c>
      <c r="BD38">
        <v>0</v>
      </c>
      <c r="BE38">
        <v>124427</v>
      </c>
      <c r="BF38">
        <v>89051</v>
      </c>
      <c r="BG38">
        <v>2713</v>
      </c>
      <c r="BH38">
        <v>28870</v>
      </c>
      <c r="BI38">
        <v>3404</v>
      </c>
      <c r="BJ38">
        <v>1227</v>
      </c>
      <c r="BK38">
        <v>96</v>
      </c>
      <c r="BL38">
        <v>26246</v>
      </c>
      <c r="BM38">
        <v>2442</v>
      </c>
      <c r="BN38">
        <v>54</v>
      </c>
      <c r="BO38">
        <v>218</v>
      </c>
      <c r="BP38">
        <v>3662</v>
      </c>
      <c r="BQ38">
        <v>124675</v>
      </c>
      <c r="BR38">
        <v>92395</v>
      </c>
      <c r="BS38">
        <v>2252</v>
      </c>
      <c r="BT38">
        <v>27369</v>
      </c>
      <c r="BU38">
        <v>2063</v>
      </c>
      <c r="BV38">
        <v>1036</v>
      </c>
      <c r="BW38">
        <v>113</v>
      </c>
      <c r="BX38">
        <v>0</v>
      </c>
      <c r="BY38">
        <v>0</v>
      </c>
      <c r="BZ38">
        <v>96444</v>
      </c>
      <c r="CA38">
        <v>73688</v>
      </c>
      <c r="CB38">
        <v>1413</v>
      </c>
      <c r="CC38">
        <v>19417</v>
      </c>
      <c r="CD38">
        <v>1408</v>
      </c>
      <c r="CE38">
        <v>744</v>
      </c>
      <c r="CF38">
        <v>75</v>
      </c>
      <c r="CG38">
        <v>0</v>
      </c>
      <c r="CH38">
        <v>0</v>
      </c>
      <c r="CI38">
        <v>97078</v>
      </c>
      <c r="CJ38">
        <v>68836</v>
      </c>
      <c r="CK38">
        <v>2407</v>
      </c>
      <c r="CL38">
        <v>19963</v>
      </c>
      <c r="CM38">
        <v>1681</v>
      </c>
      <c r="CN38">
        <v>143</v>
      </c>
      <c r="CO38">
        <v>47</v>
      </c>
      <c r="CP38">
        <v>401</v>
      </c>
      <c r="CQ38">
        <v>3600</v>
      </c>
      <c r="CR38">
        <v>124147</v>
      </c>
      <c r="CS38">
        <v>85021</v>
      </c>
      <c r="CT38">
        <v>3741</v>
      </c>
      <c r="CU38">
        <v>29423</v>
      </c>
      <c r="CV38">
        <v>3285</v>
      </c>
      <c r="CW38">
        <v>2647</v>
      </c>
      <c r="CX38">
        <v>199</v>
      </c>
      <c r="CY38">
        <v>97078</v>
      </c>
      <c r="CZ38">
        <v>68836</v>
      </c>
      <c r="DA38">
        <v>2407</v>
      </c>
      <c r="DB38">
        <v>21486</v>
      </c>
      <c r="DC38">
        <v>2263</v>
      </c>
      <c r="DD38">
        <v>1949</v>
      </c>
      <c r="DE38">
        <v>137</v>
      </c>
    </row>
    <row r="39" spans="1:109" x14ac:dyDescent="0.25">
      <c r="A39">
        <v>37</v>
      </c>
      <c r="B39">
        <v>37</v>
      </c>
      <c r="C39">
        <v>51202</v>
      </c>
      <c r="D39">
        <v>16321</v>
      </c>
      <c r="E39">
        <v>33646</v>
      </c>
      <c r="F39">
        <v>60374</v>
      </c>
      <c r="G39">
        <v>20337</v>
      </c>
      <c r="H39">
        <v>39128</v>
      </c>
      <c r="I39">
        <v>44470</v>
      </c>
      <c r="J39">
        <v>14920</v>
      </c>
      <c r="K39">
        <v>29550</v>
      </c>
      <c r="L39">
        <v>44900</v>
      </c>
      <c r="M39">
        <v>18134</v>
      </c>
      <c r="N39">
        <v>26766</v>
      </c>
      <c r="O39">
        <v>45073</v>
      </c>
      <c r="P39">
        <v>14592</v>
      </c>
      <c r="Q39">
        <v>29055</v>
      </c>
      <c r="R39">
        <v>55760</v>
      </c>
      <c r="S39">
        <v>13047</v>
      </c>
      <c r="T39">
        <v>40406</v>
      </c>
      <c r="U39">
        <v>56659</v>
      </c>
      <c r="V39">
        <v>17084</v>
      </c>
      <c r="W39">
        <v>37048</v>
      </c>
      <c r="X39">
        <v>84004</v>
      </c>
      <c r="Y39">
        <v>76019</v>
      </c>
      <c r="Z39">
        <v>1273</v>
      </c>
      <c r="AA39">
        <v>4852</v>
      </c>
      <c r="AB39">
        <v>1059</v>
      </c>
      <c r="AC39">
        <v>513</v>
      </c>
      <c r="AD39">
        <v>70</v>
      </c>
      <c r="AE39">
        <v>4254</v>
      </c>
      <c r="AF39">
        <v>966</v>
      </c>
      <c r="AG39">
        <v>15</v>
      </c>
      <c r="AH39">
        <v>236</v>
      </c>
      <c r="AI39">
        <v>0</v>
      </c>
      <c r="AJ39">
        <v>110714</v>
      </c>
      <c r="AK39">
        <v>95720</v>
      </c>
      <c r="AL39">
        <v>3154</v>
      </c>
      <c r="AM39">
        <v>7906</v>
      </c>
      <c r="AN39">
        <v>3140</v>
      </c>
      <c r="AO39">
        <v>935</v>
      </c>
      <c r="AP39">
        <v>264</v>
      </c>
      <c r="AQ39">
        <v>0</v>
      </c>
      <c r="AR39">
        <v>0</v>
      </c>
      <c r="AS39">
        <v>83427</v>
      </c>
      <c r="AT39">
        <v>75864</v>
      </c>
      <c r="AU39">
        <v>1144</v>
      </c>
      <c r="AV39">
        <v>4811</v>
      </c>
      <c r="AW39">
        <v>1012</v>
      </c>
      <c r="AX39">
        <v>384</v>
      </c>
      <c r="AY39">
        <v>70</v>
      </c>
      <c r="AZ39">
        <v>4353</v>
      </c>
      <c r="BA39">
        <v>931</v>
      </c>
      <c r="BB39">
        <v>21</v>
      </c>
      <c r="BC39">
        <v>187</v>
      </c>
      <c r="BD39">
        <v>0</v>
      </c>
      <c r="BE39">
        <v>110452</v>
      </c>
      <c r="BF39">
        <v>96337</v>
      </c>
      <c r="BG39">
        <v>2647</v>
      </c>
      <c r="BH39">
        <v>7658</v>
      </c>
      <c r="BI39">
        <v>3042</v>
      </c>
      <c r="BJ39">
        <v>712</v>
      </c>
      <c r="BK39">
        <v>165</v>
      </c>
      <c r="BL39">
        <v>5844</v>
      </c>
      <c r="BM39">
        <v>2394</v>
      </c>
      <c r="BN39">
        <v>50</v>
      </c>
      <c r="BO39">
        <v>460</v>
      </c>
      <c r="BP39">
        <v>2643</v>
      </c>
      <c r="BQ39">
        <v>111227</v>
      </c>
      <c r="BR39">
        <v>99686</v>
      </c>
      <c r="BS39">
        <v>2028</v>
      </c>
      <c r="BT39">
        <v>6119</v>
      </c>
      <c r="BU39">
        <v>2865</v>
      </c>
      <c r="BV39">
        <v>765</v>
      </c>
      <c r="BW39">
        <v>67</v>
      </c>
      <c r="BX39">
        <v>0</v>
      </c>
      <c r="BY39">
        <v>0</v>
      </c>
      <c r="BZ39">
        <v>85413</v>
      </c>
      <c r="CA39">
        <v>77792</v>
      </c>
      <c r="CB39">
        <v>1247</v>
      </c>
      <c r="CC39">
        <v>3884</v>
      </c>
      <c r="CD39">
        <v>2051</v>
      </c>
      <c r="CE39">
        <v>557</v>
      </c>
      <c r="CF39">
        <v>35</v>
      </c>
      <c r="CG39">
        <v>0</v>
      </c>
      <c r="CH39">
        <v>0</v>
      </c>
      <c r="CI39">
        <v>89187</v>
      </c>
      <c r="CJ39">
        <v>76182</v>
      </c>
      <c r="CK39">
        <v>2400</v>
      </c>
      <c r="CL39">
        <v>4952</v>
      </c>
      <c r="CM39">
        <v>2026</v>
      </c>
      <c r="CN39">
        <v>133</v>
      </c>
      <c r="CO39">
        <v>32</v>
      </c>
      <c r="CP39">
        <v>230</v>
      </c>
      <c r="CQ39">
        <v>3232</v>
      </c>
      <c r="CR39">
        <v>113445</v>
      </c>
      <c r="CS39">
        <v>94680</v>
      </c>
      <c r="CT39">
        <v>3701</v>
      </c>
      <c r="CU39">
        <v>8890</v>
      </c>
      <c r="CV39">
        <v>3413</v>
      </c>
      <c r="CW39">
        <v>2617</v>
      </c>
      <c r="CX39">
        <v>153</v>
      </c>
      <c r="CY39">
        <v>89187</v>
      </c>
      <c r="CZ39">
        <v>76182</v>
      </c>
      <c r="DA39">
        <v>2400</v>
      </c>
      <c r="DB39">
        <v>5877</v>
      </c>
      <c r="DC39">
        <v>2522</v>
      </c>
      <c r="DD39">
        <v>1999</v>
      </c>
      <c r="DE39">
        <v>110</v>
      </c>
    </row>
    <row r="40" spans="1:109" x14ac:dyDescent="0.25">
      <c r="A40">
        <v>38</v>
      </c>
      <c r="B40">
        <v>38</v>
      </c>
      <c r="C40">
        <v>47742</v>
      </c>
      <c r="D40">
        <v>24522</v>
      </c>
      <c r="E40">
        <v>22060</v>
      </c>
      <c r="F40">
        <v>55628</v>
      </c>
      <c r="G40">
        <v>29195</v>
      </c>
      <c r="H40">
        <v>25482</v>
      </c>
      <c r="I40">
        <v>41041</v>
      </c>
      <c r="J40">
        <v>22007</v>
      </c>
      <c r="K40">
        <v>19034</v>
      </c>
      <c r="L40">
        <v>41538</v>
      </c>
      <c r="M40">
        <v>24744</v>
      </c>
      <c r="N40">
        <v>16794</v>
      </c>
      <c r="O40">
        <v>41621</v>
      </c>
      <c r="P40">
        <v>21466</v>
      </c>
      <c r="Q40">
        <v>18820</v>
      </c>
      <c r="R40">
        <v>52914</v>
      </c>
      <c r="S40">
        <v>22472</v>
      </c>
      <c r="T40">
        <v>27917</v>
      </c>
      <c r="U40">
        <v>53732</v>
      </c>
      <c r="V40">
        <v>27142</v>
      </c>
      <c r="W40">
        <v>24305</v>
      </c>
      <c r="X40">
        <v>90612</v>
      </c>
      <c r="Y40">
        <v>62216</v>
      </c>
      <c r="Z40">
        <v>1639</v>
      </c>
      <c r="AA40">
        <v>24190</v>
      </c>
      <c r="AB40">
        <v>1392</v>
      </c>
      <c r="AC40">
        <v>1035</v>
      </c>
      <c r="AD40">
        <v>4</v>
      </c>
      <c r="AE40">
        <v>22617</v>
      </c>
      <c r="AF40">
        <v>1152</v>
      </c>
      <c r="AG40">
        <v>384</v>
      </c>
      <c r="AH40">
        <v>313</v>
      </c>
      <c r="AI40">
        <v>0</v>
      </c>
      <c r="AJ40">
        <v>121867</v>
      </c>
      <c r="AK40">
        <v>78061</v>
      </c>
      <c r="AL40">
        <v>4166</v>
      </c>
      <c r="AM40">
        <v>36129</v>
      </c>
      <c r="AN40">
        <v>2684</v>
      </c>
      <c r="AO40">
        <v>1848</v>
      </c>
      <c r="AP40">
        <v>90</v>
      </c>
      <c r="AQ40">
        <v>0</v>
      </c>
      <c r="AR40">
        <v>0</v>
      </c>
      <c r="AS40">
        <v>90740</v>
      </c>
      <c r="AT40">
        <v>63101</v>
      </c>
      <c r="AU40">
        <v>1886</v>
      </c>
      <c r="AV40">
        <v>23178</v>
      </c>
      <c r="AW40">
        <v>1400</v>
      </c>
      <c r="AX40">
        <v>1016</v>
      </c>
      <c r="AY40">
        <v>4</v>
      </c>
      <c r="AZ40">
        <v>22035</v>
      </c>
      <c r="BA40">
        <v>1170</v>
      </c>
      <c r="BB40">
        <v>446</v>
      </c>
      <c r="BC40">
        <v>257</v>
      </c>
      <c r="BD40">
        <v>0</v>
      </c>
      <c r="BE40">
        <v>121476</v>
      </c>
      <c r="BF40">
        <v>78717</v>
      </c>
      <c r="BG40">
        <v>4487</v>
      </c>
      <c r="BH40">
        <v>34699</v>
      </c>
      <c r="BI40">
        <v>2523</v>
      </c>
      <c r="BJ40">
        <v>1837</v>
      </c>
      <c r="BK40">
        <v>174</v>
      </c>
      <c r="BL40">
        <v>30555</v>
      </c>
      <c r="BM40">
        <v>1772</v>
      </c>
      <c r="BN40">
        <v>726</v>
      </c>
      <c r="BO40">
        <v>233</v>
      </c>
      <c r="BP40">
        <v>4991</v>
      </c>
      <c r="BQ40">
        <v>123937</v>
      </c>
      <c r="BR40">
        <v>84475</v>
      </c>
      <c r="BS40">
        <v>3571</v>
      </c>
      <c r="BT40">
        <v>32651</v>
      </c>
      <c r="BU40">
        <v>2732</v>
      </c>
      <c r="BV40">
        <v>1259</v>
      </c>
      <c r="BW40">
        <v>160</v>
      </c>
      <c r="BX40">
        <v>0</v>
      </c>
      <c r="BY40">
        <v>0</v>
      </c>
      <c r="BZ40">
        <v>93489</v>
      </c>
      <c r="CA40">
        <v>67201</v>
      </c>
      <c r="CB40">
        <v>2157</v>
      </c>
      <c r="CC40">
        <v>21685</v>
      </c>
      <c r="CD40">
        <v>1910</v>
      </c>
      <c r="CE40">
        <v>869</v>
      </c>
      <c r="CF40">
        <v>95</v>
      </c>
      <c r="CG40">
        <v>0</v>
      </c>
      <c r="CH40">
        <v>0</v>
      </c>
      <c r="CI40">
        <v>95069</v>
      </c>
      <c r="CJ40">
        <v>61307</v>
      </c>
      <c r="CK40">
        <v>3500</v>
      </c>
      <c r="CL40">
        <v>23470</v>
      </c>
      <c r="CM40">
        <v>2011</v>
      </c>
      <c r="CN40">
        <v>213</v>
      </c>
      <c r="CO40">
        <v>46</v>
      </c>
      <c r="CP40">
        <v>452</v>
      </c>
      <c r="CQ40">
        <v>4070</v>
      </c>
      <c r="CR40">
        <v>123226</v>
      </c>
      <c r="CS40">
        <v>74622</v>
      </c>
      <c r="CT40">
        <v>5501</v>
      </c>
      <c r="CU40">
        <v>36788</v>
      </c>
      <c r="CV40">
        <v>3625</v>
      </c>
      <c r="CW40">
        <v>3020</v>
      </c>
      <c r="CX40">
        <v>259</v>
      </c>
      <c r="CY40">
        <v>95069</v>
      </c>
      <c r="CZ40">
        <v>61307</v>
      </c>
      <c r="DA40">
        <v>3500</v>
      </c>
      <c r="DB40">
        <v>25376</v>
      </c>
      <c r="DC40">
        <v>2658</v>
      </c>
      <c r="DD40">
        <v>2245</v>
      </c>
      <c r="DE40">
        <v>176</v>
      </c>
    </row>
    <row r="41" spans="1:109" x14ac:dyDescent="0.25">
      <c r="A41">
        <v>39</v>
      </c>
      <c r="B41">
        <v>39</v>
      </c>
      <c r="C41">
        <v>39307</v>
      </c>
      <c r="D41">
        <v>26231</v>
      </c>
      <c r="E41">
        <v>11901</v>
      </c>
      <c r="F41">
        <v>44152</v>
      </c>
      <c r="G41">
        <v>29599</v>
      </c>
      <c r="H41">
        <v>13752</v>
      </c>
      <c r="I41">
        <v>33322</v>
      </c>
      <c r="J41">
        <v>23280</v>
      </c>
      <c r="K41">
        <v>10042</v>
      </c>
      <c r="L41">
        <v>33756</v>
      </c>
      <c r="M41">
        <v>25105</v>
      </c>
      <c r="N41">
        <v>8651</v>
      </c>
      <c r="O41">
        <v>33880</v>
      </c>
      <c r="P41">
        <v>22906</v>
      </c>
      <c r="Q41">
        <v>9876</v>
      </c>
      <c r="R41">
        <v>44838</v>
      </c>
      <c r="S41">
        <v>26056</v>
      </c>
      <c r="T41">
        <v>16351</v>
      </c>
      <c r="U41">
        <v>45911</v>
      </c>
      <c r="V41">
        <v>30518</v>
      </c>
      <c r="W41">
        <v>13317</v>
      </c>
      <c r="X41">
        <v>90142</v>
      </c>
      <c r="Y41">
        <v>55181</v>
      </c>
      <c r="Z41">
        <v>1843</v>
      </c>
      <c r="AA41">
        <v>31568</v>
      </c>
      <c r="AB41">
        <v>757</v>
      </c>
      <c r="AC41">
        <v>636</v>
      </c>
      <c r="AD41">
        <v>30</v>
      </c>
      <c r="AE41">
        <v>30631</v>
      </c>
      <c r="AF41">
        <v>592</v>
      </c>
      <c r="AG41">
        <v>185</v>
      </c>
      <c r="AH41">
        <v>273</v>
      </c>
      <c r="AI41">
        <v>0</v>
      </c>
      <c r="AJ41">
        <v>118185</v>
      </c>
      <c r="AK41">
        <v>66724</v>
      </c>
      <c r="AL41">
        <v>4574</v>
      </c>
      <c r="AM41">
        <v>44195</v>
      </c>
      <c r="AN41">
        <v>2033</v>
      </c>
      <c r="AO41">
        <v>1004</v>
      </c>
      <c r="AP41">
        <v>325</v>
      </c>
      <c r="AQ41">
        <v>0</v>
      </c>
      <c r="AR41">
        <v>0</v>
      </c>
      <c r="AS41">
        <v>90810</v>
      </c>
      <c r="AT41">
        <v>54927</v>
      </c>
      <c r="AU41">
        <v>1757</v>
      </c>
      <c r="AV41">
        <v>32844</v>
      </c>
      <c r="AW41">
        <v>579</v>
      </c>
      <c r="AX41">
        <v>639</v>
      </c>
      <c r="AY41">
        <v>29</v>
      </c>
      <c r="AZ41">
        <v>31861</v>
      </c>
      <c r="BA41">
        <v>450</v>
      </c>
      <c r="BB41">
        <v>190</v>
      </c>
      <c r="BC41">
        <v>274</v>
      </c>
      <c r="BD41">
        <v>0</v>
      </c>
      <c r="BE41">
        <v>119188</v>
      </c>
      <c r="BF41">
        <v>66348</v>
      </c>
      <c r="BG41">
        <v>4090</v>
      </c>
      <c r="BH41">
        <v>46417</v>
      </c>
      <c r="BI41">
        <v>1804</v>
      </c>
      <c r="BJ41">
        <v>990</v>
      </c>
      <c r="BK41">
        <v>214</v>
      </c>
      <c r="BL41">
        <v>43264</v>
      </c>
      <c r="BM41">
        <v>1367</v>
      </c>
      <c r="BN41">
        <v>234</v>
      </c>
      <c r="BO41">
        <v>247</v>
      </c>
      <c r="BP41">
        <v>3603</v>
      </c>
      <c r="BQ41">
        <v>118797</v>
      </c>
      <c r="BR41">
        <v>62935</v>
      </c>
      <c r="BS41">
        <v>3168</v>
      </c>
      <c r="BT41">
        <v>50770</v>
      </c>
      <c r="BU41">
        <v>1511</v>
      </c>
      <c r="BV41">
        <v>1239</v>
      </c>
      <c r="BW41">
        <v>148</v>
      </c>
      <c r="BX41">
        <v>0</v>
      </c>
      <c r="BY41">
        <v>0</v>
      </c>
      <c r="BZ41">
        <v>92318</v>
      </c>
      <c r="CA41">
        <v>52337</v>
      </c>
      <c r="CB41">
        <v>2059</v>
      </c>
      <c r="CC41">
        <v>36326</v>
      </c>
      <c r="CD41">
        <v>1157</v>
      </c>
      <c r="CE41">
        <v>933</v>
      </c>
      <c r="CF41">
        <v>99</v>
      </c>
      <c r="CG41">
        <v>0</v>
      </c>
      <c r="CH41">
        <v>0</v>
      </c>
      <c r="CI41">
        <v>90118</v>
      </c>
      <c r="CJ41">
        <v>47976</v>
      </c>
      <c r="CK41">
        <v>4026</v>
      </c>
      <c r="CL41">
        <v>32529</v>
      </c>
      <c r="CM41">
        <v>1353</v>
      </c>
      <c r="CN41">
        <v>207</v>
      </c>
      <c r="CO41">
        <v>47</v>
      </c>
      <c r="CP41">
        <v>387</v>
      </c>
      <c r="CQ41">
        <v>3593</v>
      </c>
      <c r="CR41">
        <v>114809</v>
      </c>
      <c r="CS41">
        <v>56740</v>
      </c>
      <c r="CT41">
        <v>6046</v>
      </c>
      <c r="CU41">
        <v>47601</v>
      </c>
      <c r="CV41">
        <v>2360</v>
      </c>
      <c r="CW41">
        <v>2720</v>
      </c>
      <c r="CX41">
        <v>226</v>
      </c>
      <c r="CY41">
        <v>90118</v>
      </c>
      <c r="CZ41">
        <v>47976</v>
      </c>
      <c r="DA41">
        <v>4026</v>
      </c>
      <c r="DB41">
        <v>34545</v>
      </c>
      <c r="DC41">
        <v>1906</v>
      </c>
      <c r="DD41">
        <v>2057</v>
      </c>
      <c r="DE41">
        <v>153</v>
      </c>
    </row>
    <row r="42" spans="1:109" x14ac:dyDescent="0.25">
      <c r="A42">
        <v>40</v>
      </c>
      <c r="B42">
        <v>40</v>
      </c>
      <c r="C42">
        <v>57599</v>
      </c>
      <c r="D42">
        <v>21291</v>
      </c>
      <c r="E42">
        <v>35046</v>
      </c>
      <c r="F42">
        <v>66973</v>
      </c>
      <c r="G42">
        <v>27497</v>
      </c>
      <c r="H42">
        <v>38357</v>
      </c>
      <c r="I42">
        <v>51733</v>
      </c>
      <c r="J42">
        <v>19686</v>
      </c>
      <c r="K42">
        <v>32047</v>
      </c>
      <c r="L42">
        <v>52049</v>
      </c>
      <c r="M42">
        <v>23238</v>
      </c>
      <c r="N42">
        <v>28811</v>
      </c>
      <c r="O42">
        <v>52325</v>
      </c>
      <c r="P42">
        <v>19054</v>
      </c>
      <c r="Q42">
        <v>31864</v>
      </c>
      <c r="R42">
        <v>61163</v>
      </c>
      <c r="S42">
        <v>16217</v>
      </c>
      <c r="T42">
        <v>42865</v>
      </c>
      <c r="U42">
        <v>61316</v>
      </c>
      <c r="V42">
        <v>22141</v>
      </c>
      <c r="W42">
        <v>36276</v>
      </c>
      <c r="X42">
        <v>82858</v>
      </c>
      <c r="Y42">
        <v>72625</v>
      </c>
      <c r="Z42">
        <v>1258</v>
      </c>
      <c r="AA42">
        <v>6349</v>
      </c>
      <c r="AB42">
        <v>1940</v>
      </c>
      <c r="AC42">
        <v>400</v>
      </c>
      <c r="AD42">
        <v>10</v>
      </c>
      <c r="AE42">
        <v>6010</v>
      </c>
      <c r="AF42">
        <v>1679</v>
      </c>
      <c r="AG42">
        <v>117</v>
      </c>
      <c r="AH42">
        <v>329</v>
      </c>
      <c r="AI42">
        <v>0</v>
      </c>
      <c r="AJ42">
        <v>107920</v>
      </c>
      <c r="AK42">
        <v>91274</v>
      </c>
      <c r="AL42">
        <v>2373</v>
      </c>
      <c r="AM42">
        <v>9224</v>
      </c>
      <c r="AN42">
        <v>4653</v>
      </c>
      <c r="AO42">
        <v>595</v>
      </c>
      <c r="AP42">
        <v>257</v>
      </c>
      <c r="AQ42">
        <v>0</v>
      </c>
      <c r="AR42">
        <v>0</v>
      </c>
      <c r="AS42">
        <v>81984</v>
      </c>
      <c r="AT42">
        <v>71652</v>
      </c>
      <c r="AU42">
        <v>1137</v>
      </c>
      <c r="AV42">
        <v>6767</v>
      </c>
      <c r="AW42">
        <v>1886</v>
      </c>
      <c r="AX42">
        <v>312</v>
      </c>
      <c r="AY42">
        <v>8</v>
      </c>
      <c r="AZ42">
        <v>6388</v>
      </c>
      <c r="BA42">
        <v>1618</v>
      </c>
      <c r="BB42">
        <v>38</v>
      </c>
      <c r="BC42">
        <v>270</v>
      </c>
      <c r="BD42">
        <v>0</v>
      </c>
      <c r="BE42">
        <v>107663</v>
      </c>
      <c r="BF42">
        <v>90352</v>
      </c>
      <c r="BG42">
        <v>2195</v>
      </c>
      <c r="BH42">
        <v>9910</v>
      </c>
      <c r="BI42">
        <v>4729</v>
      </c>
      <c r="BJ42">
        <v>634</v>
      </c>
      <c r="BK42">
        <v>170</v>
      </c>
      <c r="BL42">
        <v>8213</v>
      </c>
      <c r="BM42">
        <v>3509</v>
      </c>
      <c r="BN42">
        <v>78</v>
      </c>
      <c r="BO42">
        <v>295</v>
      </c>
      <c r="BP42">
        <v>3013</v>
      </c>
      <c r="BQ42">
        <v>106669</v>
      </c>
      <c r="BR42">
        <v>91100</v>
      </c>
      <c r="BS42">
        <v>2005</v>
      </c>
      <c r="BT42">
        <v>9362</v>
      </c>
      <c r="BU42">
        <v>3693</v>
      </c>
      <c r="BV42">
        <v>856</v>
      </c>
      <c r="BW42">
        <v>122</v>
      </c>
      <c r="BX42">
        <v>0</v>
      </c>
      <c r="BY42">
        <v>0</v>
      </c>
      <c r="BZ42">
        <v>82530</v>
      </c>
      <c r="CA42">
        <v>71793</v>
      </c>
      <c r="CB42">
        <v>1278</v>
      </c>
      <c r="CC42">
        <v>6620</v>
      </c>
      <c r="CD42">
        <v>2425</v>
      </c>
      <c r="CE42">
        <v>598</v>
      </c>
      <c r="CF42">
        <v>75</v>
      </c>
      <c r="CG42">
        <v>0</v>
      </c>
      <c r="CH42">
        <v>0</v>
      </c>
      <c r="CI42">
        <v>89680</v>
      </c>
      <c r="CJ42">
        <v>73338</v>
      </c>
      <c r="CK42">
        <v>2298</v>
      </c>
      <c r="CL42">
        <v>6768</v>
      </c>
      <c r="CM42">
        <v>3582</v>
      </c>
      <c r="CN42">
        <v>170</v>
      </c>
      <c r="CO42">
        <v>15</v>
      </c>
      <c r="CP42">
        <v>355</v>
      </c>
      <c r="CQ42">
        <v>3154</v>
      </c>
      <c r="CR42">
        <v>113739</v>
      </c>
      <c r="CS42">
        <v>90805</v>
      </c>
      <c r="CT42">
        <v>3425</v>
      </c>
      <c r="CU42">
        <v>10709</v>
      </c>
      <c r="CV42">
        <v>6113</v>
      </c>
      <c r="CW42">
        <v>2312</v>
      </c>
      <c r="CX42">
        <v>162</v>
      </c>
      <c r="CY42">
        <v>89680</v>
      </c>
      <c r="CZ42">
        <v>73338</v>
      </c>
      <c r="DA42">
        <v>2298</v>
      </c>
      <c r="DB42">
        <v>7729</v>
      </c>
      <c r="DC42">
        <v>4245</v>
      </c>
      <c r="DD42">
        <v>1705</v>
      </c>
      <c r="DE42">
        <v>103</v>
      </c>
    </row>
    <row r="43" spans="1:109" x14ac:dyDescent="0.25">
      <c r="A43">
        <v>41</v>
      </c>
      <c r="B43">
        <v>41</v>
      </c>
      <c r="C43">
        <v>42782</v>
      </c>
      <c r="D43">
        <v>30661</v>
      </c>
      <c r="E43">
        <v>10952</v>
      </c>
      <c r="F43">
        <v>47156</v>
      </c>
      <c r="G43">
        <v>33588</v>
      </c>
      <c r="H43">
        <v>12787</v>
      </c>
      <c r="I43">
        <v>36496</v>
      </c>
      <c r="J43">
        <v>27256</v>
      </c>
      <c r="K43">
        <v>9240</v>
      </c>
      <c r="L43">
        <v>36861</v>
      </c>
      <c r="M43">
        <v>29131</v>
      </c>
      <c r="N43">
        <v>7730</v>
      </c>
      <c r="O43">
        <v>37162</v>
      </c>
      <c r="P43">
        <v>26920</v>
      </c>
      <c r="Q43">
        <v>8981</v>
      </c>
      <c r="R43">
        <v>48759</v>
      </c>
      <c r="S43">
        <v>31480</v>
      </c>
      <c r="T43">
        <v>14898</v>
      </c>
      <c r="U43">
        <v>50183</v>
      </c>
      <c r="V43">
        <v>35571</v>
      </c>
      <c r="W43">
        <v>12272</v>
      </c>
      <c r="X43">
        <v>89608</v>
      </c>
      <c r="Y43">
        <v>50656</v>
      </c>
      <c r="Z43">
        <v>4270</v>
      </c>
      <c r="AA43">
        <v>33021</v>
      </c>
      <c r="AB43">
        <v>844</v>
      </c>
      <c r="AC43">
        <v>851</v>
      </c>
      <c r="AD43">
        <v>29</v>
      </c>
      <c r="AE43">
        <v>31626</v>
      </c>
      <c r="AF43">
        <v>618</v>
      </c>
      <c r="AG43">
        <v>220</v>
      </c>
      <c r="AH43">
        <v>122</v>
      </c>
      <c r="AI43">
        <v>0</v>
      </c>
      <c r="AJ43">
        <v>118257</v>
      </c>
      <c r="AK43">
        <v>60052</v>
      </c>
      <c r="AL43">
        <v>7744</v>
      </c>
      <c r="AM43">
        <v>48104</v>
      </c>
      <c r="AN43">
        <v>2751</v>
      </c>
      <c r="AO43">
        <v>1477</v>
      </c>
      <c r="AP43">
        <v>178</v>
      </c>
      <c r="AQ43">
        <v>0</v>
      </c>
      <c r="AR43">
        <v>0</v>
      </c>
      <c r="AS43">
        <v>90385</v>
      </c>
      <c r="AT43">
        <v>51208</v>
      </c>
      <c r="AU43">
        <v>4180</v>
      </c>
      <c r="AV43">
        <v>33319</v>
      </c>
      <c r="AW43">
        <v>900</v>
      </c>
      <c r="AX43">
        <v>777</v>
      </c>
      <c r="AY43">
        <v>38</v>
      </c>
      <c r="AZ43">
        <v>31748</v>
      </c>
      <c r="BA43">
        <v>671</v>
      </c>
      <c r="BB43">
        <v>149</v>
      </c>
      <c r="BC43">
        <v>158</v>
      </c>
      <c r="BD43">
        <v>0</v>
      </c>
      <c r="BE43">
        <v>119971</v>
      </c>
      <c r="BF43">
        <v>61462</v>
      </c>
      <c r="BG43">
        <v>7755</v>
      </c>
      <c r="BH43">
        <v>48597</v>
      </c>
      <c r="BI43">
        <v>2730</v>
      </c>
      <c r="BJ43">
        <v>1547</v>
      </c>
      <c r="BK43">
        <v>185</v>
      </c>
      <c r="BL43">
        <v>43348</v>
      </c>
      <c r="BM43">
        <v>1746</v>
      </c>
      <c r="BN43">
        <v>217</v>
      </c>
      <c r="BO43">
        <v>405</v>
      </c>
      <c r="BP43">
        <v>4998</v>
      </c>
      <c r="BQ43">
        <v>125256</v>
      </c>
      <c r="BR43">
        <v>64179</v>
      </c>
      <c r="BS43">
        <v>6902</v>
      </c>
      <c r="BT43">
        <v>51867</v>
      </c>
      <c r="BU43">
        <v>2617</v>
      </c>
      <c r="BV43">
        <v>1343</v>
      </c>
      <c r="BW43">
        <v>128</v>
      </c>
      <c r="BX43">
        <v>0</v>
      </c>
      <c r="BY43">
        <v>0</v>
      </c>
      <c r="BZ43">
        <v>96704</v>
      </c>
      <c r="CA43">
        <v>54189</v>
      </c>
      <c r="CB43">
        <v>4239</v>
      </c>
      <c r="CC43">
        <v>35993</v>
      </c>
      <c r="CD43">
        <v>2138</v>
      </c>
      <c r="CE43">
        <v>971</v>
      </c>
      <c r="CF43">
        <v>93</v>
      </c>
      <c r="CG43">
        <v>0</v>
      </c>
      <c r="CH43">
        <v>0</v>
      </c>
      <c r="CI43">
        <v>91583</v>
      </c>
      <c r="CJ43">
        <v>48296</v>
      </c>
      <c r="CK43">
        <v>5703</v>
      </c>
      <c r="CL43">
        <v>31884</v>
      </c>
      <c r="CM43">
        <v>1638</v>
      </c>
      <c r="CN43">
        <v>242</v>
      </c>
      <c r="CO43">
        <v>56</v>
      </c>
      <c r="CP43">
        <v>429</v>
      </c>
      <c r="CQ43">
        <v>3335</v>
      </c>
      <c r="CR43">
        <v>116038</v>
      </c>
      <c r="CS43">
        <v>56113</v>
      </c>
      <c r="CT43">
        <v>8733</v>
      </c>
      <c r="CU43">
        <v>47750</v>
      </c>
      <c r="CV43">
        <v>2550</v>
      </c>
      <c r="CW43">
        <v>2384</v>
      </c>
      <c r="CX43">
        <v>163</v>
      </c>
      <c r="CY43">
        <v>91583</v>
      </c>
      <c r="CZ43">
        <v>48296</v>
      </c>
      <c r="DA43">
        <v>5703</v>
      </c>
      <c r="DB43">
        <v>34217</v>
      </c>
      <c r="DC43">
        <v>2101</v>
      </c>
      <c r="DD43">
        <v>1788</v>
      </c>
      <c r="DE43">
        <v>114</v>
      </c>
    </row>
    <row r="44" spans="1:109" x14ac:dyDescent="0.25">
      <c r="A44">
        <v>42</v>
      </c>
      <c r="B44">
        <v>42</v>
      </c>
      <c r="C44">
        <v>53623</v>
      </c>
      <c r="D44">
        <v>27747</v>
      </c>
      <c r="E44">
        <v>24535</v>
      </c>
      <c r="F44">
        <v>63577</v>
      </c>
      <c r="G44">
        <v>33169</v>
      </c>
      <c r="H44">
        <v>29389</v>
      </c>
      <c r="I44">
        <v>46879</v>
      </c>
      <c r="J44">
        <v>25719</v>
      </c>
      <c r="K44">
        <v>21160</v>
      </c>
      <c r="L44">
        <v>47191</v>
      </c>
      <c r="M44">
        <v>28728</v>
      </c>
      <c r="N44">
        <v>18463</v>
      </c>
      <c r="O44">
        <v>47726</v>
      </c>
      <c r="P44">
        <v>25358</v>
      </c>
      <c r="Q44">
        <v>20859</v>
      </c>
      <c r="R44">
        <v>57619</v>
      </c>
      <c r="S44">
        <v>24563</v>
      </c>
      <c r="T44">
        <v>30785</v>
      </c>
      <c r="U44">
        <v>58736</v>
      </c>
      <c r="V44">
        <v>29136</v>
      </c>
      <c r="W44">
        <v>26481</v>
      </c>
      <c r="X44">
        <v>86933</v>
      </c>
      <c r="Y44">
        <v>69885</v>
      </c>
      <c r="Z44">
        <v>3019</v>
      </c>
      <c r="AA44">
        <v>12233</v>
      </c>
      <c r="AB44">
        <v>1233</v>
      </c>
      <c r="AC44">
        <v>507</v>
      </c>
      <c r="AD44">
        <v>29</v>
      </c>
      <c r="AE44">
        <v>11598</v>
      </c>
      <c r="AF44">
        <v>1081</v>
      </c>
      <c r="AG44">
        <v>125</v>
      </c>
      <c r="AH44">
        <v>96</v>
      </c>
      <c r="AI44">
        <v>0</v>
      </c>
      <c r="AJ44">
        <v>114476</v>
      </c>
      <c r="AK44">
        <v>87715</v>
      </c>
      <c r="AL44">
        <v>5064</v>
      </c>
      <c r="AM44">
        <v>18323</v>
      </c>
      <c r="AN44">
        <v>3093</v>
      </c>
      <c r="AO44">
        <v>1061</v>
      </c>
      <c r="AP44">
        <v>72</v>
      </c>
      <c r="AQ44">
        <v>0</v>
      </c>
      <c r="AR44">
        <v>0</v>
      </c>
      <c r="AS44">
        <v>86051</v>
      </c>
      <c r="AT44">
        <v>68973</v>
      </c>
      <c r="AU44">
        <v>2545</v>
      </c>
      <c r="AV44">
        <v>12503</v>
      </c>
      <c r="AW44">
        <v>1367</v>
      </c>
      <c r="AX44">
        <v>531</v>
      </c>
      <c r="AY44">
        <v>24</v>
      </c>
      <c r="AZ44">
        <v>11886</v>
      </c>
      <c r="BA44">
        <v>1231</v>
      </c>
      <c r="BB44">
        <v>183</v>
      </c>
      <c r="BC44">
        <v>133</v>
      </c>
      <c r="BD44">
        <v>0</v>
      </c>
      <c r="BE44">
        <v>113252</v>
      </c>
      <c r="BF44">
        <v>86974</v>
      </c>
      <c r="BG44">
        <v>4139</v>
      </c>
      <c r="BH44">
        <v>18481</v>
      </c>
      <c r="BI44">
        <v>3162</v>
      </c>
      <c r="BJ44">
        <v>1103</v>
      </c>
      <c r="BK44">
        <v>56</v>
      </c>
      <c r="BL44">
        <v>16018</v>
      </c>
      <c r="BM44">
        <v>2522</v>
      </c>
      <c r="BN44">
        <v>229</v>
      </c>
      <c r="BO44">
        <v>209</v>
      </c>
      <c r="BP44">
        <v>3143</v>
      </c>
      <c r="BQ44">
        <v>113158</v>
      </c>
      <c r="BR44">
        <v>88785</v>
      </c>
      <c r="BS44">
        <v>4215</v>
      </c>
      <c r="BT44">
        <v>17380</v>
      </c>
      <c r="BU44">
        <v>2591</v>
      </c>
      <c r="BV44">
        <v>869</v>
      </c>
      <c r="BW44">
        <v>84</v>
      </c>
      <c r="BX44">
        <v>0</v>
      </c>
      <c r="BY44">
        <v>0</v>
      </c>
      <c r="BZ44">
        <v>87100</v>
      </c>
      <c r="CA44">
        <v>70481</v>
      </c>
      <c r="CB44">
        <v>2518</v>
      </c>
      <c r="CC44">
        <v>11957</v>
      </c>
      <c r="CD44">
        <v>1813</v>
      </c>
      <c r="CE44">
        <v>620</v>
      </c>
      <c r="CF44">
        <v>64</v>
      </c>
      <c r="CG44">
        <v>0</v>
      </c>
      <c r="CH44">
        <v>0</v>
      </c>
      <c r="CI44">
        <v>92372</v>
      </c>
      <c r="CJ44">
        <v>70678</v>
      </c>
      <c r="CK44">
        <v>3707</v>
      </c>
      <c r="CL44">
        <v>12277</v>
      </c>
      <c r="CM44">
        <v>1963</v>
      </c>
      <c r="CN44">
        <v>142</v>
      </c>
      <c r="CO44">
        <v>15</v>
      </c>
      <c r="CP44">
        <v>323</v>
      </c>
      <c r="CQ44">
        <v>3267</v>
      </c>
      <c r="CR44">
        <v>117147</v>
      </c>
      <c r="CS44">
        <v>86664</v>
      </c>
      <c r="CT44">
        <v>5814</v>
      </c>
      <c r="CU44">
        <v>19080</v>
      </c>
      <c r="CV44">
        <v>3298</v>
      </c>
      <c r="CW44">
        <v>2234</v>
      </c>
      <c r="CX44">
        <v>95</v>
      </c>
      <c r="CY44">
        <v>92372</v>
      </c>
      <c r="CZ44">
        <v>70678</v>
      </c>
      <c r="DA44">
        <v>3707</v>
      </c>
      <c r="DB44">
        <v>13687</v>
      </c>
      <c r="DC44">
        <v>2392</v>
      </c>
      <c r="DD44">
        <v>1663</v>
      </c>
      <c r="DE44">
        <v>60</v>
      </c>
    </row>
    <row r="45" spans="1:109" x14ac:dyDescent="0.25">
      <c r="A45">
        <v>43</v>
      </c>
      <c r="B45">
        <v>43</v>
      </c>
      <c r="C45">
        <v>51010</v>
      </c>
      <c r="D45">
        <v>26908</v>
      </c>
      <c r="E45">
        <v>22723</v>
      </c>
      <c r="F45">
        <v>59681</v>
      </c>
      <c r="G45">
        <v>31921</v>
      </c>
      <c r="H45">
        <v>26684</v>
      </c>
      <c r="I45">
        <v>44187</v>
      </c>
      <c r="J45">
        <v>24905</v>
      </c>
      <c r="K45">
        <v>19282</v>
      </c>
      <c r="L45">
        <v>44597</v>
      </c>
      <c r="M45">
        <v>27761</v>
      </c>
      <c r="N45">
        <v>16836</v>
      </c>
      <c r="O45">
        <v>45045</v>
      </c>
      <c r="P45">
        <v>24446</v>
      </c>
      <c r="Q45">
        <v>19022</v>
      </c>
      <c r="R45">
        <v>55677</v>
      </c>
      <c r="S45">
        <v>23892</v>
      </c>
      <c r="T45">
        <v>29189</v>
      </c>
      <c r="U45">
        <v>57016</v>
      </c>
      <c r="V45">
        <v>28494</v>
      </c>
      <c r="W45">
        <v>25162</v>
      </c>
      <c r="X45">
        <v>89288</v>
      </c>
      <c r="Y45">
        <v>73692</v>
      </c>
      <c r="Z45">
        <v>4542</v>
      </c>
      <c r="AA45">
        <v>9225</v>
      </c>
      <c r="AB45">
        <v>1325</v>
      </c>
      <c r="AC45">
        <v>335</v>
      </c>
      <c r="AD45">
        <v>37</v>
      </c>
      <c r="AE45">
        <v>8538</v>
      </c>
      <c r="AF45">
        <v>1139</v>
      </c>
      <c r="AG45">
        <v>55</v>
      </c>
      <c r="AH45">
        <v>117</v>
      </c>
      <c r="AI45">
        <v>0</v>
      </c>
      <c r="AJ45">
        <v>119168</v>
      </c>
      <c r="AK45">
        <v>93860</v>
      </c>
      <c r="AL45">
        <v>7773</v>
      </c>
      <c r="AM45">
        <v>13955</v>
      </c>
      <c r="AN45">
        <v>3025</v>
      </c>
      <c r="AO45">
        <v>1029</v>
      </c>
      <c r="AP45">
        <v>153</v>
      </c>
      <c r="AQ45">
        <v>0</v>
      </c>
      <c r="AR45">
        <v>0</v>
      </c>
      <c r="AS45">
        <v>89467</v>
      </c>
      <c r="AT45">
        <v>75096</v>
      </c>
      <c r="AU45">
        <v>4242</v>
      </c>
      <c r="AV45">
        <v>8308</v>
      </c>
      <c r="AW45">
        <v>1281</v>
      </c>
      <c r="AX45">
        <v>411</v>
      </c>
      <c r="AY45">
        <v>37</v>
      </c>
      <c r="AZ45">
        <v>7671</v>
      </c>
      <c r="BA45">
        <v>1120</v>
      </c>
      <c r="BB45">
        <v>114</v>
      </c>
      <c r="BC45">
        <v>95</v>
      </c>
      <c r="BD45">
        <v>0</v>
      </c>
      <c r="BE45">
        <v>118658</v>
      </c>
      <c r="BF45">
        <v>94982</v>
      </c>
      <c r="BG45">
        <v>7411</v>
      </c>
      <c r="BH45">
        <v>12868</v>
      </c>
      <c r="BI45">
        <v>3243</v>
      </c>
      <c r="BJ45">
        <v>1060</v>
      </c>
      <c r="BK45">
        <v>123</v>
      </c>
      <c r="BL45">
        <v>10267</v>
      </c>
      <c r="BM45">
        <v>2400</v>
      </c>
      <c r="BN45">
        <v>171</v>
      </c>
      <c r="BO45">
        <v>405</v>
      </c>
      <c r="BP45">
        <v>2994</v>
      </c>
      <c r="BQ45">
        <v>118094</v>
      </c>
      <c r="BR45">
        <v>100157</v>
      </c>
      <c r="BS45">
        <v>5199</v>
      </c>
      <c r="BT45">
        <v>9478</v>
      </c>
      <c r="BU45">
        <v>2930</v>
      </c>
      <c r="BV45">
        <v>896</v>
      </c>
      <c r="BW45">
        <v>91</v>
      </c>
      <c r="BX45">
        <v>0</v>
      </c>
      <c r="BY45">
        <v>0</v>
      </c>
      <c r="BZ45">
        <v>89263</v>
      </c>
      <c r="CA45">
        <v>78257</v>
      </c>
      <c r="CB45">
        <v>2978</v>
      </c>
      <c r="CC45">
        <v>5654</v>
      </c>
      <c r="CD45">
        <v>1970</v>
      </c>
      <c r="CE45">
        <v>618</v>
      </c>
      <c r="CF45">
        <v>54</v>
      </c>
      <c r="CG45">
        <v>0</v>
      </c>
      <c r="CH45">
        <v>0</v>
      </c>
      <c r="CI45">
        <v>92501</v>
      </c>
      <c r="CJ45">
        <v>73523</v>
      </c>
      <c r="CK45">
        <v>4359</v>
      </c>
      <c r="CL45">
        <v>8893</v>
      </c>
      <c r="CM45">
        <v>1876</v>
      </c>
      <c r="CN45">
        <v>163</v>
      </c>
      <c r="CO45">
        <v>16</v>
      </c>
      <c r="CP45">
        <v>299</v>
      </c>
      <c r="CQ45">
        <v>3372</v>
      </c>
      <c r="CR45">
        <v>120789</v>
      </c>
      <c r="CS45">
        <v>91434</v>
      </c>
      <c r="CT45">
        <v>7216</v>
      </c>
      <c r="CU45">
        <v>16534</v>
      </c>
      <c r="CV45">
        <v>3275</v>
      </c>
      <c r="CW45">
        <v>2579</v>
      </c>
      <c r="CX45">
        <v>87</v>
      </c>
      <c r="CY45">
        <v>92501</v>
      </c>
      <c r="CZ45">
        <v>73523</v>
      </c>
      <c r="DA45">
        <v>4359</v>
      </c>
      <c r="DB45">
        <v>10222</v>
      </c>
      <c r="DC45">
        <v>2351</v>
      </c>
      <c r="DD45">
        <v>1847</v>
      </c>
      <c r="DE45">
        <v>55</v>
      </c>
    </row>
    <row r="46" spans="1:109" x14ac:dyDescent="0.25">
      <c r="A46">
        <v>44</v>
      </c>
      <c r="B46">
        <v>44</v>
      </c>
      <c r="C46">
        <v>46825</v>
      </c>
      <c r="D46">
        <v>23465</v>
      </c>
      <c r="E46">
        <v>22018</v>
      </c>
      <c r="F46">
        <v>54147</v>
      </c>
      <c r="G46">
        <v>25741</v>
      </c>
      <c r="H46">
        <v>27531</v>
      </c>
      <c r="I46">
        <v>40222</v>
      </c>
      <c r="J46">
        <v>21503</v>
      </c>
      <c r="K46">
        <v>18719</v>
      </c>
      <c r="L46">
        <v>40657</v>
      </c>
      <c r="M46">
        <v>24664</v>
      </c>
      <c r="N46">
        <v>15993</v>
      </c>
      <c r="O46">
        <v>40852</v>
      </c>
      <c r="P46">
        <v>21203</v>
      </c>
      <c r="Q46">
        <v>18022</v>
      </c>
      <c r="R46">
        <v>52007</v>
      </c>
      <c r="S46">
        <v>22098</v>
      </c>
      <c r="T46">
        <v>27186</v>
      </c>
      <c r="U46">
        <v>53297</v>
      </c>
      <c r="V46">
        <v>25917</v>
      </c>
      <c r="W46">
        <v>24436</v>
      </c>
      <c r="X46">
        <v>91821</v>
      </c>
      <c r="Y46">
        <v>74725</v>
      </c>
      <c r="Z46">
        <v>7224</v>
      </c>
      <c r="AA46">
        <v>8489</v>
      </c>
      <c r="AB46">
        <v>552</v>
      </c>
      <c r="AC46">
        <v>751</v>
      </c>
      <c r="AD46">
        <v>27</v>
      </c>
      <c r="AE46">
        <v>7686</v>
      </c>
      <c r="AF46">
        <v>385</v>
      </c>
      <c r="AG46">
        <v>344</v>
      </c>
      <c r="AH46">
        <v>159</v>
      </c>
      <c r="AI46">
        <v>0</v>
      </c>
      <c r="AJ46">
        <v>119826</v>
      </c>
      <c r="AK46">
        <v>91714</v>
      </c>
      <c r="AL46">
        <v>12090</v>
      </c>
      <c r="AM46">
        <v>14812</v>
      </c>
      <c r="AN46">
        <v>1361</v>
      </c>
      <c r="AO46">
        <v>1381</v>
      </c>
      <c r="AP46">
        <v>203</v>
      </c>
      <c r="AQ46">
        <v>0</v>
      </c>
      <c r="AR46">
        <v>0</v>
      </c>
      <c r="AS46">
        <v>92527</v>
      </c>
      <c r="AT46">
        <v>74996</v>
      </c>
      <c r="AU46">
        <v>7617</v>
      </c>
      <c r="AV46">
        <v>8420</v>
      </c>
      <c r="AW46">
        <v>631</v>
      </c>
      <c r="AX46">
        <v>759</v>
      </c>
      <c r="AY46">
        <v>35</v>
      </c>
      <c r="AZ46">
        <v>7606</v>
      </c>
      <c r="BA46">
        <v>411</v>
      </c>
      <c r="BB46">
        <v>319</v>
      </c>
      <c r="BC46">
        <v>152</v>
      </c>
      <c r="BD46">
        <v>0</v>
      </c>
      <c r="BE46">
        <v>121207</v>
      </c>
      <c r="BF46">
        <v>92104</v>
      </c>
      <c r="BG46">
        <v>12951</v>
      </c>
      <c r="BH46">
        <v>14925</v>
      </c>
      <c r="BI46">
        <v>1403</v>
      </c>
      <c r="BJ46">
        <v>1319</v>
      </c>
      <c r="BK46">
        <v>135</v>
      </c>
      <c r="BL46">
        <v>11390</v>
      </c>
      <c r="BM46">
        <v>762</v>
      </c>
      <c r="BN46">
        <v>356</v>
      </c>
      <c r="BO46">
        <v>148</v>
      </c>
      <c r="BP46">
        <v>3462</v>
      </c>
      <c r="BQ46">
        <v>126735</v>
      </c>
      <c r="BR46">
        <v>99255</v>
      </c>
      <c r="BS46">
        <v>12413</v>
      </c>
      <c r="BT46">
        <v>14085</v>
      </c>
      <c r="BU46">
        <v>839</v>
      </c>
      <c r="BV46">
        <v>1368</v>
      </c>
      <c r="BW46">
        <v>98</v>
      </c>
      <c r="BX46">
        <v>0</v>
      </c>
      <c r="BY46">
        <v>0</v>
      </c>
      <c r="BZ46">
        <v>95444</v>
      </c>
      <c r="CA46">
        <v>78970</v>
      </c>
      <c r="CB46">
        <v>7208</v>
      </c>
      <c r="CC46">
        <v>8224</v>
      </c>
      <c r="CD46">
        <v>530</v>
      </c>
      <c r="CE46">
        <v>961</v>
      </c>
      <c r="CF46">
        <v>61</v>
      </c>
      <c r="CG46">
        <v>0</v>
      </c>
      <c r="CH46">
        <v>0</v>
      </c>
      <c r="CI46">
        <v>91349</v>
      </c>
      <c r="CJ46">
        <v>71575</v>
      </c>
      <c r="CK46">
        <v>7893</v>
      </c>
      <c r="CL46">
        <v>7973</v>
      </c>
      <c r="CM46">
        <v>459</v>
      </c>
      <c r="CN46">
        <v>173</v>
      </c>
      <c r="CO46">
        <v>15</v>
      </c>
      <c r="CP46">
        <v>262</v>
      </c>
      <c r="CQ46">
        <v>2999</v>
      </c>
      <c r="CR46">
        <v>117669</v>
      </c>
      <c r="CS46">
        <v>86888</v>
      </c>
      <c r="CT46">
        <v>12463</v>
      </c>
      <c r="CU46">
        <v>15232</v>
      </c>
      <c r="CV46">
        <v>1101</v>
      </c>
      <c r="CW46">
        <v>2717</v>
      </c>
      <c r="CX46">
        <v>88</v>
      </c>
      <c r="CY46">
        <v>91349</v>
      </c>
      <c r="CZ46">
        <v>71575</v>
      </c>
      <c r="DA46">
        <v>7893</v>
      </c>
      <c r="DB46">
        <v>9244</v>
      </c>
      <c r="DC46">
        <v>723</v>
      </c>
      <c r="DD46">
        <v>1956</v>
      </c>
      <c r="DE46">
        <v>54</v>
      </c>
    </row>
    <row r="47" spans="1:109" x14ac:dyDescent="0.25">
      <c r="A47">
        <v>45</v>
      </c>
      <c r="B47">
        <v>45</v>
      </c>
      <c r="C47">
        <v>52907</v>
      </c>
      <c r="D47">
        <v>19857</v>
      </c>
      <c r="E47">
        <v>31851</v>
      </c>
      <c r="F47">
        <v>62432</v>
      </c>
      <c r="G47">
        <v>26029</v>
      </c>
      <c r="H47">
        <v>35443</v>
      </c>
      <c r="I47">
        <v>45889</v>
      </c>
      <c r="J47">
        <v>18178</v>
      </c>
      <c r="K47">
        <v>27711</v>
      </c>
      <c r="L47">
        <v>47061</v>
      </c>
      <c r="M47">
        <v>20272</v>
      </c>
      <c r="N47">
        <v>26789</v>
      </c>
      <c r="O47">
        <v>47038</v>
      </c>
      <c r="P47">
        <v>17947</v>
      </c>
      <c r="Q47">
        <v>27838</v>
      </c>
      <c r="R47">
        <v>57075</v>
      </c>
      <c r="S47">
        <v>15769</v>
      </c>
      <c r="T47">
        <v>39181</v>
      </c>
      <c r="U47">
        <v>57874</v>
      </c>
      <c r="V47">
        <v>20914</v>
      </c>
      <c r="W47">
        <v>34234</v>
      </c>
      <c r="X47">
        <v>81327</v>
      </c>
      <c r="Y47">
        <v>66955</v>
      </c>
      <c r="Z47">
        <v>2076</v>
      </c>
      <c r="AA47">
        <v>8404</v>
      </c>
      <c r="AB47">
        <v>3223</v>
      </c>
      <c r="AC47">
        <v>436</v>
      </c>
      <c r="AD47">
        <v>4</v>
      </c>
      <c r="AE47">
        <v>7915</v>
      </c>
      <c r="AF47">
        <v>3082</v>
      </c>
      <c r="AG47">
        <v>160</v>
      </c>
      <c r="AH47">
        <v>334</v>
      </c>
      <c r="AI47">
        <v>0</v>
      </c>
      <c r="AJ47">
        <v>114685</v>
      </c>
      <c r="AK47">
        <v>85450</v>
      </c>
      <c r="AL47">
        <v>7101</v>
      </c>
      <c r="AM47">
        <v>14806</v>
      </c>
      <c r="AN47">
        <v>6942</v>
      </c>
      <c r="AO47">
        <v>1241</v>
      </c>
      <c r="AP47">
        <v>53</v>
      </c>
      <c r="AQ47">
        <v>0</v>
      </c>
      <c r="AR47">
        <v>0</v>
      </c>
      <c r="AS47">
        <v>81405</v>
      </c>
      <c r="AT47">
        <v>66951</v>
      </c>
      <c r="AU47">
        <v>2265</v>
      </c>
      <c r="AV47">
        <v>8363</v>
      </c>
      <c r="AW47">
        <v>3257</v>
      </c>
      <c r="AX47">
        <v>276</v>
      </c>
      <c r="AY47">
        <v>12</v>
      </c>
      <c r="AZ47">
        <v>7979</v>
      </c>
      <c r="BA47">
        <v>3060</v>
      </c>
      <c r="BB47">
        <v>100</v>
      </c>
      <c r="BC47">
        <v>314</v>
      </c>
      <c r="BD47">
        <v>0</v>
      </c>
      <c r="BE47">
        <v>114104</v>
      </c>
      <c r="BF47">
        <v>85954</v>
      </c>
      <c r="BG47">
        <v>6922</v>
      </c>
      <c r="BH47">
        <v>14003</v>
      </c>
      <c r="BI47">
        <v>7054</v>
      </c>
      <c r="BJ47">
        <v>1009</v>
      </c>
      <c r="BK47">
        <v>68</v>
      </c>
      <c r="BL47">
        <v>12103</v>
      </c>
      <c r="BM47">
        <v>5929</v>
      </c>
      <c r="BN47">
        <v>237</v>
      </c>
      <c r="BO47">
        <v>159</v>
      </c>
      <c r="BP47">
        <v>2789</v>
      </c>
      <c r="BQ47">
        <v>111379</v>
      </c>
      <c r="BR47">
        <v>87864</v>
      </c>
      <c r="BS47">
        <v>6013</v>
      </c>
      <c r="BT47">
        <v>11616</v>
      </c>
      <c r="BU47">
        <v>5480</v>
      </c>
      <c r="BV47">
        <v>719</v>
      </c>
      <c r="BW47">
        <v>245</v>
      </c>
      <c r="BX47">
        <v>0</v>
      </c>
      <c r="BY47">
        <v>0</v>
      </c>
      <c r="BZ47">
        <v>82925</v>
      </c>
      <c r="CA47">
        <v>67557</v>
      </c>
      <c r="CB47">
        <v>3844</v>
      </c>
      <c r="CC47">
        <v>7422</v>
      </c>
      <c r="CD47">
        <v>3803</v>
      </c>
      <c r="CE47">
        <v>501</v>
      </c>
      <c r="CF47">
        <v>147</v>
      </c>
      <c r="CG47">
        <v>0</v>
      </c>
      <c r="CH47">
        <v>0</v>
      </c>
      <c r="CI47">
        <v>90121</v>
      </c>
      <c r="CJ47">
        <v>65305</v>
      </c>
      <c r="CK47">
        <v>5392</v>
      </c>
      <c r="CL47">
        <v>9813</v>
      </c>
      <c r="CM47">
        <v>6208</v>
      </c>
      <c r="CN47">
        <v>112</v>
      </c>
      <c r="CO47">
        <v>95</v>
      </c>
      <c r="CP47">
        <v>324</v>
      </c>
      <c r="CQ47">
        <v>2872</v>
      </c>
      <c r="CR47">
        <v>118127</v>
      </c>
      <c r="CS47">
        <v>81383</v>
      </c>
      <c r="CT47">
        <v>8756</v>
      </c>
      <c r="CU47">
        <v>16225</v>
      </c>
      <c r="CV47">
        <v>9534</v>
      </c>
      <c r="CW47">
        <v>2453</v>
      </c>
      <c r="CX47">
        <v>233</v>
      </c>
      <c r="CY47">
        <v>90121</v>
      </c>
      <c r="CZ47">
        <v>65305</v>
      </c>
      <c r="DA47">
        <v>5392</v>
      </c>
      <c r="DB47">
        <v>10857</v>
      </c>
      <c r="DC47">
        <v>6823</v>
      </c>
      <c r="DD47">
        <v>1740</v>
      </c>
      <c r="DE47">
        <v>141</v>
      </c>
    </row>
    <row r="48" spans="1:109" x14ac:dyDescent="0.25">
      <c r="A48">
        <v>46</v>
      </c>
      <c r="B48">
        <v>46</v>
      </c>
      <c r="C48">
        <v>47381</v>
      </c>
      <c r="D48">
        <v>15943</v>
      </c>
      <c r="E48">
        <v>30386</v>
      </c>
      <c r="F48">
        <v>58856</v>
      </c>
      <c r="G48">
        <v>21020</v>
      </c>
      <c r="H48">
        <v>37031</v>
      </c>
      <c r="I48">
        <v>39934</v>
      </c>
      <c r="J48">
        <v>14415</v>
      </c>
      <c r="K48">
        <v>25519</v>
      </c>
      <c r="L48">
        <v>41051</v>
      </c>
      <c r="M48">
        <v>16207</v>
      </c>
      <c r="N48">
        <v>24844</v>
      </c>
      <c r="O48">
        <v>40969</v>
      </c>
      <c r="P48">
        <v>14203</v>
      </c>
      <c r="Q48">
        <v>25605</v>
      </c>
      <c r="R48">
        <v>51314</v>
      </c>
      <c r="S48">
        <v>13025</v>
      </c>
      <c r="T48">
        <v>36124</v>
      </c>
      <c r="U48">
        <v>52251</v>
      </c>
      <c r="V48">
        <v>16901</v>
      </c>
      <c r="W48">
        <v>33089</v>
      </c>
      <c r="X48">
        <v>83306</v>
      </c>
      <c r="Y48">
        <v>72619</v>
      </c>
      <c r="Z48">
        <v>1510</v>
      </c>
      <c r="AA48">
        <v>6904</v>
      </c>
      <c r="AB48">
        <v>1782</v>
      </c>
      <c r="AC48">
        <v>378</v>
      </c>
      <c r="AD48">
        <v>14</v>
      </c>
      <c r="AE48">
        <v>6391</v>
      </c>
      <c r="AF48">
        <v>1467</v>
      </c>
      <c r="AG48">
        <v>50</v>
      </c>
      <c r="AH48">
        <v>121</v>
      </c>
      <c r="AI48">
        <v>0</v>
      </c>
      <c r="AJ48">
        <v>115077</v>
      </c>
      <c r="AK48">
        <v>95731</v>
      </c>
      <c r="AL48">
        <v>4509</v>
      </c>
      <c r="AM48">
        <v>10913</v>
      </c>
      <c r="AN48">
        <v>3707</v>
      </c>
      <c r="AO48">
        <v>538</v>
      </c>
      <c r="AP48">
        <v>111</v>
      </c>
      <c r="AQ48">
        <v>0</v>
      </c>
      <c r="AR48">
        <v>0</v>
      </c>
      <c r="AS48">
        <v>82661</v>
      </c>
      <c r="AT48">
        <v>72080</v>
      </c>
      <c r="AU48">
        <v>1544</v>
      </c>
      <c r="AV48">
        <v>6613</v>
      </c>
      <c r="AW48">
        <v>1895</v>
      </c>
      <c r="AX48">
        <v>453</v>
      </c>
      <c r="AY48">
        <v>8</v>
      </c>
      <c r="AZ48">
        <v>6079</v>
      </c>
      <c r="BA48">
        <v>1585</v>
      </c>
      <c r="BB48">
        <v>84</v>
      </c>
      <c r="BC48">
        <v>85</v>
      </c>
      <c r="BD48">
        <v>0</v>
      </c>
      <c r="BE48">
        <v>114699</v>
      </c>
      <c r="BF48">
        <v>95600</v>
      </c>
      <c r="BG48">
        <v>4377</v>
      </c>
      <c r="BH48">
        <v>10640</v>
      </c>
      <c r="BI48">
        <v>3871</v>
      </c>
      <c r="BJ48">
        <v>666</v>
      </c>
      <c r="BK48">
        <v>46</v>
      </c>
      <c r="BL48">
        <v>8407</v>
      </c>
      <c r="BM48">
        <v>2810</v>
      </c>
      <c r="BN48">
        <v>112</v>
      </c>
      <c r="BO48">
        <v>152</v>
      </c>
      <c r="BP48">
        <v>3227</v>
      </c>
      <c r="BQ48">
        <v>111031</v>
      </c>
      <c r="BR48">
        <v>95175</v>
      </c>
      <c r="BS48">
        <v>3332</v>
      </c>
      <c r="BT48">
        <v>9759</v>
      </c>
      <c r="BU48">
        <v>2347</v>
      </c>
      <c r="BV48">
        <v>687</v>
      </c>
      <c r="BW48">
        <v>91</v>
      </c>
      <c r="BX48">
        <v>0</v>
      </c>
      <c r="BY48">
        <v>0</v>
      </c>
      <c r="BZ48">
        <v>80135</v>
      </c>
      <c r="CA48">
        <v>70591</v>
      </c>
      <c r="CB48">
        <v>1842</v>
      </c>
      <c r="CC48">
        <v>5893</v>
      </c>
      <c r="CD48">
        <v>1465</v>
      </c>
      <c r="CE48">
        <v>502</v>
      </c>
      <c r="CF48">
        <v>47</v>
      </c>
      <c r="CG48">
        <v>0</v>
      </c>
      <c r="CH48">
        <v>0</v>
      </c>
      <c r="CI48">
        <v>90470</v>
      </c>
      <c r="CJ48">
        <v>72639</v>
      </c>
      <c r="CK48">
        <v>4470</v>
      </c>
      <c r="CL48">
        <v>7013</v>
      </c>
      <c r="CM48">
        <v>2618</v>
      </c>
      <c r="CN48">
        <v>134</v>
      </c>
      <c r="CO48">
        <v>41</v>
      </c>
      <c r="CP48">
        <v>298</v>
      </c>
      <c r="CQ48">
        <v>3257</v>
      </c>
      <c r="CR48">
        <v>121870</v>
      </c>
      <c r="CS48">
        <v>94045</v>
      </c>
      <c r="CT48">
        <v>7546</v>
      </c>
      <c r="CU48">
        <v>13061</v>
      </c>
      <c r="CV48">
        <v>4437</v>
      </c>
      <c r="CW48">
        <v>2886</v>
      </c>
      <c r="CX48">
        <v>138</v>
      </c>
      <c r="CY48">
        <v>90470</v>
      </c>
      <c r="CZ48">
        <v>72639</v>
      </c>
      <c r="DA48">
        <v>4470</v>
      </c>
      <c r="DB48">
        <v>8191</v>
      </c>
      <c r="DC48">
        <v>3033</v>
      </c>
      <c r="DD48">
        <v>2020</v>
      </c>
      <c r="DE48">
        <v>91</v>
      </c>
    </row>
    <row r="49" spans="1:109" x14ac:dyDescent="0.25">
      <c r="A49">
        <v>47</v>
      </c>
      <c r="B49">
        <v>47</v>
      </c>
      <c r="C49">
        <v>43785</v>
      </c>
      <c r="D49">
        <v>13605</v>
      </c>
      <c r="E49">
        <v>29188</v>
      </c>
      <c r="F49">
        <v>53361</v>
      </c>
      <c r="G49">
        <v>17171</v>
      </c>
      <c r="H49">
        <v>35430</v>
      </c>
      <c r="I49">
        <v>36536</v>
      </c>
      <c r="J49">
        <v>12237</v>
      </c>
      <c r="K49">
        <v>24299</v>
      </c>
      <c r="L49">
        <v>37658</v>
      </c>
      <c r="M49">
        <v>13945</v>
      </c>
      <c r="N49">
        <v>23713</v>
      </c>
      <c r="O49">
        <v>37608</v>
      </c>
      <c r="P49">
        <v>12038</v>
      </c>
      <c r="Q49">
        <v>24395</v>
      </c>
      <c r="R49">
        <v>48113</v>
      </c>
      <c r="S49">
        <v>11634</v>
      </c>
      <c r="T49">
        <v>34435</v>
      </c>
      <c r="U49">
        <v>49430</v>
      </c>
      <c r="V49">
        <v>14646</v>
      </c>
      <c r="W49">
        <v>32855</v>
      </c>
      <c r="X49">
        <v>86502</v>
      </c>
      <c r="Y49">
        <v>76701</v>
      </c>
      <c r="Z49">
        <v>1605</v>
      </c>
      <c r="AA49">
        <v>6312</v>
      </c>
      <c r="AB49">
        <v>1077</v>
      </c>
      <c r="AC49">
        <v>715</v>
      </c>
      <c r="AD49">
        <v>140</v>
      </c>
      <c r="AE49">
        <v>5700</v>
      </c>
      <c r="AF49">
        <v>979</v>
      </c>
      <c r="AG49">
        <v>75</v>
      </c>
      <c r="AH49">
        <v>42</v>
      </c>
      <c r="AI49">
        <v>0</v>
      </c>
      <c r="AJ49">
        <v>116653</v>
      </c>
      <c r="AK49">
        <v>97889</v>
      </c>
      <c r="AL49">
        <v>5389</v>
      </c>
      <c r="AM49">
        <v>10131</v>
      </c>
      <c r="AN49">
        <v>2204</v>
      </c>
      <c r="AO49">
        <v>1384</v>
      </c>
      <c r="AP49">
        <v>368</v>
      </c>
      <c r="AQ49">
        <v>0</v>
      </c>
      <c r="AR49">
        <v>0</v>
      </c>
      <c r="AS49">
        <v>86199</v>
      </c>
      <c r="AT49">
        <v>76614</v>
      </c>
      <c r="AU49">
        <v>1921</v>
      </c>
      <c r="AV49">
        <v>6302</v>
      </c>
      <c r="AW49">
        <v>590</v>
      </c>
      <c r="AX49">
        <v>674</v>
      </c>
      <c r="AY49">
        <v>145</v>
      </c>
      <c r="AZ49">
        <v>5587</v>
      </c>
      <c r="BA49">
        <v>508</v>
      </c>
      <c r="BB49">
        <v>64</v>
      </c>
      <c r="BC49">
        <v>48</v>
      </c>
      <c r="BD49">
        <v>0</v>
      </c>
      <c r="BE49">
        <v>116258</v>
      </c>
      <c r="BF49">
        <v>98031</v>
      </c>
      <c r="BG49">
        <v>5447</v>
      </c>
      <c r="BH49">
        <v>10611</v>
      </c>
      <c r="BI49">
        <v>1294</v>
      </c>
      <c r="BJ49">
        <v>1259</v>
      </c>
      <c r="BK49">
        <v>350</v>
      </c>
      <c r="BL49">
        <v>8260</v>
      </c>
      <c r="BM49">
        <v>1026</v>
      </c>
      <c r="BN49">
        <v>66</v>
      </c>
      <c r="BO49">
        <v>155</v>
      </c>
      <c r="BP49">
        <v>2980</v>
      </c>
      <c r="BQ49">
        <v>113920</v>
      </c>
      <c r="BR49">
        <v>98685</v>
      </c>
      <c r="BS49">
        <v>4751</v>
      </c>
      <c r="BT49">
        <v>8552</v>
      </c>
      <c r="BU49">
        <v>1313</v>
      </c>
      <c r="BV49">
        <v>849</v>
      </c>
      <c r="BW49">
        <v>151</v>
      </c>
      <c r="BX49">
        <v>0</v>
      </c>
      <c r="BY49">
        <v>0</v>
      </c>
      <c r="BZ49">
        <v>84474</v>
      </c>
      <c r="CA49">
        <v>75252</v>
      </c>
      <c r="CB49">
        <v>2657</v>
      </c>
      <c r="CC49">
        <v>5222</v>
      </c>
      <c r="CD49">
        <v>860</v>
      </c>
      <c r="CE49">
        <v>602</v>
      </c>
      <c r="CF49">
        <v>68</v>
      </c>
      <c r="CG49">
        <v>0</v>
      </c>
      <c r="CH49">
        <v>0</v>
      </c>
      <c r="CI49">
        <v>89011</v>
      </c>
      <c r="CJ49">
        <v>72631</v>
      </c>
      <c r="CK49">
        <v>4749</v>
      </c>
      <c r="CL49">
        <v>6432</v>
      </c>
      <c r="CM49">
        <v>1355</v>
      </c>
      <c r="CN49">
        <v>199</v>
      </c>
      <c r="CO49">
        <v>179</v>
      </c>
      <c r="CP49">
        <v>249</v>
      </c>
      <c r="CQ49">
        <v>3217</v>
      </c>
      <c r="CR49">
        <v>116886</v>
      </c>
      <c r="CS49">
        <v>91611</v>
      </c>
      <c r="CT49">
        <v>7934</v>
      </c>
      <c r="CU49">
        <v>11595</v>
      </c>
      <c r="CV49">
        <v>2449</v>
      </c>
      <c r="CW49">
        <v>3043</v>
      </c>
      <c r="CX49">
        <v>403</v>
      </c>
      <c r="CY49">
        <v>89011</v>
      </c>
      <c r="CZ49">
        <v>72631</v>
      </c>
      <c r="DA49">
        <v>4749</v>
      </c>
      <c r="DB49">
        <v>7431</v>
      </c>
      <c r="DC49">
        <v>1667</v>
      </c>
      <c r="DD49">
        <v>2287</v>
      </c>
      <c r="DE49">
        <v>268</v>
      </c>
    </row>
    <row r="50" spans="1:109" x14ac:dyDescent="0.25">
      <c r="A50">
        <v>48</v>
      </c>
      <c r="B50">
        <v>48</v>
      </c>
      <c r="C50">
        <v>49733</v>
      </c>
      <c r="D50">
        <v>13086</v>
      </c>
      <c r="E50">
        <v>35420</v>
      </c>
      <c r="F50">
        <v>57756</v>
      </c>
      <c r="G50">
        <v>14096</v>
      </c>
      <c r="H50">
        <v>42869</v>
      </c>
      <c r="I50">
        <v>42326</v>
      </c>
      <c r="J50">
        <v>12120</v>
      </c>
      <c r="K50">
        <v>30206</v>
      </c>
      <c r="L50">
        <v>42880</v>
      </c>
      <c r="M50">
        <v>15081</v>
      </c>
      <c r="N50">
        <v>27799</v>
      </c>
      <c r="O50">
        <v>43037</v>
      </c>
      <c r="P50">
        <v>11766</v>
      </c>
      <c r="Q50">
        <v>29654</v>
      </c>
      <c r="R50">
        <v>55640</v>
      </c>
      <c r="S50">
        <v>11425</v>
      </c>
      <c r="T50">
        <v>41767</v>
      </c>
      <c r="U50">
        <v>56503</v>
      </c>
      <c r="V50">
        <v>14503</v>
      </c>
      <c r="W50">
        <v>39799</v>
      </c>
      <c r="X50">
        <v>93466</v>
      </c>
      <c r="Y50">
        <v>88800</v>
      </c>
      <c r="Z50">
        <v>1320</v>
      </c>
      <c r="AA50">
        <v>1781</v>
      </c>
      <c r="AB50">
        <v>821</v>
      </c>
      <c r="AC50">
        <v>687</v>
      </c>
      <c r="AD50">
        <v>4</v>
      </c>
      <c r="AE50">
        <v>1352</v>
      </c>
      <c r="AF50">
        <v>682</v>
      </c>
      <c r="AG50">
        <v>249</v>
      </c>
      <c r="AH50">
        <v>122</v>
      </c>
      <c r="AI50">
        <v>0</v>
      </c>
      <c r="AJ50">
        <v>120191</v>
      </c>
      <c r="AK50">
        <v>111977</v>
      </c>
      <c r="AL50">
        <v>2078</v>
      </c>
      <c r="AM50">
        <v>2562</v>
      </c>
      <c r="AN50">
        <v>2893</v>
      </c>
      <c r="AO50">
        <v>921</v>
      </c>
      <c r="AP50">
        <v>60</v>
      </c>
      <c r="AQ50">
        <v>0</v>
      </c>
      <c r="AR50">
        <v>0</v>
      </c>
      <c r="AS50">
        <v>93472</v>
      </c>
      <c r="AT50">
        <v>89312</v>
      </c>
      <c r="AU50">
        <v>1112</v>
      </c>
      <c r="AV50">
        <v>1670</v>
      </c>
      <c r="AW50">
        <v>684</v>
      </c>
      <c r="AX50">
        <v>674</v>
      </c>
      <c r="AY50">
        <v>0</v>
      </c>
      <c r="AZ50">
        <v>1285</v>
      </c>
      <c r="BA50">
        <v>559</v>
      </c>
      <c r="BB50">
        <v>230</v>
      </c>
      <c r="BC50">
        <v>83</v>
      </c>
      <c r="BD50">
        <v>0</v>
      </c>
      <c r="BE50">
        <v>120113</v>
      </c>
      <c r="BF50">
        <v>112504</v>
      </c>
      <c r="BG50">
        <v>1867</v>
      </c>
      <c r="BH50">
        <v>2488</v>
      </c>
      <c r="BI50">
        <v>2659</v>
      </c>
      <c r="BJ50">
        <v>918</v>
      </c>
      <c r="BK50">
        <v>1</v>
      </c>
      <c r="BL50">
        <v>1559</v>
      </c>
      <c r="BM50">
        <v>2317</v>
      </c>
      <c r="BN50">
        <v>266</v>
      </c>
      <c r="BO50">
        <v>37</v>
      </c>
      <c r="BP50">
        <v>1562</v>
      </c>
      <c r="BQ50">
        <v>120612</v>
      </c>
      <c r="BR50">
        <v>114622</v>
      </c>
      <c r="BS50">
        <v>1428</v>
      </c>
      <c r="BT50">
        <v>1952</v>
      </c>
      <c r="BU50">
        <v>1882</v>
      </c>
      <c r="BV50">
        <v>836</v>
      </c>
      <c r="BW50">
        <v>46</v>
      </c>
      <c r="BX50">
        <v>0</v>
      </c>
      <c r="BY50">
        <v>0</v>
      </c>
      <c r="BZ50">
        <v>95104</v>
      </c>
      <c r="CA50">
        <v>90651</v>
      </c>
      <c r="CB50">
        <v>937</v>
      </c>
      <c r="CC50">
        <v>1395</v>
      </c>
      <c r="CD50">
        <v>1557</v>
      </c>
      <c r="CE50">
        <v>633</v>
      </c>
      <c r="CF50">
        <v>34</v>
      </c>
      <c r="CG50">
        <v>0</v>
      </c>
      <c r="CH50">
        <v>0</v>
      </c>
      <c r="CI50">
        <v>96200</v>
      </c>
      <c r="CJ50">
        <v>87881</v>
      </c>
      <c r="CK50">
        <v>1578</v>
      </c>
      <c r="CL50">
        <v>1414</v>
      </c>
      <c r="CM50">
        <v>2226</v>
      </c>
      <c r="CN50">
        <v>188</v>
      </c>
      <c r="CO50">
        <v>29</v>
      </c>
      <c r="CP50">
        <v>184</v>
      </c>
      <c r="CQ50">
        <v>2700</v>
      </c>
      <c r="CR50">
        <v>120154</v>
      </c>
      <c r="CS50">
        <v>109451</v>
      </c>
      <c r="CT50">
        <v>2217</v>
      </c>
      <c r="CU50">
        <v>2684</v>
      </c>
      <c r="CV50">
        <v>3065</v>
      </c>
      <c r="CW50">
        <v>2156</v>
      </c>
      <c r="CX50">
        <v>83</v>
      </c>
      <c r="CY50">
        <v>96200</v>
      </c>
      <c r="CZ50">
        <v>87881</v>
      </c>
      <c r="DA50">
        <v>1578</v>
      </c>
      <c r="DB50">
        <v>1921</v>
      </c>
      <c r="DC50">
        <v>2706</v>
      </c>
      <c r="DD50">
        <v>1624</v>
      </c>
      <c r="DE50">
        <v>57</v>
      </c>
    </row>
    <row r="51" spans="1:109" x14ac:dyDescent="0.25">
      <c r="A51">
        <v>49</v>
      </c>
      <c r="B51">
        <v>49</v>
      </c>
      <c r="C51">
        <v>40131</v>
      </c>
      <c r="D51">
        <v>21332</v>
      </c>
      <c r="E51">
        <v>17534</v>
      </c>
      <c r="F51">
        <v>47439</v>
      </c>
      <c r="G51">
        <v>24150</v>
      </c>
      <c r="H51">
        <v>22446</v>
      </c>
      <c r="I51">
        <v>33993</v>
      </c>
      <c r="J51">
        <v>19488</v>
      </c>
      <c r="K51">
        <v>14505</v>
      </c>
      <c r="L51">
        <v>34396</v>
      </c>
      <c r="M51">
        <v>21115</v>
      </c>
      <c r="N51">
        <v>13281</v>
      </c>
      <c r="O51">
        <v>34525</v>
      </c>
      <c r="P51">
        <v>19018</v>
      </c>
      <c r="Q51">
        <v>14195</v>
      </c>
      <c r="R51">
        <v>44809</v>
      </c>
      <c r="S51">
        <v>20806</v>
      </c>
      <c r="T51">
        <v>20992</v>
      </c>
      <c r="U51">
        <v>45447</v>
      </c>
      <c r="V51">
        <v>23418</v>
      </c>
      <c r="W51">
        <v>19801</v>
      </c>
      <c r="X51">
        <v>88621</v>
      </c>
      <c r="Y51">
        <v>70428</v>
      </c>
      <c r="Z51">
        <v>1434</v>
      </c>
      <c r="AA51">
        <v>15321</v>
      </c>
      <c r="AB51">
        <v>434</v>
      </c>
      <c r="AC51">
        <v>758</v>
      </c>
      <c r="AD51">
        <v>10</v>
      </c>
      <c r="AE51">
        <v>13858</v>
      </c>
      <c r="AF51">
        <v>327</v>
      </c>
      <c r="AG51">
        <v>63</v>
      </c>
      <c r="AH51">
        <v>347</v>
      </c>
      <c r="AI51">
        <v>0</v>
      </c>
      <c r="AJ51">
        <v>117005</v>
      </c>
      <c r="AK51">
        <v>86782</v>
      </c>
      <c r="AL51">
        <v>4035</v>
      </c>
      <c r="AM51">
        <v>24493</v>
      </c>
      <c r="AN51">
        <v>777</v>
      </c>
      <c r="AO51">
        <v>1571</v>
      </c>
      <c r="AP51">
        <v>12</v>
      </c>
      <c r="AQ51">
        <v>0</v>
      </c>
      <c r="AR51">
        <v>0</v>
      </c>
      <c r="AS51">
        <v>88946</v>
      </c>
      <c r="AT51">
        <v>71083</v>
      </c>
      <c r="AU51">
        <v>1350</v>
      </c>
      <c r="AV51">
        <v>15212</v>
      </c>
      <c r="AW51">
        <v>433</v>
      </c>
      <c r="AX51">
        <v>635</v>
      </c>
      <c r="AY51">
        <v>15</v>
      </c>
      <c r="AZ51">
        <v>13899</v>
      </c>
      <c r="BA51">
        <v>342</v>
      </c>
      <c r="BB51">
        <v>83</v>
      </c>
      <c r="BC51">
        <v>273</v>
      </c>
      <c r="BD51">
        <v>0</v>
      </c>
      <c r="BE51">
        <v>117647</v>
      </c>
      <c r="BF51">
        <v>87669</v>
      </c>
      <c r="BG51">
        <v>3865</v>
      </c>
      <c r="BH51">
        <v>24314</v>
      </c>
      <c r="BI51">
        <v>850</v>
      </c>
      <c r="BJ51">
        <v>1312</v>
      </c>
      <c r="BK51">
        <v>29</v>
      </c>
      <c r="BL51">
        <v>19499</v>
      </c>
      <c r="BM51">
        <v>625</v>
      </c>
      <c r="BN51">
        <v>88</v>
      </c>
      <c r="BO51">
        <v>465</v>
      </c>
      <c r="BP51">
        <v>5413</v>
      </c>
      <c r="BQ51">
        <v>119838</v>
      </c>
      <c r="BR51">
        <v>90707</v>
      </c>
      <c r="BS51">
        <v>2744</v>
      </c>
      <c r="BT51">
        <v>24640</v>
      </c>
      <c r="BU51">
        <v>754</v>
      </c>
      <c r="BV51">
        <v>1644</v>
      </c>
      <c r="BW51">
        <v>116</v>
      </c>
      <c r="BX51">
        <v>0</v>
      </c>
      <c r="BY51">
        <v>0</v>
      </c>
      <c r="BZ51">
        <v>90996</v>
      </c>
      <c r="CA51">
        <v>72599</v>
      </c>
      <c r="CB51">
        <v>1664</v>
      </c>
      <c r="CC51">
        <v>15448</v>
      </c>
      <c r="CD51">
        <v>505</v>
      </c>
      <c r="CE51">
        <v>1153</v>
      </c>
      <c r="CF51">
        <v>74</v>
      </c>
      <c r="CG51">
        <v>0</v>
      </c>
      <c r="CH51">
        <v>0</v>
      </c>
      <c r="CI51">
        <v>90131</v>
      </c>
      <c r="CJ51">
        <v>66743</v>
      </c>
      <c r="CK51">
        <v>3108</v>
      </c>
      <c r="CL51">
        <v>14662</v>
      </c>
      <c r="CM51">
        <v>375</v>
      </c>
      <c r="CN51">
        <v>235</v>
      </c>
      <c r="CO51">
        <v>33</v>
      </c>
      <c r="CP51">
        <v>475</v>
      </c>
      <c r="CQ51">
        <v>4500</v>
      </c>
      <c r="CR51">
        <v>116786</v>
      </c>
      <c r="CS51">
        <v>81095</v>
      </c>
      <c r="CT51">
        <v>5143</v>
      </c>
      <c r="CU51">
        <v>26109</v>
      </c>
      <c r="CV51">
        <v>971</v>
      </c>
      <c r="CW51">
        <v>3595</v>
      </c>
      <c r="CX51">
        <v>157</v>
      </c>
      <c r="CY51">
        <v>90131</v>
      </c>
      <c r="CZ51">
        <v>66743</v>
      </c>
      <c r="DA51">
        <v>3108</v>
      </c>
      <c r="DB51">
        <v>16908</v>
      </c>
      <c r="DC51">
        <v>642</v>
      </c>
      <c r="DD51">
        <v>2489</v>
      </c>
      <c r="DE51">
        <v>87</v>
      </c>
    </row>
    <row r="52" spans="1:109" x14ac:dyDescent="0.25">
      <c r="A52">
        <v>50</v>
      </c>
      <c r="B52">
        <v>50</v>
      </c>
      <c r="C52">
        <v>54187</v>
      </c>
      <c r="D52">
        <v>20184</v>
      </c>
      <c r="E52">
        <v>32576</v>
      </c>
      <c r="F52">
        <v>65039</v>
      </c>
      <c r="G52">
        <v>23532</v>
      </c>
      <c r="H52">
        <v>40552</v>
      </c>
      <c r="I52">
        <v>47153</v>
      </c>
      <c r="J52">
        <v>19211</v>
      </c>
      <c r="K52">
        <v>27942</v>
      </c>
      <c r="L52">
        <v>47622</v>
      </c>
      <c r="M52">
        <v>21702</v>
      </c>
      <c r="N52">
        <v>25920</v>
      </c>
      <c r="O52">
        <v>47890</v>
      </c>
      <c r="P52">
        <v>18760</v>
      </c>
      <c r="Q52">
        <v>27512</v>
      </c>
      <c r="R52">
        <v>58358</v>
      </c>
      <c r="S52">
        <v>17363</v>
      </c>
      <c r="T52">
        <v>37708</v>
      </c>
      <c r="U52">
        <v>59153</v>
      </c>
      <c r="V52">
        <v>20626</v>
      </c>
      <c r="W52">
        <v>35816</v>
      </c>
      <c r="X52">
        <v>89889</v>
      </c>
      <c r="Y52">
        <v>84254</v>
      </c>
      <c r="Z52">
        <v>1153</v>
      </c>
      <c r="AA52">
        <v>2631</v>
      </c>
      <c r="AB52">
        <v>1115</v>
      </c>
      <c r="AC52">
        <v>727</v>
      </c>
      <c r="AD52">
        <v>0</v>
      </c>
      <c r="AE52">
        <v>2044</v>
      </c>
      <c r="AF52">
        <v>992</v>
      </c>
      <c r="AG52">
        <v>168</v>
      </c>
      <c r="AH52">
        <v>26</v>
      </c>
      <c r="AI52">
        <v>0</v>
      </c>
      <c r="AJ52">
        <v>114482</v>
      </c>
      <c r="AK52">
        <v>105082</v>
      </c>
      <c r="AL52">
        <v>1861</v>
      </c>
      <c r="AM52">
        <v>4288</v>
      </c>
      <c r="AN52">
        <v>2201</v>
      </c>
      <c r="AO52">
        <v>1050</v>
      </c>
      <c r="AP52">
        <v>0</v>
      </c>
      <c r="AQ52">
        <v>0</v>
      </c>
      <c r="AR52">
        <v>0</v>
      </c>
      <c r="AS52">
        <v>89469</v>
      </c>
      <c r="AT52">
        <v>84158</v>
      </c>
      <c r="AU52">
        <v>1008</v>
      </c>
      <c r="AV52">
        <v>2637</v>
      </c>
      <c r="AW52">
        <v>1039</v>
      </c>
      <c r="AX52">
        <v>577</v>
      </c>
      <c r="AY52">
        <v>0</v>
      </c>
      <c r="AZ52">
        <v>2037</v>
      </c>
      <c r="BA52">
        <v>911</v>
      </c>
      <c r="BB52">
        <v>213</v>
      </c>
      <c r="BC52">
        <v>22</v>
      </c>
      <c r="BD52">
        <v>0</v>
      </c>
      <c r="BE52">
        <v>114289</v>
      </c>
      <c r="BF52">
        <v>105472</v>
      </c>
      <c r="BG52">
        <v>1776</v>
      </c>
      <c r="BH52">
        <v>4179</v>
      </c>
      <c r="BI52">
        <v>2010</v>
      </c>
      <c r="BJ52">
        <v>813</v>
      </c>
      <c r="BK52">
        <v>0</v>
      </c>
      <c r="BL52">
        <v>2727</v>
      </c>
      <c r="BM52">
        <v>1625</v>
      </c>
      <c r="BN52">
        <v>274</v>
      </c>
      <c r="BO52">
        <v>222</v>
      </c>
      <c r="BP52">
        <v>2198</v>
      </c>
      <c r="BQ52">
        <v>114289</v>
      </c>
      <c r="BR52">
        <v>107408</v>
      </c>
      <c r="BS52">
        <v>1429</v>
      </c>
      <c r="BT52">
        <v>3212</v>
      </c>
      <c r="BU52">
        <v>1676</v>
      </c>
      <c r="BV52">
        <v>653</v>
      </c>
      <c r="BW52">
        <v>67</v>
      </c>
      <c r="BX52">
        <v>0</v>
      </c>
      <c r="BY52">
        <v>0</v>
      </c>
      <c r="BZ52">
        <v>89485</v>
      </c>
      <c r="CA52">
        <v>85083</v>
      </c>
      <c r="CB52">
        <v>872</v>
      </c>
      <c r="CC52">
        <v>2001</v>
      </c>
      <c r="CD52">
        <v>1126</v>
      </c>
      <c r="CE52">
        <v>458</v>
      </c>
      <c r="CF52">
        <v>41</v>
      </c>
      <c r="CG52">
        <v>0</v>
      </c>
      <c r="CH52">
        <v>0</v>
      </c>
      <c r="CI52">
        <v>92999</v>
      </c>
      <c r="CJ52">
        <v>84696</v>
      </c>
      <c r="CK52">
        <v>1415</v>
      </c>
      <c r="CL52">
        <v>2241</v>
      </c>
      <c r="CM52">
        <v>1308</v>
      </c>
      <c r="CN52">
        <v>157</v>
      </c>
      <c r="CO52">
        <v>19</v>
      </c>
      <c r="CP52">
        <v>207</v>
      </c>
      <c r="CQ52">
        <v>2956</v>
      </c>
      <c r="CR52">
        <v>116584</v>
      </c>
      <c r="CS52">
        <v>104308</v>
      </c>
      <c r="CT52">
        <v>2275</v>
      </c>
      <c r="CU52">
        <v>4599</v>
      </c>
      <c r="CV52">
        <v>2329</v>
      </c>
      <c r="CW52">
        <v>2273</v>
      </c>
      <c r="CX52">
        <v>119</v>
      </c>
      <c r="CY52">
        <v>92999</v>
      </c>
      <c r="CZ52">
        <v>84696</v>
      </c>
      <c r="DA52">
        <v>1415</v>
      </c>
      <c r="DB52">
        <v>2922</v>
      </c>
      <c r="DC52">
        <v>1608</v>
      </c>
      <c r="DD52">
        <v>1690</v>
      </c>
      <c r="DE52">
        <v>75</v>
      </c>
    </row>
    <row r="53" spans="1:109" x14ac:dyDescent="0.25">
      <c r="A53">
        <v>51</v>
      </c>
      <c r="B53">
        <v>51</v>
      </c>
      <c r="C53">
        <v>57851</v>
      </c>
      <c r="D53">
        <v>20764</v>
      </c>
      <c r="E53">
        <v>35624</v>
      </c>
      <c r="F53">
        <v>69139</v>
      </c>
      <c r="G53">
        <v>24617</v>
      </c>
      <c r="H53">
        <v>43620</v>
      </c>
      <c r="I53">
        <v>50742</v>
      </c>
      <c r="J53">
        <v>19907</v>
      </c>
      <c r="K53">
        <v>30835</v>
      </c>
      <c r="L53">
        <v>51353</v>
      </c>
      <c r="M53">
        <v>22574</v>
      </c>
      <c r="N53">
        <v>28779</v>
      </c>
      <c r="O53">
        <v>51589</v>
      </c>
      <c r="P53">
        <v>19461</v>
      </c>
      <c r="Q53">
        <v>30583</v>
      </c>
      <c r="R53">
        <v>61734</v>
      </c>
      <c r="S53">
        <v>17357</v>
      </c>
      <c r="T53">
        <v>41102</v>
      </c>
      <c r="U53">
        <v>62467</v>
      </c>
      <c r="V53">
        <v>20820</v>
      </c>
      <c r="W53">
        <v>38807</v>
      </c>
      <c r="X53">
        <v>93312</v>
      </c>
      <c r="Y53">
        <v>88439</v>
      </c>
      <c r="Z53">
        <v>802</v>
      </c>
      <c r="AA53">
        <v>2867</v>
      </c>
      <c r="AB53">
        <v>685</v>
      </c>
      <c r="AC53">
        <v>437</v>
      </c>
      <c r="AD53">
        <v>10</v>
      </c>
      <c r="AE53">
        <v>2406</v>
      </c>
      <c r="AF53">
        <v>508</v>
      </c>
      <c r="AG53">
        <v>79</v>
      </c>
      <c r="AH53">
        <v>112</v>
      </c>
      <c r="AI53">
        <v>0</v>
      </c>
      <c r="AJ53">
        <v>119015</v>
      </c>
      <c r="AK53">
        <v>111153</v>
      </c>
      <c r="AL53">
        <v>1497</v>
      </c>
      <c r="AM53">
        <v>4604</v>
      </c>
      <c r="AN53">
        <v>1519</v>
      </c>
      <c r="AO53">
        <v>645</v>
      </c>
      <c r="AP53">
        <v>32</v>
      </c>
      <c r="AQ53">
        <v>0</v>
      </c>
      <c r="AR53">
        <v>0</v>
      </c>
      <c r="AS53">
        <v>93763</v>
      </c>
      <c r="AT53">
        <v>88510</v>
      </c>
      <c r="AU53">
        <v>868</v>
      </c>
      <c r="AV53">
        <v>3041</v>
      </c>
      <c r="AW53">
        <v>662</v>
      </c>
      <c r="AX53">
        <v>560</v>
      </c>
      <c r="AY53">
        <v>35</v>
      </c>
      <c r="AZ53">
        <v>2623</v>
      </c>
      <c r="BA53">
        <v>449</v>
      </c>
      <c r="BB53">
        <v>74</v>
      </c>
      <c r="BC53">
        <v>81</v>
      </c>
      <c r="BD53">
        <v>0</v>
      </c>
      <c r="BE53">
        <v>119555</v>
      </c>
      <c r="BF53">
        <v>111258</v>
      </c>
      <c r="BG53">
        <v>1456</v>
      </c>
      <c r="BH53">
        <v>4832</v>
      </c>
      <c r="BI53">
        <v>1448</v>
      </c>
      <c r="BJ53">
        <v>738</v>
      </c>
      <c r="BK53">
        <v>71</v>
      </c>
      <c r="BL53">
        <v>3348</v>
      </c>
      <c r="BM53">
        <v>802</v>
      </c>
      <c r="BN53">
        <v>89</v>
      </c>
      <c r="BO53">
        <v>101</v>
      </c>
      <c r="BP53">
        <v>2458</v>
      </c>
      <c r="BQ53">
        <v>118959</v>
      </c>
      <c r="BR53">
        <v>112549</v>
      </c>
      <c r="BS53">
        <v>1373</v>
      </c>
      <c r="BT53">
        <v>3234</v>
      </c>
      <c r="BU53">
        <v>1108</v>
      </c>
      <c r="BV53">
        <v>776</v>
      </c>
      <c r="BW53">
        <v>44</v>
      </c>
      <c r="BX53">
        <v>0</v>
      </c>
      <c r="BY53">
        <v>0</v>
      </c>
      <c r="BZ53">
        <v>91566</v>
      </c>
      <c r="CA53">
        <v>87385</v>
      </c>
      <c r="CB53">
        <v>871</v>
      </c>
      <c r="CC53">
        <v>2105</v>
      </c>
      <c r="CD53">
        <v>712</v>
      </c>
      <c r="CE53">
        <v>540</v>
      </c>
      <c r="CF53">
        <v>31</v>
      </c>
      <c r="CG53">
        <v>0</v>
      </c>
      <c r="CH53">
        <v>0</v>
      </c>
      <c r="CI53">
        <v>94510</v>
      </c>
      <c r="CJ53">
        <v>86279</v>
      </c>
      <c r="CK53">
        <v>1756</v>
      </c>
      <c r="CL53">
        <v>2315</v>
      </c>
      <c r="CM53">
        <v>725</v>
      </c>
      <c r="CN53">
        <v>172</v>
      </c>
      <c r="CO53">
        <v>11</v>
      </c>
      <c r="CP53">
        <v>233</v>
      </c>
      <c r="CQ53">
        <v>3019</v>
      </c>
      <c r="CR53">
        <v>119728</v>
      </c>
      <c r="CS53">
        <v>107704</v>
      </c>
      <c r="CT53">
        <v>2566</v>
      </c>
      <c r="CU53">
        <v>4508</v>
      </c>
      <c r="CV53">
        <v>1503</v>
      </c>
      <c r="CW53">
        <v>2437</v>
      </c>
      <c r="CX53">
        <v>78</v>
      </c>
      <c r="CY53">
        <v>94510</v>
      </c>
      <c r="CZ53">
        <v>86279</v>
      </c>
      <c r="DA53">
        <v>1756</v>
      </c>
      <c r="DB53">
        <v>2913</v>
      </c>
      <c r="DC53">
        <v>1051</v>
      </c>
      <c r="DD53">
        <v>1770</v>
      </c>
      <c r="DE53">
        <v>51</v>
      </c>
    </row>
    <row r="54" spans="1:109" x14ac:dyDescent="0.25">
      <c r="A54">
        <v>52</v>
      </c>
      <c r="B54">
        <v>52</v>
      </c>
      <c r="C54">
        <v>47876</v>
      </c>
      <c r="D54">
        <v>15469</v>
      </c>
      <c r="E54">
        <v>31177</v>
      </c>
      <c r="F54">
        <v>58084</v>
      </c>
      <c r="G54">
        <v>16964</v>
      </c>
      <c r="H54">
        <v>40205</v>
      </c>
      <c r="I54">
        <v>40529</v>
      </c>
      <c r="J54">
        <v>14293</v>
      </c>
      <c r="K54">
        <v>26236</v>
      </c>
      <c r="L54">
        <v>41587</v>
      </c>
      <c r="M54">
        <v>17130</v>
      </c>
      <c r="N54">
        <v>24457</v>
      </c>
      <c r="O54">
        <v>41376</v>
      </c>
      <c r="P54">
        <v>14335</v>
      </c>
      <c r="Q54">
        <v>25677</v>
      </c>
      <c r="R54">
        <v>52332</v>
      </c>
      <c r="S54">
        <v>14523</v>
      </c>
      <c r="T54">
        <v>34625</v>
      </c>
      <c r="U54">
        <v>53672</v>
      </c>
      <c r="V54">
        <v>15714</v>
      </c>
      <c r="W54">
        <v>35640</v>
      </c>
      <c r="X54">
        <v>98628</v>
      </c>
      <c r="Y54">
        <v>92294</v>
      </c>
      <c r="Z54">
        <v>1093</v>
      </c>
      <c r="AA54">
        <v>4022</v>
      </c>
      <c r="AB54">
        <v>443</v>
      </c>
      <c r="AC54">
        <v>604</v>
      </c>
      <c r="AD54">
        <v>4</v>
      </c>
      <c r="AE54">
        <v>3470</v>
      </c>
      <c r="AF54">
        <v>255</v>
      </c>
      <c r="AG54">
        <v>195</v>
      </c>
      <c r="AH54">
        <v>259</v>
      </c>
      <c r="AI54">
        <v>0</v>
      </c>
      <c r="AJ54">
        <v>125083</v>
      </c>
      <c r="AK54">
        <v>115589</v>
      </c>
      <c r="AL54">
        <v>2171</v>
      </c>
      <c r="AM54">
        <v>5813</v>
      </c>
      <c r="AN54">
        <v>888</v>
      </c>
      <c r="AO54">
        <v>1028</v>
      </c>
      <c r="AP54">
        <v>184</v>
      </c>
      <c r="AQ54">
        <v>0</v>
      </c>
      <c r="AR54">
        <v>0</v>
      </c>
      <c r="AS54">
        <v>98997</v>
      </c>
      <c r="AT54">
        <v>92884</v>
      </c>
      <c r="AU54">
        <v>1133</v>
      </c>
      <c r="AV54">
        <v>3791</v>
      </c>
      <c r="AW54">
        <v>438</v>
      </c>
      <c r="AX54">
        <v>593</v>
      </c>
      <c r="AY54">
        <v>4</v>
      </c>
      <c r="AZ54">
        <v>3413</v>
      </c>
      <c r="BA54">
        <v>226</v>
      </c>
      <c r="BB54">
        <v>140</v>
      </c>
      <c r="BC54">
        <v>204</v>
      </c>
      <c r="BD54">
        <v>0</v>
      </c>
      <c r="BE54">
        <v>125987</v>
      </c>
      <c r="BF54">
        <v>116584</v>
      </c>
      <c r="BG54">
        <v>2189</v>
      </c>
      <c r="BH54">
        <v>5596</v>
      </c>
      <c r="BI54">
        <v>902</v>
      </c>
      <c r="BJ54">
        <v>1024</v>
      </c>
      <c r="BK54">
        <v>121</v>
      </c>
      <c r="BL54">
        <v>3929</v>
      </c>
      <c r="BM54">
        <v>252</v>
      </c>
      <c r="BN54">
        <v>130</v>
      </c>
      <c r="BO54">
        <v>117</v>
      </c>
      <c r="BP54">
        <v>2778</v>
      </c>
      <c r="BQ54">
        <v>130341</v>
      </c>
      <c r="BR54">
        <v>121159</v>
      </c>
      <c r="BS54">
        <v>1767</v>
      </c>
      <c r="BT54">
        <v>6047</v>
      </c>
      <c r="BU54">
        <v>716</v>
      </c>
      <c r="BV54">
        <v>890</v>
      </c>
      <c r="BW54">
        <v>82</v>
      </c>
      <c r="BX54">
        <v>0</v>
      </c>
      <c r="BY54">
        <v>0</v>
      </c>
      <c r="BZ54">
        <v>101810</v>
      </c>
      <c r="CA54">
        <v>95534</v>
      </c>
      <c r="CB54">
        <v>1239</v>
      </c>
      <c r="CC54">
        <v>4094</v>
      </c>
      <c r="CD54">
        <v>501</v>
      </c>
      <c r="CE54">
        <v>606</v>
      </c>
      <c r="CF54">
        <v>49</v>
      </c>
      <c r="CG54">
        <v>0</v>
      </c>
      <c r="CH54">
        <v>0</v>
      </c>
      <c r="CI54">
        <v>98577</v>
      </c>
      <c r="CJ54">
        <v>89813</v>
      </c>
      <c r="CK54">
        <v>1423</v>
      </c>
      <c r="CL54">
        <v>3400</v>
      </c>
      <c r="CM54">
        <v>378</v>
      </c>
      <c r="CN54">
        <v>160</v>
      </c>
      <c r="CO54">
        <v>27</v>
      </c>
      <c r="CP54">
        <v>203</v>
      </c>
      <c r="CQ54">
        <v>3173</v>
      </c>
      <c r="CR54">
        <v>123632</v>
      </c>
      <c r="CS54">
        <v>110894</v>
      </c>
      <c r="CT54">
        <v>2284</v>
      </c>
      <c r="CU54">
        <v>6121</v>
      </c>
      <c r="CV54">
        <v>845</v>
      </c>
      <c r="CW54">
        <v>2536</v>
      </c>
      <c r="CX54">
        <v>112</v>
      </c>
      <c r="CY54">
        <v>98577</v>
      </c>
      <c r="CZ54">
        <v>89813</v>
      </c>
      <c r="DA54">
        <v>1423</v>
      </c>
      <c r="DB54">
        <v>4160</v>
      </c>
      <c r="DC54">
        <v>569</v>
      </c>
      <c r="DD54">
        <v>1862</v>
      </c>
      <c r="DE54">
        <v>80</v>
      </c>
    </row>
    <row r="55" spans="1:109" x14ac:dyDescent="0.25">
      <c r="A55">
        <v>53</v>
      </c>
      <c r="B55">
        <v>53</v>
      </c>
      <c r="C55">
        <v>57823</v>
      </c>
      <c r="D55">
        <v>23927</v>
      </c>
      <c r="E55">
        <v>32573</v>
      </c>
      <c r="F55">
        <v>72021</v>
      </c>
      <c r="G55">
        <v>30325</v>
      </c>
      <c r="H55">
        <v>40801</v>
      </c>
      <c r="I55">
        <v>50285</v>
      </c>
      <c r="J55">
        <v>22770</v>
      </c>
      <c r="K55">
        <v>27515</v>
      </c>
      <c r="L55">
        <v>51808</v>
      </c>
      <c r="M55">
        <v>26356</v>
      </c>
      <c r="N55">
        <v>25452</v>
      </c>
      <c r="O55">
        <v>52177</v>
      </c>
      <c r="P55">
        <v>22301</v>
      </c>
      <c r="Q55">
        <v>28523</v>
      </c>
      <c r="R55">
        <v>59814</v>
      </c>
      <c r="S55">
        <v>18317</v>
      </c>
      <c r="T55">
        <v>38618</v>
      </c>
      <c r="U55">
        <v>60915</v>
      </c>
      <c r="V55">
        <v>23704</v>
      </c>
      <c r="W55">
        <v>34418</v>
      </c>
      <c r="X55">
        <v>89876</v>
      </c>
      <c r="Y55">
        <v>83826</v>
      </c>
      <c r="Z55">
        <v>2715</v>
      </c>
      <c r="AA55">
        <v>1999</v>
      </c>
      <c r="AB55">
        <v>983</v>
      </c>
      <c r="AC55">
        <v>382</v>
      </c>
      <c r="AD55">
        <v>10</v>
      </c>
      <c r="AE55">
        <v>1766</v>
      </c>
      <c r="AF55">
        <v>783</v>
      </c>
      <c r="AG55">
        <v>112</v>
      </c>
      <c r="AH55">
        <v>14</v>
      </c>
      <c r="AI55">
        <v>0</v>
      </c>
      <c r="AJ55">
        <v>118639</v>
      </c>
      <c r="AK55">
        <v>108638</v>
      </c>
      <c r="AL55">
        <v>4282</v>
      </c>
      <c r="AM55">
        <v>3308</v>
      </c>
      <c r="AN55">
        <v>2255</v>
      </c>
      <c r="AO55">
        <v>605</v>
      </c>
      <c r="AP55">
        <v>100</v>
      </c>
      <c r="AQ55">
        <v>0</v>
      </c>
      <c r="AR55">
        <v>0</v>
      </c>
      <c r="AS55">
        <v>88658</v>
      </c>
      <c r="AT55">
        <v>82509</v>
      </c>
      <c r="AU55">
        <v>2396</v>
      </c>
      <c r="AV55">
        <v>2291</v>
      </c>
      <c r="AW55">
        <v>1096</v>
      </c>
      <c r="AX55">
        <v>384</v>
      </c>
      <c r="AY55">
        <v>0</v>
      </c>
      <c r="AZ55">
        <v>2056</v>
      </c>
      <c r="BA55">
        <v>836</v>
      </c>
      <c r="BB55">
        <v>68</v>
      </c>
      <c r="BC55">
        <v>41</v>
      </c>
      <c r="BD55">
        <v>0</v>
      </c>
      <c r="BE55">
        <v>117616</v>
      </c>
      <c r="BF55">
        <v>107517</v>
      </c>
      <c r="BG55">
        <v>3757</v>
      </c>
      <c r="BH55">
        <v>3803</v>
      </c>
      <c r="BI55">
        <v>2416</v>
      </c>
      <c r="BJ55">
        <v>697</v>
      </c>
      <c r="BK55">
        <v>88</v>
      </c>
      <c r="BL55">
        <v>2836</v>
      </c>
      <c r="BM55">
        <v>1436</v>
      </c>
      <c r="BN55">
        <v>75</v>
      </c>
      <c r="BO55">
        <v>36</v>
      </c>
      <c r="BP55">
        <v>1957</v>
      </c>
      <c r="BQ55">
        <v>111157</v>
      </c>
      <c r="BR55">
        <v>103983</v>
      </c>
      <c r="BS55">
        <v>2914</v>
      </c>
      <c r="BT55">
        <v>1859</v>
      </c>
      <c r="BU55">
        <v>1890</v>
      </c>
      <c r="BV55">
        <v>699</v>
      </c>
      <c r="BW55">
        <v>69</v>
      </c>
      <c r="BX55">
        <v>0</v>
      </c>
      <c r="BY55">
        <v>0</v>
      </c>
      <c r="BZ55">
        <v>83610</v>
      </c>
      <c r="CA55">
        <v>79351</v>
      </c>
      <c r="CB55">
        <v>1641</v>
      </c>
      <c r="CC55">
        <v>1016</v>
      </c>
      <c r="CD55">
        <v>1199</v>
      </c>
      <c r="CE55">
        <v>469</v>
      </c>
      <c r="CF55">
        <v>44</v>
      </c>
      <c r="CG55">
        <v>0</v>
      </c>
      <c r="CH55">
        <v>0</v>
      </c>
      <c r="CI55">
        <v>95830</v>
      </c>
      <c r="CJ55">
        <v>86821</v>
      </c>
      <c r="CK55">
        <v>2994</v>
      </c>
      <c r="CL55">
        <v>1279</v>
      </c>
      <c r="CM55">
        <v>1637</v>
      </c>
      <c r="CN55">
        <v>115</v>
      </c>
      <c r="CO55">
        <v>25</v>
      </c>
      <c r="CP55">
        <v>212</v>
      </c>
      <c r="CQ55">
        <v>2747</v>
      </c>
      <c r="CR55">
        <v>123761</v>
      </c>
      <c r="CS55">
        <v>109928</v>
      </c>
      <c r="CT55">
        <v>4864</v>
      </c>
      <c r="CU55">
        <v>2943</v>
      </c>
      <c r="CV55">
        <v>3053</v>
      </c>
      <c r="CW55">
        <v>2191</v>
      </c>
      <c r="CX55">
        <v>103</v>
      </c>
      <c r="CY55">
        <v>95830</v>
      </c>
      <c r="CZ55">
        <v>86821</v>
      </c>
      <c r="DA55">
        <v>2994</v>
      </c>
      <c r="DB55">
        <v>1806</v>
      </c>
      <c r="DC55">
        <v>2027</v>
      </c>
      <c r="DD55">
        <v>1544</v>
      </c>
      <c r="DE55">
        <v>79</v>
      </c>
    </row>
    <row r="56" spans="1:109" x14ac:dyDescent="0.25">
      <c r="A56">
        <v>54</v>
      </c>
      <c r="B56">
        <v>54</v>
      </c>
      <c r="C56">
        <v>47790</v>
      </c>
      <c r="D56">
        <v>25512</v>
      </c>
      <c r="E56">
        <v>20911</v>
      </c>
      <c r="F56">
        <v>57305</v>
      </c>
      <c r="G56">
        <v>29136</v>
      </c>
      <c r="H56">
        <v>27288</v>
      </c>
      <c r="I56">
        <v>40661</v>
      </c>
      <c r="J56">
        <v>23561</v>
      </c>
      <c r="K56">
        <v>17100</v>
      </c>
      <c r="L56">
        <v>42043</v>
      </c>
      <c r="M56">
        <v>26767</v>
      </c>
      <c r="N56">
        <v>15276</v>
      </c>
      <c r="O56">
        <v>42305</v>
      </c>
      <c r="P56">
        <v>23507</v>
      </c>
      <c r="Q56">
        <v>17335</v>
      </c>
      <c r="R56">
        <v>51653</v>
      </c>
      <c r="S56">
        <v>23345</v>
      </c>
      <c r="T56">
        <v>25165</v>
      </c>
      <c r="U56">
        <v>52804</v>
      </c>
      <c r="V56">
        <v>26954</v>
      </c>
      <c r="W56">
        <v>23249</v>
      </c>
      <c r="X56">
        <v>94162</v>
      </c>
      <c r="Y56">
        <v>77030</v>
      </c>
      <c r="Z56">
        <v>4780</v>
      </c>
      <c r="AA56">
        <v>10465</v>
      </c>
      <c r="AB56">
        <v>1124</v>
      </c>
      <c r="AC56">
        <v>756</v>
      </c>
      <c r="AD56">
        <v>0</v>
      </c>
      <c r="AE56">
        <v>9397</v>
      </c>
      <c r="AF56">
        <v>839</v>
      </c>
      <c r="AG56">
        <v>305</v>
      </c>
      <c r="AH56">
        <v>82</v>
      </c>
      <c r="AI56">
        <v>0</v>
      </c>
      <c r="AJ56">
        <v>119680</v>
      </c>
      <c r="AK56">
        <v>93429</v>
      </c>
      <c r="AL56">
        <v>8391</v>
      </c>
      <c r="AM56">
        <v>16011</v>
      </c>
      <c r="AN56">
        <v>2395</v>
      </c>
      <c r="AO56">
        <v>1326</v>
      </c>
      <c r="AP56">
        <v>111</v>
      </c>
      <c r="AQ56">
        <v>0</v>
      </c>
      <c r="AR56">
        <v>0</v>
      </c>
      <c r="AS56">
        <v>94195</v>
      </c>
      <c r="AT56">
        <v>77920</v>
      </c>
      <c r="AU56">
        <v>4215</v>
      </c>
      <c r="AV56">
        <v>10267</v>
      </c>
      <c r="AW56">
        <v>835</v>
      </c>
      <c r="AX56">
        <v>940</v>
      </c>
      <c r="AY56">
        <v>0</v>
      </c>
      <c r="AZ56">
        <v>9239</v>
      </c>
      <c r="BA56">
        <v>662</v>
      </c>
      <c r="BB56">
        <v>302</v>
      </c>
      <c r="BC56">
        <v>172</v>
      </c>
      <c r="BD56">
        <v>0</v>
      </c>
      <c r="BE56">
        <v>119902</v>
      </c>
      <c r="BF56">
        <v>94700</v>
      </c>
      <c r="BG56">
        <v>7258</v>
      </c>
      <c r="BH56">
        <v>16084</v>
      </c>
      <c r="BI56">
        <v>2127</v>
      </c>
      <c r="BJ56">
        <v>1663</v>
      </c>
      <c r="BK56">
        <v>188</v>
      </c>
      <c r="BL56">
        <v>11960</v>
      </c>
      <c r="BM56">
        <v>1443</v>
      </c>
      <c r="BN56">
        <v>330</v>
      </c>
      <c r="BO56">
        <v>101</v>
      </c>
      <c r="BP56">
        <v>4109</v>
      </c>
      <c r="BQ56">
        <v>120331</v>
      </c>
      <c r="BR56">
        <v>96844</v>
      </c>
      <c r="BS56">
        <v>6035</v>
      </c>
      <c r="BT56">
        <v>15561</v>
      </c>
      <c r="BU56">
        <v>1627</v>
      </c>
      <c r="BV56">
        <v>1317</v>
      </c>
      <c r="BW56">
        <v>110</v>
      </c>
      <c r="BX56">
        <v>0</v>
      </c>
      <c r="BY56">
        <v>0</v>
      </c>
      <c r="BZ56">
        <v>94163</v>
      </c>
      <c r="CA56">
        <v>78302</v>
      </c>
      <c r="CB56">
        <v>3627</v>
      </c>
      <c r="CC56">
        <v>10536</v>
      </c>
      <c r="CD56">
        <v>1212</v>
      </c>
      <c r="CE56">
        <v>900</v>
      </c>
      <c r="CF56">
        <v>61</v>
      </c>
      <c r="CG56">
        <v>0</v>
      </c>
      <c r="CH56">
        <v>0</v>
      </c>
      <c r="CI56">
        <v>95456</v>
      </c>
      <c r="CJ56">
        <v>75661</v>
      </c>
      <c r="CK56">
        <v>5621</v>
      </c>
      <c r="CL56">
        <v>8918</v>
      </c>
      <c r="CM56">
        <v>945</v>
      </c>
      <c r="CN56">
        <v>187</v>
      </c>
      <c r="CO56">
        <v>10</v>
      </c>
      <c r="CP56">
        <v>322</v>
      </c>
      <c r="CQ56">
        <v>3792</v>
      </c>
      <c r="CR56">
        <v>118076</v>
      </c>
      <c r="CS56">
        <v>89946</v>
      </c>
      <c r="CT56">
        <v>8780</v>
      </c>
      <c r="CU56">
        <v>15268</v>
      </c>
      <c r="CV56">
        <v>1823</v>
      </c>
      <c r="CW56">
        <v>2798</v>
      </c>
      <c r="CX56">
        <v>181</v>
      </c>
      <c r="CY56">
        <v>95456</v>
      </c>
      <c r="CZ56">
        <v>75661</v>
      </c>
      <c r="DA56">
        <v>5621</v>
      </c>
      <c r="DB56">
        <v>10630</v>
      </c>
      <c r="DC56">
        <v>1400</v>
      </c>
      <c r="DD56">
        <v>2084</v>
      </c>
      <c r="DE56">
        <v>119</v>
      </c>
    </row>
    <row r="57" spans="1:109" x14ac:dyDescent="0.25">
      <c r="A57">
        <v>55</v>
      </c>
      <c r="B57">
        <v>55</v>
      </c>
      <c r="C57">
        <v>45561</v>
      </c>
      <c r="D57">
        <v>25167</v>
      </c>
      <c r="E57">
        <v>19083</v>
      </c>
      <c r="F57">
        <v>54270</v>
      </c>
      <c r="G57">
        <v>28356</v>
      </c>
      <c r="H57">
        <v>25018</v>
      </c>
      <c r="I57">
        <v>38875</v>
      </c>
      <c r="J57">
        <v>22874</v>
      </c>
      <c r="K57">
        <v>16001</v>
      </c>
      <c r="L57">
        <v>39721</v>
      </c>
      <c r="M57">
        <v>25590</v>
      </c>
      <c r="N57">
        <v>14131</v>
      </c>
      <c r="O57">
        <v>39780</v>
      </c>
      <c r="P57">
        <v>22934</v>
      </c>
      <c r="Q57">
        <v>15443</v>
      </c>
      <c r="R57">
        <v>49879</v>
      </c>
      <c r="S57">
        <v>23824</v>
      </c>
      <c r="T57">
        <v>22825</v>
      </c>
      <c r="U57">
        <v>50884</v>
      </c>
      <c r="V57">
        <v>27400</v>
      </c>
      <c r="W57">
        <v>21145</v>
      </c>
      <c r="X57">
        <v>91632</v>
      </c>
      <c r="Y57">
        <v>65188</v>
      </c>
      <c r="Z57">
        <v>13078</v>
      </c>
      <c r="AA57">
        <v>11953</v>
      </c>
      <c r="AB57">
        <v>436</v>
      </c>
      <c r="AC57">
        <v>861</v>
      </c>
      <c r="AD57">
        <v>60</v>
      </c>
      <c r="AE57">
        <v>10904</v>
      </c>
      <c r="AF57">
        <v>314</v>
      </c>
      <c r="AG57">
        <v>387</v>
      </c>
      <c r="AH57">
        <v>187</v>
      </c>
      <c r="AI57">
        <v>0</v>
      </c>
      <c r="AJ57">
        <v>120023</v>
      </c>
      <c r="AK57">
        <v>78896</v>
      </c>
      <c r="AL57">
        <v>20593</v>
      </c>
      <c r="AM57">
        <v>21759</v>
      </c>
      <c r="AN57">
        <v>1042</v>
      </c>
      <c r="AO57">
        <v>1800</v>
      </c>
      <c r="AP57">
        <v>150</v>
      </c>
      <c r="AQ57">
        <v>0</v>
      </c>
      <c r="AR57">
        <v>0</v>
      </c>
      <c r="AS57">
        <v>91877</v>
      </c>
      <c r="AT57">
        <v>65719</v>
      </c>
      <c r="AU57">
        <v>13319</v>
      </c>
      <c r="AV57">
        <v>11619</v>
      </c>
      <c r="AW57">
        <v>345</v>
      </c>
      <c r="AX57">
        <v>690</v>
      </c>
      <c r="AY57">
        <v>65</v>
      </c>
      <c r="AZ57">
        <v>10727</v>
      </c>
      <c r="BA57">
        <v>192</v>
      </c>
      <c r="BB57">
        <v>363</v>
      </c>
      <c r="BC57">
        <v>166</v>
      </c>
      <c r="BD57">
        <v>0</v>
      </c>
      <c r="BE57">
        <v>120497</v>
      </c>
      <c r="BF57">
        <v>79565</v>
      </c>
      <c r="BG57">
        <v>21426</v>
      </c>
      <c r="BH57">
        <v>21081</v>
      </c>
      <c r="BI57">
        <v>917</v>
      </c>
      <c r="BJ57">
        <v>1600</v>
      </c>
      <c r="BK57">
        <v>155</v>
      </c>
      <c r="BL57">
        <v>14959</v>
      </c>
      <c r="BM57">
        <v>512</v>
      </c>
      <c r="BN57">
        <v>451</v>
      </c>
      <c r="BO57">
        <v>170</v>
      </c>
      <c r="BP57">
        <v>3350</v>
      </c>
      <c r="BQ57">
        <v>122216</v>
      </c>
      <c r="BR57">
        <v>83387</v>
      </c>
      <c r="BS57">
        <v>18366</v>
      </c>
      <c r="BT57">
        <v>20696</v>
      </c>
      <c r="BU57">
        <v>828</v>
      </c>
      <c r="BV57">
        <v>1586</v>
      </c>
      <c r="BW57">
        <v>113</v>
      </c>
      <c r="BX57">
        <v>0</v>
      </c>
      <c r="BY57">
        <v>0</v>
      </c>
      <c r="BZ57">
        <v>92019</v>
      </c>
      <c r="CA57">
        <v>67616</v>
      </c>
      <c r="CB57">
        <v>11372</v>
      </c>
      <c r="CC57">
        <v>12435</v>
      </c>
      <c r="CD57">
        <v>556</v>
      </c>
      <c r="CE57">
        <v>1051</v>
      </c>
      <c r="CF57">
        <v>74</v>
      </c>
      <c r="CG57">
        <v>0</v>
      </c>
      <c r="CH57">
        <v>0</v>
      </c>
      <c r="CI57">
        <v>94813</v>
      </c>
      <c r="CJ57">
        <v>64417</v>
      </c>
      <c r="CK57">
        <v>14343</v>
      </c>
      <c r="CL57">
        <v>11568</v>
      </c>
      <c r="CM57">
        <v>435</v>
      </c>
      <c r="CN57">
        <v>191</v>
      </c>
      <c r="CO57">
        <v>16</v>
      </c>
      <c r="CP57">
        <v>178</v>
      </c>
      <c r="CQ57">
        <v>3665</v>
      </c>
      <c r="CR57">
        <v>122360</v>
      </c>
      <c r="CS57">
        <v>77197</v>
      </c>
      <c r="CT57">
        <v>21590</v>
      </c>
      <c r="CU57">
        <v>22179</v>
      </c>
      <c r="CV57">
        <v>1040</v>
      </c>
      <c r="CW57">
        <v>3173</v>
      </c>
      <c r="CX57">
        <v>144</v>
      </c>
      <c r="CY57">
        <v>94813</v>
      </c>
      <c r="CZ57">
        <v>64417</v>
      </c>
      <c r="DA57">
        <v>14343</v>
      </c>
      <c r="DB57">
        <v>14208</v>
      </c>
      <c r="DC57">
        <v>712</v>
      </c>
      <c r="DD57">
        <v>2340</v>
      </c>
      <c r="DE57">
        <v>80</v>
      </c>
    </row>
    <row r="58" spans="1:109" x14ac:dyDescent="0.25">
      <c r="A58">
        <v>56</v>
      </c>
      <c r="B58">
        <v>56</v>
      </c>
      <c r="C58">
        <v>58865</v>
      </c>
      <c r="D58">
        <v>24514</v>
      </c>
      <c r="E58">
        <v>32858</v>
      </c>
      <c r="F58">
        <v>72056</v>
      </c>
      <c r="G58">
        <v>29921</v>
      </c>
      <c r="H58">
        <v>41166</v>
      </c>
      <c r="I58">
        <v>51560</v>
      </c>
      <c r="J58">
        <v>23510</v>
      </c>
      <c r="K58">
        <v>28050</v>
      </c>
      <c r="L58">
        <v>51999</v>
      </c>
      <c r="M58">
        <v>26733</v>
      </c>
      <c r="N58">
        <v>25266</v>
      </c>
      <c r="O58">
        <v>52289</v>
      </c>
      <c r="P58">
        <v>22280</v>
      </c>
      <c r="Q58">
        <v>28350</v>
      </c>
      <c r="R58">
        <v>61633</v>
      </c>
      <c r="S58">
        <v>20019</v>
      </c>
      <c r="T58">
        <v>38275</v>
      </c>
      <c r="U58">
        <v>63737</v>
      </c>
      <c r="V58">
        <v>24712</v>
      </c>
      <c r="W58">
        <v>36007</v>
      </c>
      <c r="X58">
        <v>97804</v>
      </c>
      <c r="Y58">
        <v>93133</v>
      </c>
      <c r="Z58">
        <v>1517</v>
      </c>
      <c r="AA58">
        <v>1577</v>
      </c>
      <c r="AB58">
        <v>1180</v>
      </c>
      <c r="AC58">
        <v>339</v>
      </c>
      <c r="AD58">
        <v>0</v>
      </c>
      <c r="AE58">
        <v>1390</v>
      </c>
      <c r="AF58">
        <v>903</v>
      </c>
      <c r="AG58">
        <v>129</v>
      </c>
      <c r="AH58">
        <v>70</v>
      </c>
      <c r="AI58">
        <v>0</v>
      </c>
      <c r="AJ58">
        <v>123784</v>
      </c>
      <c r="AK58">
        <v>115452</v>
      </c>
      <c r="AL58">
        <v>3123</v>
      </c>
      <c r="AM58">
        <v>2755</v>
      </c>
      <c r="AN58">
        <v>2080</v>
      </c>
      <c r="AO58">
        <v>470</v>
      </c>
      <c r="AP58">
        <v>78</v>
      </c>
      <c r="AQ58">
        <v>0</v>
      </c>
      <c r="AR58">
        <v>0</v>
      </c>
      <c r="AS58">
        <v>97231</v>
      </c>
      <c r="AT58">
        <v>92578</v>
      </c>
      <c r="AU58">
        <v>1284</v>
      </c>
      <c r="AV58">
        <v>1724</v>
      </c>
      <c r="AW58">
        <v>1180</v>
      </c>
      <c r="AX58">
        <v>358</v>
      </c>
      <c r="AY58">
        <v>0</v>
      </c>
      <c r="AZ58">
        <v>1594</v>
      </c>
      <c r="BA58">
        <v>922</v>
      </c>
      <c r="BB58">
        <v>114</v>
      </c>
      <c r="BC58">
        <v>75</v>
      </c>
      <c r="BD58">
        <v>0</v>
      </c>
      <c r="BE58">
        <v>123921</v>
      </c>
      <c r="BF58">
        <v>115219</v>
      </c>
      <c r="BG58">
        <v>2843</v>
      </c>
      <c r="BH58">
        <v>3134</v>
      </c>
      <c r="BI58">
        <v>2273</v>
      </c>
      <c r="BJ58">
        <v>644</v>
      </c>
      <c r="BK58">
        <v>84</v>
      </c>
      <c r="BL58">
        <v>2404</v>
      </c>
      <c r="BM58">
        <v>1577</v>
      </c>
      <c r="BN58">
        <v>163</v>
      </c>
      <c r="BO58">
        <v>108</v>
      </c>
      <c r="BP58">
        <v>1596</v>
      </c>
      <c r="BQ58">
        <v>123698</v>
      </c>
      <c r="BR58">
        <v>116998</v>
      </c>
      <c r="BS58">
        <v>2147</v>
      </c>
      <c r="BT58">
        <v>2422</v>
      </c>
      <c r="BU58">
        <v>1673</v>
      </c>
      <c r="BV58">
        <v>542</v>
      </c>
      <c r="BW58">
        <v>89</v>
      </c>
      <c r="BX58">
        <v>0</v>
      </c>
      <c r="BY58">
        <v>0</v>
      </c>
      <c r="BZ58">
        <v>96491</v>
      </c>
      <c r="CA58">
        <v>92314</v>
      </c>
      <c r="CB58">
        <v>1288</v>
      </c>
      <c r="CC58">
        <v>1382</v>
      </c>
      <c r="CD58">
        <v>1158</v>
      </c>
      <c r="CE58">
        <v>384</v>
      </c>
      <c r="CF58">
        <v>50</v>
      </c>
      <c r="CG58">
        <v>0</v>
      </c>
      <c r="CH58">
        <v>0</v>
      </c>
      <c r="CI58">
        <v>101094</v>
      </c>
      <c r="CJ58">
        <v>91918</v>
      </c>
      <c r="CK58">
        <v>2260</v>
      </c>
      <c r="CL58">
        <v>2170</v>
      </c>
      <c r="CM58">
        <v>1340</v>
      </c>
      <c r="CN58">
        <v>95</v>
      </c>
      <c r="CO58">
        <v>17</v>
      </c>
      <c r="CP58">
        <v>180</v>
      </c>
      <c r="CQ58">
        <v>3114</v>
      </c>
      <c r="CR58">
        <v>124627</v>
      </c>
      <c r="CS58">
        <v>110898</v>
      </c>
      <c r="CT58">
        <v>3648</v>
      </c>
      <c r="CU58">
        <v>4550</v>
      </c>
      <c r="CV58">
        <v>2316</v>
      </c>
      <c r="CW58">
        <v>2262</v>
      </c>
      <c r="CX58">
        <v>113</v>
      </c>
      <c r="CY58">
        <v>101094</v>
      </c>
      <c r="CZ58">
        <v>91918</v>
      </c>
      <c r="DA58">
        <v>2260</v>
      </c>
      <c r="DB58">
        <v>2799</v>
      </c>
      <c r="DC58">
        <v>1698</v>
      </c>
      <c r="DD58">
        <v>1646</v>
      </c>
      <c r="DE58">
        <v>84</v>
      </c>
    </row>
    <row r="59" spans="1:109" x14ac:dyDescent="0.25">
      <c r="A59">
        <v>57</v>
      </c>
      <c r="B59">
        <v>57</v>
      </c>
      <c r="C59">
        <v>58078</v>
      </c>
      <c r="D59">
        <v>24248</v>
      </c>
      <c r="E59">
        <v>32616</v>
      </c>
      <c r="F59">
        <v>67888</v>
      </c>
      <c r="G59">
        <v>26813</v>
      </c>
      <c r="H59">
        <v>40333</v>
      </c>
      <c r="I59">
        <v>51297</v>
      </c>
      <c r="J59">
        <v>22157</v>
      </c>
      <c r="K59">
        <v>29140</v>
      </c>
      <c r="L59">
        <v>51828</v>
      </c>
      <c r="M59">
        <v>26607</v>
      </c>
      <c r="N59">
        <v>25221</v>
      </c>
      <c r="O59">
        <v>52206</v>
      </c>
      <c r="P59">
        <v>23808</v>
      </c>
      <c r="Q59">
        <v>27122</v>
      </c>
      <c r="R59">
        <v>61992</v>
      </c>
      <c r="S59">
        <v>21699</v>
      </c>
      <c r="T59">
        <v>37539</v>
      </c>
      <c r="U59">
        <v>63224</v>
      </c>
      <c r="V59">
        <v>24655</v>
      </c>
      <c r="W59">
        <v>36339</v>
      </c>
      <c r="X59">
        <v>88326</v>
      </c>
      <c r="Y59">
        <v>82898</v>
      </c>
      <c r="Z59">
        <v>1735</v>
      </c>
      <c r="AA59">
        <v>2397</v>
      </c>
      <c r="AB59">
        <v>832</v>
      </c>
      <c r="AC59">
        <v>348</v>
      </c>
      <c r="AD59">
        <v>0</v>
      </c>
      <c r="AE59">
        <v>2176</v>
      </c>
      <c r="AF59">
        <v>683</v>
      </c>
      <c r="AG59">
        <v>138</v>
      </c>
      <c r="AH59">
        <v>114</v>
      </c>
      <c r="AI59">
        <v>0</v>
      </c>
      <c r="AJ59">
        <v>110317</v>
      </c>
      <c r="AK59">
        <v>102064</v>
      </c>
      <c r="AL59">
        <v>2462</v>
      </c>
      <c r="AM59">
        <v>3934</v>
      </c>
      <c r="AN59">
        <v>1884</v>
      </c>
      <c r="AO59">
        <v>535</v>
      </c>
      <c r="AP59">
        <v>104</v>
      </c>
      <c r="AQ59">
        <v>0</v>
      </c>
      <c r="AR59">
        <v>0</v>
      </c>
      <c r="AS59">
        <v>89208</v>
      </c>
      <c r="AT59">
        <v>83975</v>
      </c>
      <c r="AU59">
        <v>1595</v>
      </c>
      <c r="AV59">
        <v>2545</v>
      </c>
      <c r="AW59">
        <v>754</v>
      </c>
      <c r="AX59">
        <v>282</v>
      </c>
      <c r="AY59">
        <v>0</v>
      </c>
      <c r="AZ59">
        <v>2388</v>
      </c>
      <c r="BA59">
        <v>638</v>
      </c>
      <c r="BB59">
        <v>128</v>
      </c>
      <c r="BC59">
        <v>74</v>
      </c>
      <c r="BD59">
        <v>0</v>
      </c>
      <c r="BE59">
        <v>111120</v>
      </c>
      <c r="BF59">
        <v>102937</v>
      </c>
      <c r="BG59">
        <v>2430</v>
      </c>
      <c r="BH59">
        <v>3960</v>
      </c>
      <c r="BI59">
        <v>1632</v>
      </c>
      <c r="BJ59">
        <v>442</v>
      </c>
      <c r="BK59">
        <v>47</v>
      </c>
      <c r="BL59">
        <v>3098</v>
      </c>
      <c r="BM59">
        <v>1116</v>
      </c>
      <c r="BN59">
        <v>169</v>
      </c>
      <c r="BO59">
        <v>11</v>
      </c>
      <c r="BP59">
        <v>1360</v>
      </c>
      <c r="BQ59">
        <v>114806</v>
      </c>
      <c r="BR59">
        <v>107334</v>
      </c>
      <c r="BS59">
        <v>2297</v>
      </c>
      <c r="BT59">
        <v>3393</v>
      </c>
      <c r="BU59">
        <v>1474</v>
      </c>
      <c r="BV59">
        <v>546</v>
      </c>
      <c r="BW59">
        <v>42</v>
      </c>
      <c r="BX59">
        <v>0</v>
      </c>
      <c r="BY59">
        <v>0</v>
      </c>
      <c r="BZ59">
        <v>90690</v>
      </c>
      <c r="CA59">
        <v>85770</v>
      </c>
      <c r="CB59">
        <v>1431</v>
      </c>
      <c r="CC59">
        <v>2242</v>
      </c>
      <c r="CD59">
        <v>972</v>
      </c>
      <c r="CE59">
        <v>358</v>
      </c>
      <c r="CF59">
        <v>32</v>
      </c>
      <c r="CG59">
        <v>0</v>
      </c>
      <c r="CH59">
        <v>0</v>
      </c>
      <c r="CI59">
        <v>92078</v>
      </c>
      <c r="CJ59">
        <v>83643</v>
      </c>
      <c r="CK59">
        <v>2195</v>
      </c>
      <c r="CL59">
        <v>2583</v>
      </c>
      <c r="CM59">
        <v>1089</v>
      </c>
      <c r="CN59">
        <v>87</v>
      </c>
      <c r="CO59">
        <v>10</v>
      </c>
      <c r="CP59">
        <v>170</v>
      </c>
      <c r="CQ59">
        <v>2301</v>
      </c>
      <c r="CR59">
        <v>113318</v>
      </c>
      <c r="CS59">
        <v>101095</v>
      </c>
      <c r="CT59">
        <v>3456</v>
      </c>
      <c r="CU59">
        <v>4706</v>
      </c>
      <c r="CV59">
        <v>1997</v>
      </c>
      <c r="CW59">
        <v>1644</v>
      </c>
      <c r="CX59">
        <v>94</v>
      </c>
      <c r="CY59">
        <v>92078</v>
      </c>
      <c r="CZ59">
        <v>83643</v>
      </c>
      <c r="DA59">
        <v>2195</v>
      </c>
      <c r="DB59">
        <v>3183</v>
      </c>
      <c r="DC59">
        <v>1387</v>
      </c>
      <c r="DD59">
        <v>1208</v>
      </c>
      <c r="DE59">
        <v>55</v>
      </c>
    </row>
    <row r="60" spans="1:109" x14ac:dyDescent="0.25">
      <c r="A60">
        <v>58</v>
      </c>
      <c r="B60">
        <v>58</v>
      </c>
      <c r="C60">
        <v>44615</v>
      </c>
      <c r="D60">
        <v>28679</v>
      </c>
      <c r="E60">
        <v>14902</v>
      </c>
      <c r="F60">
        <v>51058</v>
      </c>
      <c r="G60">
        <v>30828</v>
      </c>
      <c r="H60">
        <v>19570</v>
      </c>
      <c r="I60">
        <v>37869</v>
      </c>
      <c r="J60">
        <v>25071</v>
      </c>
      <c r="K60">
        <v>12798</v>
      </c>
      <c r="L60">
        <v>38420</v>
      </c>
      <c r="M60">
        <v>27987</v>
      </c>
      <c r="N60">
        <v>10433</v>
      </c>
      <c r="O60">
        <v>38511</v>
      </c>
      <c r="P60">
        <v>25932</v>
      </c>
      <c r="Q60">
        <v>11567</v>
      </c>
      <c r="R60">
        <v>50311</v>
      </c>
      <c r="S60">
        <v>29512</v>
      </c>
      <c r="T60">
        <v>18081</v>
      </c>
      <c r="U60">
        <v>51684</v>
      </c>
      <c r="V60">
        <v>32726</v>
      </c>
      <c r="W60">
        <v>17277</v>
      </c>
      <c r="X60">
        <v>93659</v>
      </c>
      <c r="Y60">
        <v>61057</v>
      </c>
      <c r="Z60">
        <v>7375</v>
      </c>
      <c r="AA60">
        <v>23971</v>
      </c>
      <c r="AB60">
        <v>472</v>
      </c>
      <c r="AC60">
        <v>620</v>
      </c>
      <c r="AD60">
        <v>4</v>
      </c>
      <c r="AE60">
        <v>22815</v>
      </c>
      <c r="AF60">
        <v>328</v>
      </c>
      <c r="AG60">
        <v>238</v>
      </c>
      <c r="AH60">
        <v>276</v>
      </c>
      <c r="AI60">
        <v>0</v>
      </c>
      <c r="AJ60">
        <v>119582</v>
      </c>
      <c r="AK60">
        <v>72563</v>
      </c>
      <c r="AL60">
        <v>11341</v>
      </c>
      <c r="AM60">
        <v>36192</v>
      </c>
      <c r="AN60">
        <v>1160</v>
      </c>
      <c r="AO60">
        <v>1211</v>
      </c>
      <c r="AP60">
        <v>243</v>
      </c>
      <c r="AQ60">
        <v>0</v>
      </c>
      <c r="AR60">
        <v>0</v>
      </c>
      <c r="AS60">
        <v>93037</v>
      </c>
      <c r="AT60">
        <v>60809</v>
      </c>
      <c r="AU60">
        <v>6965</v>
      </c>
      <c r="AV60">
        <v>23846</v>
      </c>
      <c r="AW60">
        <v>543</v>
      </c>
      <c r="AX60">
        <v>683</v>
      </c>
      <c r="AY60">
        <v>8</v>
      </c>
      <c r="AZ60">
        <v>22668</v>
      </c>
      <c r="BA60">
        <v>429</v>
      </c>
      <c r="BB60">
        <v>308</v>
      </c>
      <c r="BC60">
        <v>367</v>
      </c>
      <c r="BD60">
        <v>0</v>
      </c>
      <c r="BE60">
        <v>119944</v>
      </c>
      <c r="BF60">
        <v>73049</v>
      </c>
      <c r="BG60">
        <v>11059</v>
      </c>
      <c r="BH60">
        <v>35976</v>
      </c>
      <c r="BI60">
        <v>1212</v>
      </c>
      <c r="BJ60">
        <v>1458</v>
      </c>
      <c r="BK60">
        <v>246</v>
      </c>
      <c r="BL60">
        <v>30638</v>
      </c>
      <c r="BM60">
        <v>822</v>
      </c>
      <c r="BN60">
        <v>358</v>
      </c>
      <c r="BO60">
        <v>94</v>
      </c>
      <c r="BP60">
        <v>3917</v>
      </c>
      <c r="BQ60">
        <v>124017</v>
      </c>
      <c r="BR60">
        <v>77896</v>
      </c>
      <c r="BS60">
        <v>8839</v>
      </c>
      <c r="BT60">
        <v>37107</v>
      </c>
      <c r="BU60">
        <v>890</v>
      </c>
      <c r="BV60">
        <v>1262</v>
      </c>
      <c r="BW60">
        <v>138</v>
      </c>
      <c r="BX60">
        <v>0</v>
      </c>
      <c r="BY60">
        <v>0</v>
      </c>
      <c r="BZ60">
        <v>96795</v>
      </c>
      <c r="CA60">
        <v>64794</v>
      </c>
      <c r="CB60">
        <v>5956</v>
      </c>
      <c r="CC60">
        <v>25528</v>
      </c>
      <c r="CD60">
        <v>673</v>
      </c>
      <c r="CE60">
        <v>890</v>
      </c>
      <c r="CF60">
        <v>86</v>
      </c>
      <c r="CG60">
        <v>0</v>
      </c>
      <c r="CH60">
        <v>0</v>
      </c>
      <c r="CI60">
        <v>91589</v>
      </c>
      <c r="CJ60">
        <v>57985</v>
      </c>
      <c r="CK60">
        <v>7008</v>
      </c>
      <c r="CL60">
        <v>22725</v>
      </c>
      <c r="CM60">
        <v>432</v>
      </c>
      <c r="CN60">
        <v>187</v>
      </c>
      <c r="CO60">
        <v>36</v>
      </c>
      <c r="CP60">
        <v>271</v>
      </c>
      <c r="CQ60">
        <v>2945</v>
      </c>
      <c r="CR60">
        <v>115296</v>
      </c>
      <c r="CS60">
        <v>67995</v>
      </c>
      <c r="CT60">
        <v>10637</v>
      </c>
      <c r="CU60">
        <v>34901</v>
      </c>
      <c r="CV60">
        <v>973</v>
      </c>
      <c r="CW60">
        <v>2360</v>
      </c>
      <c r="CX60">
        <v>143</v>
      </c>
      <c r="CY60">
        <v>91589</v>
      </c>
      <c r="CZ60">
        <v>57985</v>
      </c>
      <c r="DA60">
        <v>7008</v>
      </c>
      <c r="DB60">
        <v>24831</v>
      </c>
      <c r="DC60">
        <v>672</v>
      </c>
      <c r="DD60">
        <v>1675</v>
      </c>
      <c r="DE60">
        <v>111</v>
      </c>
    </row>
    <row r="61" spans="1:109" x14ac:dyDescent="0.25">
      <c r="A61">
        <v>59</v>
      </c>
      <c r="B61">
        <v>59</v>
      </c>
      <c r="C61">
        <v>53350</v>
      </c>
      <c r="D61">
        <v>18855</v>
      </c>
      <c r="E61">
        <v>33242</v>
      </c>
      <c r="F61">
        <v>65601</v>
      </c>
      <c r="G61">
        <v>26458</v>
      </c>
      <c r="H61">
        <v>38102</v>
      </c>
      <c r="I61">
        <v>46970</v>
      </c>
      <c r="J61">
        <v>17435</v>
      </c>
      <c r="K61">
        <v>29535</v>
      </c>
      <c r="L61">
        <v>48070</v>
      </c>
      <c r="M61">
        <v>19752</v>
      </c>
      <c r="N61">
        <v>28318</v>
      </c>
      <c r="O61">
        <v>48041</v>
      </c>
      <c r="P61">
        <v>17292</v>
      </c>
      <c r="Q61">
        <v>29528</v>
      </c>
      <c r="R61">
        <v>55300</v>
      </c>
      <c r="S61">
        <v>13240</v>
      </c>
      <c r="T61">
        <v>39809</v>
      </c>
      <c r="U61">
        <v>56137</v>
      </c>
      <c r="V61">
        <v>19122</v>
      </c>
      <c r="W61">
        <v>34241</v>
      </c>
      <c r="X61">
        <v>81927</v>
      </c>
      <c r="Y61">
        <v>69556</v>
      </c>
      <c r="Z61">
        <v>1700</v>
      </c>
      <c r="AA61">
        <v>5623</v>
      </c>
      <c r="AB61">
        <v>4637</v>
      </c>
      <c r="AC61">
        <v>315</v>
      </c>
      <c r="AD61">
        <v>0</v>
      </c>
      <c r="AE61">
        <v>5281</v>
      </c>
      <c r="AF61">
        <v>4428</v>
      </c>
      <c r="AG61">
        <v>50</v>
      </c>
      <c r="AH61">
        <v>115</v>
      </c>
      <c r="AI61">
        <v>0</v>
      </c>
      <c r="AJ61">
        <v>115030</v>
      </c>
      <c r="AK61">
        <v>90816</v>
      </c>
      <c r="AL61">
        <v>3681</v>
      </c>
      <c r="AM61">
        <v>7396</v>
      </c>
      <c r="AN61">
        <v>12524</v>
      </c>
      <c r="AO61">
        <v>474</v>
      </c>
      <c r="AP61">
        <v>137</v>
      </c>
      <c r="AQ61">
        <v>0</v>
      </c>
      <c r="AR61">
        <v>0</v>
      </c>
      <c r="AS61">
        <v>80707</v>
      </c>
      <c r="AT61">
        <v>69011</v>
      </c>
      <c r="AU61">
        <v>1484</v>
      </c>
      <c r="AV61">
        <v>5240</v>
      </c>
      <c r="AW61">
        <v>4523</v>
      </c>
      <c r="AX61">
        <v>279</v>
      </c>
      <c r="AY61">
        <v>0</v>
      </c>
      <c r="AZ61">
        <v>4963</v>
      </c>
      <c r="BA61">
        <v>4329</v>
      </c>
      <c r="BB61">
        <v>39</v>
      </c>
      <c r="BC61">
        <v>135</v>
      </c>
      <c r="BD61">
        <v>0</v>
      </c>
      <c r="BE61">
        <v>114131</v>
      </c>
      <c r="BF61">
        <v>90708</v>
      </c>
      <c r="BG61">
        <v>3959</v>
      </c>
      <c r="BH61">
        <v>6952</v>
      </c>
      <c r="BI61">
        <v>11758</v>
      </c>
      <c r="BJ61">
        <v>433</v>
      </c>
      <c r="BK61">
        <v>143</v>
      </c>
      <c r="BL61">
        <v>5918</v>
      </c>
      <c r="BM61">
        <v>10914</v>
      </c>
      <c r="BN61">
        <v>118</v>
      </c>
      <c r="BO61">
        <v>480</v>
      </c>
      <c r="BP61">
        <v>2035</v>
      </c>
      <c r="BQ61">
        <v>108067</v>
      </c>
      <c r="BR61">
        <v>90684</v>
      </c>
      <c r="BS61">
        <v>3156</v>
      </c>
      <c r="BT61">
        <v>5993</v>
      </c>
      <c r="BU61">
        <v>7682</v>
      </c>
      <c r="BV61">
        <v>531</v>
      </c>
      <c r="BW61">
        <v>150</v>
      </c>
      <c r="BX61">
        <v>0</v>
      </c>
      <c r="BY61">
        <v>0</v>
      </c>
      <c r="BZ61">
        <v>77907</v>
      </c>
      <c r="CA61">
        <v>66274</v>
      </c>
      <c r="CB61">
        <v>1840</v>
      </c>
      <c r="CC61">
        <v>4675</v>
      </c>
      <c r="CD61">
        <v>4755</v>
      </c>
      <c r="CE61">
        <v>355</v>
      </c>
      <c r="CF61">
        <v>90</v>
      </c>
      <c r="CG61">
        <v>0</v>
      </c>
      <c r="CH61">
        <v>0</v>
      </c>
      <c r="CI61">
        <v>91598</v>
      </c>
      <c r="CJ61">
        <v>70396</v>
      </c>
      <c r="CK61">
        <v>2958</v>
      </c>
      <c r="CL61">
        <v>4789</v>
      </c>
      <c r="CM61">
        <v>10241</v>
      </c>
      <c r="CN61">
        <v>96</v>
      </c>
      <c r="CO61">
        <v>84</v>
      </c>
      <c r="CP61">
        <v>283</v>
      </c>
      <c r="CQ61">
        <v>2751</v>
      </c>
      <c r="CR61">
        <v>121704</v>
      </c>
      <c r="CS61">
        <v>90460</v>
      </c>
      <c r="CT61">
        <v>4740</v>
      </c>
      <c r="CU61">
        <v>7225</v>
      </c>
      <c r="CV61">
        <v>16702</v>
      </c>
      <c r="CW61">
        <v>1946</v>
      </c>
      <c r="CX61">
        <v>240</v>
      </c>
      <c r="CY61">
        <v>91598</v>
      </c>
      <c r="CZ61">
        <v>70396</v>
      </c>
      <c r="DA61">
        <v>2958</v>
      </c>
      <c r="DB61">
        <v>5403</v>
      </c>
      <c r="DC61">
        <v>10942</v>
      </c>
      <c r="DD61">
        <v>1384</v>
      </c>
      <c r="DE61">
        <v>149</v>
      </c>
    </row>
    <row r="62" spans="1:109" x14ac:dyDescent="0.25">
      <c r="A62">
        <v>60</v>
      </c>
      <c r="B62">
        <v>60</v>
      </c>
      <c r="C62">
        <v>57294</v>
      </c>
      <c r="D62">
        <v>14680</v>
      </c>
      <c r="E62">
        <v>41334</v>
      </c>
      <c r="F62">
        <v>70494</v>
      </c>
      <c r="G62">
        <v>19611</v>
      </c>
      <c r="H62">
        <v>49886</v>
      </c>
      <c r="I62">
        <v>50382</v>
      </c>
      <c r="J62">
        <v>13814</v>
      </c>
      <c r="K62">
        <v>36568</v>
      </c>
      <c r="L62">
        <v>51502</v>
      </c>
      <c r="M62">
        <v>16063</v>
      </c>
      <c r="N62">
        <v>35439</v>
      </c>
      <c r="O62">
        <v>51478</v>
      </c>
      <c r="P62">
        <v>13428</v>
      </c>
      <c r="Q62">
        <v>36662</v>
      </c>
      <c r="R62">
        <v>59355</v>
      </c>
      <c r="S62">
        <v>10587</v>
      </c>
      <c r="T62">
        <v>46039</v>
      </c>
      <c r="U62">
        <v>60627</v>
      </c>
      <c r="V62">
        <v>14608</v>
      </c>
      <c r="W62">
        <v>43402</v>
      </c>
      <c r="X62">
        <v>83704</v>
      </c>
      <c r="Y62">
        <v>79849</v>
      </c>
      <c r="Z62">
        <v>1212</v>
      </c>
      <c r="AA62">
        <v>1014</v>
      </c>
      <c r="AB62">
        <v>1167</v>
      </c>
      <c r="AC62">
        <v>443</v>
      </c>
      <c r="AD62">
        <v>0</v>
      </c>
      <c r="AE62">
        <v>841</v>
      </c>
      <c r="AF62">
        <v>889</v>
      </c>
      <c r="AG62">
        <v>0</v>
      </c>
      <c r="AH62">
        <v>50</v>
      </c>
      <c r="AI62">
        <v>0</v>
      </c>
      <c r="AJ62">
        <v>114303</v>
      </c>
      <c r="AK62">
        <v>106785</v>
      </c>
      <c r="AL62">
        <v>2643</v>
      </c>
      <c r="AM62">
        <v>2365</v>
      </c>
      <c r="AN62">
        <v>2187</v>
      </c>
      <c r="AO62">
        <v>703</v>
      </c>
      <c r="AP62">
        <v>49</v>
      </c>
      <c r="AQ62">
        <v>0</v>
      </c>
      <c r="AR62">
        <v>0</v>
      </c>
      <c r="AS62">
        <v>82233</v>
      </c>
      <c r="AT62">
        <v>78577</v>
      </c>
      <c r="AU62">
        <v>879</v>
      </c>
      <c r="AV62">
        <v>1213</v>
      </c>
      <c r="AW62">
        <v>1048</v>
      </c>
      <c r="AX62">
        <v>452</v>
      </c>
      <c r="AY62">
        <v>0</v>
      </c>
      <c r="AZ62">
        <v>1038</v>
      </c>
      <c r="BA62">
        <v>795</v>
      </c>
      <c r="BB62">
        <v>25</v>
      </c>
      <c r="BC62">
        <v>63</v>
      </c>
      <c r="BD62">
        <v>0</v>
      </c>
      <c r="BE62">
        <v>112477</v>
      </c>
      <c r="BF62">
        <v>105488</v>
      </c>
      <c r="BG62">
        <v>2080</v>
      </c>
      <c r="BH62">
        <v>2374</v>
      </c>
      <c r="BI62">
        <v>2035</v>
      </c>
      <c r="BJ62">
        <v>747</v>
      </c>
      <c r="BK62">
        <v>53</v>
      </c>
      <c r="BL62">
        <v>1608</v>
      </c>
      <c r="BM62">
        <v>1427</v>
      </c>
      <c r="BN62">
        <v>28</v>
      </c>
      <c r="BO62">
        <v>57</v>
      </c>
      <c r="BP62">
        <v>1789</v>
      </c>
      <c r="BQ62">
        <v>104674</v>
      </c>
      <c r="BR62">
        <v>98668</v>
      </c>
      <c r="BS62">
        <v>1628</v>
      </c>
      <c r="BT62">
        <v>2012</v>
      </c>
      <c r="BU62">
        <v>1868</v>
      </c>
      <c r="BV62">
        <v>620</v>
      </c>
      <c r="BW62">
        <v>70</v>
      </c>
      <c r="BX62">
        <v>0</v>
      </c>
      <c r="BY62">
        <v>0</v>
      </c>
      <c r="BZ62">
        <v>76349</v>
      </c>
      <c r="CA62">
        <v>72779</v>
      </c>
      <c r="CB62">
        <v>917</v>
      </c>
      <c r="CC62">
        <v>1153</v>
      </c>
      <c r="CD62">
        <v>1097</v>
      </c>
      <c r="CE62">
        <v>423</v>
      </c>
      <c r="CF62">
        <v>38</v>
      </c>
      <c r="CG62">
        <v>0</v>
      </c>
      <c r="CH62">
        <v>0</v>
      </c>
      <c r="CI62">
        <v>90655</v>
      </c>
      <c r="CJ62">
        <v>82383</v>
      </c>
      <c r="CK62">
        <v>1810</v>
      </c>
      <c r="CL62">
        <v>1597</v>
      </c>
      <c r="CM62">
        <v>1658</v>
      </c>
      <c r="CN62">
        <v>109</v>
      </c>
      <c r="CO62">
        <v>25</v>
      </c>
      <c r="CP62">
        <v>156</v>
      </c>
      <c r="CQ62">
        <v>2917</v>
      </c>
      <c r="CR62">
        <v>120633</v>
      </c>
      <c r="CS62">
        <v>107767</v>
      </c>
      <c r="CT62">
        <v>2998</v>
      </c>
      <c r="CU62">
        <v>3628</v>
      </c>
      <c r="CV62">
        <v>3257</v>
      </c>
      <c r="CW62">
        <v>2432</v>
      </c>
      <c r="CX62">
        <v>154</v>
      </c>
      <c r="CY62">
        <v>90655</v>
      </c>
      <c r="CZ62">
        <v>82383</v>
      </c>
      <c r="DA62">
        <v>1810</v>
      </c>
      <c r="DB62">
        <v>2108</v>
      </c>
      <c r="DC62">
        <v>2128</v>
      </c>
      <c r="DD62">
        <v>1780</v>
      </c>
      <c r="DE62">
        <v>98</v>
      </c>
    </row>
    <row r="63" spans="1:109" x14ac:dyDescent="0.25">
      <c r="A63">
        <v>61</v>
      </c>
      <c r="B63">
        <v>61</v>
      </c>
      <c r="C63">
        <v>56752</v>
      </c>
      <c r="D63">
        <v>17458</v>
      </c>
      <c r="E63">
        <v>37836</v>
      </c>
      <c r="F63">
        <v>68256</v>
      </c>
      <c r="G63">
        <v>23255</v>
      </c>
      <c r="H63">
        <v>43833</v>
      </c>
      <c r="I63">
        <v>49829</v>
      </c>
      <c r="J63">
        <v>16689</v>
      </c>
      <c r="K63">
        <v>33140</v>
      </c>
      <c r="L63">
        <v>49901</v>
      </c>
      <c r="M63">
        <v>18473</v>
      </c>
      <c r="N63">
        <v>31428</v>
      </c>
      <c r="O63">
        <v>50200</v>
      </c>
      <c r="P63">
        <v>15905</v>
      </c>
      <c r="Q63">
        <v>32569</v>
      </c>
      <c r="R63">
        <v>60955</v>
      </c>
      <c r="S63">
        <v>12483</v>
      </c>
      <c r="T63">
        <v>45779</v>
      </c>
      <c r="U63">
        <v>61317</v>
      </c>
      <c r="V63">
        <v>17958</v>
      </c>
      <c r="W63">
        <v>40313</v>
      </c>
      <c r="X63">
        <v>91280</v>
      </c>
      <c r="Y63">
        <v>86515</v>
      </c>
      <c r="Z63">
        <v>1507</v>
      </c>
      <c r="AA63">
        <v>1831</v>
      </c>
      <c r="AB63">
        <v>896</v>
      </c>
      <c r="AC63">
        <v>383</v>
      </c>
      <c r="AD63">
        <v>35</v>
      </c>
      <c r="AE63">
        <v>1582</v>
      </c>
      <c r="AF63">
        <v>692</v>
      </c>
      <c r="AG63">
        <v>110</v>
      </c>
      <c r="AH63">
        <v>90</v>
      </c>
      <c r="AI63">
        <v>0</v>
      </c>
      <c r="AJ63">
        <v>121836</v>
      </c>
      <c r="AK63">
        <v>112441</v>
      </c>
      <c r="AL63">
        <v>2895</v>
      </c>
      <c r="AM63">
        <v>3274</v>
      </c>
      <c r="AN63">
        <v>2629</v>
      </c>
      <c r="AO63">
        <v>680</v>
      </c>
      <c r="AP63">
        <v>87</v>
      </c>
      <c r="AQ63">
        <v>0</v>
      </c>
      <c r="AR63">
        <v>0</v>
      </c>
      <c r="AS63">
        <v>90580</v>
      </c>
      <c r="AT63">
        <v>86135</v>
      </c>
      <c r="AU63">
        <v>1476</v>
      </c>
      <c r="AV63">
        <v>1555</v>
      </c>
      <c r="AW63">
        <v>829</v>
      </c>
      <c r="AX63">
        <v>435</v>
      </c>
      <c r="AY63">
        <v>14</v>
      </c>
      <c r="AZ63">
        <v>1367</v>
      </c>
      <c r="BA63">
        <v>601</v>
      </c>
      <c r="BB63">
        <v>144</v>
      </c>
      <c r="BC63">
        <v>84</v>
      </c>
      <c r="BD63">
        <v>0</v>
      </c>
      <c r="BE63">
        <v>121112</v>
      </c>
      <c r="BF63">
        <v>112063</v>
      </c>
      <c r="BG63">
        <v>2711</v>
      </c>
      <c r="BH63">
        <v>2887</v>
      </c>
      <c r="BI63">
        <v>2774</v>
      </c>
      <c r="BJ63">
        <v>673</v>
      </c>
      <c r="BK63">
        <v>106</v>
      </c>
      <c r="BL63">
        <v>1770</v>
      </c>
      <c r="BM63">
        <v>2028</v>
      </c>
      <c r="BN63">
        <v>160</v>
      </c>
      <c r="BO63">
        <v>331</v>
      </c>
      <c r="BP63">
        <v>2032</v>
      </c>
      <c r="BQ63">
        <v>117280</v>
      </c>
      <c r="BR63">
        <v>110359</v>
      </c>
      <c r="BS63">
        <v>2050</v>
      </c>
      <c r="BT63">
        <v>2167</v>
      </c>
      <c r="BU63">
        <v>1974</v>
      </c>
      <c r="BV63">
        <v>778</v>
      </c>
      <c r="BW63">
        <v>66</v>
      </c>
      <c r="BX63">
        <v>0</v>
      </c>
      <c r="BY63">
        <v>0</v>
      </c>
      <c r="BZ63">
        <v>87310</v>
      </c>
      <c r="CA63">
        <v>82985</v>
      </c>
      <c r="CB63">
        <v>1247</v>
      </c>
      <c r="CC63">
        <v>1269</v>
      </c>
      <c r="CD63">
        <v>1263</v>
      </c>
      <c r="CE63">
        <v>561</v>
      </c>
      <c r="CF63">
        <v>45</v>
      </c>
      <c r="CG63">
        <v>0</v>
      </c>
      <c r="CH63">
        <v>0</v>
      </c>
      <c r="CI63">
        <v>96383</v>
      </c>
      <c r="CJ63">
        <v>87464</v>
      </c>
      <c r="CK63">
        <v>2139</v>
      </c>
      <c r="CL63">
        <v>1560</v>
      </c>
      <c r="CM63">
        <v>1556</v>
      </c>
      <c r="CN63">
        <v>143</v>
      </c>
      <c r="CO63">
        <v>22</v>
      </c>
      <c r="CP63">
        <v>269</v>
      </c>
      <c r="CQ63">
        <v>3230</v>
      </c>
      <c r="CR63">
        <v>124425</v>
      </c>
      <c r="CS63">
        <v>111175</v>
      </c>
      <c r="CT63">
        <v>3314</v>
      </c>
      <c r="CU63">
        <v>3433</v>
      </c>
      <c r="CV63">
        <v>2861</v>
      </c>
      <c r="CW63">
        <v>2816</v>
      </c>
      <c r="CX63">
        <v>138</v>
      </c>
      <c r="CY63">
        <v>96383</v>
      </c>
      <c r="CZ63">
        <v>87464</v>
      </c>
      <c r="DA63">
        <v>2139</v>
      </c>
      <c r="DB63">
        <v>2087</v>
      </c>
      <c r="DC63">
        <v>1963</v>
      </c>
      <c r="DD63">
        <v>2055</v>
      </c>
      <c r="DE63">
        <v>73</v>
      </c>
    </row>
    <row r="64" spans="1:109" x14ac:dyDescent="0.25">
      <c r="A64">
        <v>62</v>
      </c>
      <c r="B64">
        <v>62</v>
      </c>
      <c r="C64">
        <v>45813</v>
      </c>
      <c r="D64">
        <v>11194</v>
      </c>
      <c r="E64">
        <v>33537</v>
      </c>
      <c r="F64">
        <v>56195</v>
      </c>
      <c r="G64">
        <v>13665</v>
      </c>
      <c r="H64">
        <v>41760</v>
      </c>
      <c r="I64">
        <v>39280</v>
      </c>
      <c r="J64">
        <v>10785</v>
      </c>
      <c r="K64">
        <v>28495</v>
      </c>
      <c r="L64">
        <v>39460</v>
      </c>
      <c r="M64">
        <v>12257</v>
      </c>
      <c r="N64">
        <v>27203</v>
      </c>
      <c r="O64">
        <v>39583</v>
      </c>
      <c r="P64">
        <v>10285</v>
      </c>
      <c r="Q64">
        <v>27921</v>
      </c>
      <c r="R64">
        <v>49840</v>
      </c>
      <c r="S64">
        <v>8817</v>
      </c>
      <c r="T64">
        <v>38737</v>
      </c>
      <c r="U64">
        <v>50421</v>
      </c>
      <c r="V64">
        <v>11539</v>
      </c>
      <c r="W64">
        <v>36991</v>
      </c>
      <c r="X64">
        <v>85625</v>
      </c>
      <c r="Y64">
        <v>82542</v>
      </c>
      <c r="Z64">
        <v>886</v>
      </c>
      <c r="AA64">
        <v>1008</v>
      </c>
      <c r="AB64">
        <v>370</v>
      </c>
      <c r="AC64">
        <v>699</v>
      </c>
      <c r="AD64">
        <v>0</v>
      </c>
      <c r="AE64">
        <v>805</v>
      </c>
      <c r="AF64">
        <v>267</v>
      </c>
      <c r="AG64">
        <v>150</v>
      </c>
      <c r="AH64">
        <v>103</v>
      </c>
      <c r="AI64">
        <v>0</v>
      </c>
      <c r="AJ64">
        <v>111401</v>
      </c>
      <c r="AK64">
        <v>106399</v>
      </c>
      <c r="AL64">
        <v>1397</v>
      </c>
      <c r="AM64">
        <v>1869</v>
      </c>
      <c r="AN64">
        <v>1000</v>
      </c>
      <c r="AO64">
        <v>897</v>
      </c>
      <c r="AP64">
        <v>124</v>
      </c>
      <c r="AQ64">
        <v>0</v>
      </c>
      <c r="AR64">
        <v>0</v>
      </c>
      <c r="AS64">
        <v>84958</v>
      </c>
      <c r="AT64">
        <v>81949</v>
      </c>
      <c r="AU64">
        <v>837</v>
      </c>
      <c r="AV64">
        <v>1122</v>
      </c>
      <c r="AW64">
        <v>311</v>
      </c>
      <c r="AX64">
        <v>659</v>
      </c>
      <c r="AY64">
        <v>25</v>
      </c>
      <c r="AZ64">
        <v>921</v>
      </c>
      <c r="BA64">
        <v>248</v>
      </c>
      <c r="BB64">
        <v>150</v>
      </c>
      <c r="BC64">
        <v>50</v>
      </c>
      <c r="BD64">
        <v>0</v>
      </c>
      <c r="BE64">
        <v>111220</v>
      </c>
      <c r="BF64">
        <v>106193</v>
      </c>
      <c r="BG64">
        <v>1450</v>
      </c>
      <c r="BH64">
        <v>2045</v>
      </c>
      <c r="BI64">
        <v>767</v>
      </c>
      <c r="BJ64">
        <v>974</v>
      </c>
      <c r="BK64">
        <v>140</v>
      </c>
      <c r="BL64">
        <v>1349</v>
      </c>
      <c r="BM64">
        <v>568</v>
      </c>
      <c r="BN64">
        <v>174</v>
      </c>
      <c r="BO64">
        <v>13</v>
      </c>
      <c r="BP64">
        <v>1405</v>
      </c>
      <c r="BQ64">
        <v>109999</v>
      </c>
      <c r="BR64">
        <v>106098</v>
      </c>
      <c r="BS64">
        <v>1004</v>
      </c>
      <c r="BT64">
        <v>1417</v>
      </c>
      <c r="BU64">
        <v>713</v>
      </c>
      <c r="BV64">
        <v>763</v>
      </c>
      <c r="BW64">
        <v>87</v>
      </c>
      <c r="BX64">
        <v>0</v>
      </c>
      <c r="BY64">
        <v>0</v>
      </c>
      <c r="BZ64">
        <v>81827</v>
      </c>
      <c r="CA64">
        <v>79429</v>
      </c>
      <c r="CB64">
        <v>580</v>
      </c>
      <c r="CC64">
        <v>789</v>
      </c>
      <c r="CD64">
        <v>453</v>
      </c>
      <c r="CE64">
        <v>580</v>
      </c>
      <c r="CF64">
        <v>45</v>
      </c>
      <c r="CG64">
        <v>0</v>
      </c>
      <c r="CH64">
        <v>0</v>
      </c>
      <c r="CI64">
        <v>87011</v>
      </c>
      <c r="CJ64">
        <v>80913</v>
      </c>
      <c r="CK64">
        <v>1170</v>
      </c>
      <c r="CL64">
        <v>939</v>
      </c>
      <c r="CM64">
        <v>458</v>
      </c>
      <c r="CN64">
        <v>198</v>
      </c>
      <c r="CO64">
        <v>18</v>
      </c>
      <c r="CP64">
        <v>176</v>
      </c>
      <c r="CQ64">
        <v>3139</v>
      </c>
      <c r="CR64">
        <v>113544</v>
      </c>
      <c r="CS64">
        <v>104136</v>
      </c>
      <c r="CT64">
        <v>1959</v>
      </c>
      <c r="CU64">
        <v>2453</v>
      </c>
      <c r="CV64">
        <v>1049</v>
      </c>
      <c r="CW64">
        <v>3119</v>
      </c>
      <c r="CX64">
        <v>120</v>
      </c>
      <c r="CY64">
        <v>87011</v>
      </c>
      <c r="CZ64">
        <v>80913</v>
      </c>
      <c r="DA64">
        <v>1170</v>
      </c>
      <c r="DB64">
        <v>1344</v>
      </c>
      <c r="DC64">
        <v>694</v>
      </c>
      <c r="DD64">
        <v>2299</v>
      </c>
      <c r="DE64">
        <v>72</v>
      </c>
    </row>
    <row r="65" spans="1:109" x14ac:dyDescent="0.25">
      <c r="A65">
        <v>63</v>
      </c>
      <c r="B65">
        <v>63</v>
      </c>
      <c r="C65">
        <v>49437</v>
      </c>
      <c r="D65">
        <v>22202</v>
      </c>
      <c r="E65">
        <v>26196</v>
      </c>
      <c r="F65">
        <v>61197</v>
      </c>
      <c r="G65">
        <v>30855</v>
      </c>
      <c r="H65">
        <v>29352</v>
      </c>
      <c r="I65">
        <v>45004</v>
      </c>
      <c r="J65">
        <v>19806</v>
      </c>
      <c r="K65">
        <v>25198</v>
      </c>
      <c r="L65">
        <v>45103</v>
      </c>
      <c r="M65">
        <v>23456</v>
      </c>
      <c r="N65">
        <v>21647</v>
      </c>
      <c r="O65">
        <v>45477</v>
      </c>
      <c r="P65">
        <v>21038</v>
      </c>
      <c r="Q65">
        <v>23476</v>
      </c>
      <c r="R65">
        <v>49749</v>
      </c>
      <c r="S65">
        <v>16245</v>
      </c>
      <c r="T65">
        <v>31854</v>
      </c>
      <c r="U65">
        <v>50144</v>
      </c>
      <c r="V65">
        <v>21802</v>
      </c>
      <c r="W65">
        <v>25709</v>
      </c>
      <c r="X65">
        <v>68791</v>
      </c>
      <c r="Y65">
        <v>59840</v>
      </c>
      <c r="Z65">
        <v>1694</v>
      </c>
      <c r="AA65">
        <v>3304</v>
      </c>
      <c r="AB65">
        <v>3608</v>
      </c>
      <c r="AC65">
        <v>376</v>
      </c>
      <c r="AD65">
        <v>10</v>
      </c>
      <c r="AE65">
        <v>3030</v>
      </c>
      <c r="AF65">
        <v>3237</v>
      </c>
      <c r="AG65">
        <v>83</v>
      </c>
      <c r="AH65">
        <v>18</v>
      </c>
      <c r="AI65">
        <v>0</v>
      </c>
      <c r="AJ65">
        <v>99582</v>
      </c>
      <c r="AK65">
        <v>80646</v>
      </c>
      <c r="AL65">
        <v>3017</v>
      </c>
      <c r="AM65">
        <v>5882</v>
      </c>
      <c r="AN65">
        <v>9827</v>
      </c>
      <c r="AO65">
        <v>546</v>
      </c>
      <c r="AP65">
        <v>68</v>
      </c>
      <c r="AQ65">
        <v>0</v>
      </c>
      <c r="AR65">
        <v>0</v>
      </c>
      <c r="AS65">
        <v>67039</v>
      </c>
      <c r="AT65">
        <v>58750</v>
      </c>
      <c r="AU65">
        <v>1518</v>
      </c>
      <c r="AV65">
        <v>3129</v>
      </c>
      <c r="AW65">
        <v>3273</v>
      </c>
      <c r="AX65">
        <v>397</v>
      </c>
      <c r="AY65">
        <v>7</v>
      </c>
      <c r="AZ65">
        <v>2883</v>
      </c>
      <c r="BA65">
        <v>2968</v>
      </c>
      <c r="BB65">
        <v>81</v>
      </c>
      <c r="BC65">
        <v>18</v>
      </c>
      <c r="BD65">
        <v>0</v>
      </c>
      <c r="BE65">
        <v>97027</v>
      </c>
      <c r="BF65">
        <v>79451</v>
      </c>
      <c r="BG65">
        <v>2715</v>
      </c>
      <c r="BH65">
        <v>5672</v>
      </c>
      <c r="BI65">
        <v>8916</v>
      </c>
      <c r="BJ65">
        <v>563</v>
      </c>
      <c r="BK65">
        <v>46</v>
      </c>
      <c r="BL65">
        <v>4276</v>
      </c>
      <c r="BM65">
        <v>7859</v>
      </c>
      <c r="BN65">
        <v>91</v>
      </c>
      <c r="BO65">
        <v>58</v>
      </c>
      <c r="BP65">
        <v>2552</v>
      </c>
      <c r="BQ65">
        <v>87236</v>
      </c>
      <c r="BR65">
        <v>74712</v>
      </c>
      <c r="BS65">
        <v>2230</v>
      </c>
      <c r="BT65">
        <v>4594</v>
      </c>
      <c r="BU65">
        <v>5391</v>
      </c>
      <c r="BV65">
        <v>537</v>
      </c>
      <c r="BW65">
        <v>88</v>
      </c>
      <c r="BX65">
        <v>0</v>
      </c>
      <c r="BY65">
        <v>0</v>
      </c>
      <c r="BZ65">
        <v>62543</v>
      </c>
      <c r="CA65">
        <v>54516</v>
      </c>
      <c r="CB65">
        <v>1313</v>
      </c>
      <c r="CC65">
        <v>2912</v>
      </c>
      <c r="CD65">
        <v>3549</v>
      </c>
      <c r="CE65">
        <v>343</v>
      </c>
      <c r="CF65">
        <v>44</v>
      </c>
      <c r="CG65">
        <v>0</v>
      </c>
      <c r="CH65">
        <v>0</v>
      </c>
      <c r="CI65">
        <v>83192</v>
      </c>
      <c r="CJ65">
        <v>64395</v>
      </c>
      <c r="CK65">
        <v>2678</v>
      </c>
      <c r="CL65">
        <v>3861</v>
      </c>
      <c r="CM65">
        <v>9291</v>
      </c>
      <c r="CN65">
        <v>90</v>
      </c>
      <c r="CO65">
        <v>22</v>
      </c>
      <c r="CP65">
        <v>291</v>
      </c>
      <c r="CQ65">
        <v>2564</v>
      </c>
      <c r="CR65">
        <v>113442</v>
      </c>
      <c r="CS65">
        <v>84853</v>
      </c>
      <c r="CT65">
        <v>4331</v>
      </c>
      <c r="CU65">
        <v>7119</v>
      </c>
      <c r="CV65">
        <v>14865</v>
      </c>
      <c r="CW65">
        <v>1780</v>
      </c>
      <c r="CX65">
        <v>152</v>
      </c>
      <c r="CY65">
        <v>83192</v>
      </c>
      <c r="CZ65">
        <v>64395</v>
      </c>
      <c r="DA65">
        <v>2678</v>
      </c>
      <c r="DB65">
        <v>4626</v>
      </c>
      <c r="DC65">
        <v>9904</v>
      </c>
      <c r="DD65">
        <v>1222</v>
      </c>
      <c r="DE65">
        <v>99</v>
      </c>
    </row>
    <row r="66" spans="1:109" x14ac:dyDescent="0.25">
      <c r="A66">
        <v>64</v>
      </c>
      <c r="B66">
        <v>64</v>
      </c>
      <c r="C66">
        <v>61235</v>
      </c>
      <c r="D66">
        <v>21429</v>
      </c>
      <c r="E66">
        <v>38606</v>
      </c>
      <c r="F66">
        <v>74115</v>
      </c>
      <c r="G66">
        <v>29025</v>
      </c>
      <c r="H66">
        <v>44031</v>
      </c>
      <c r="I66">
        <v>56284</v>
      </c>
      <c r="J66">
        <v>19047</v>
      </c>
      <c r="K66">
        <v>37237</v>
      </c>
      <c r="L66">
        <v>56368</v>
      </c>
      <c r="M66">
        <v>23751</v>
      </c>
      <c r="N66">
        <v>32617</v>
      </c>
      <c r="O66">
        <v>56958</v>
      </c>
      <c r="P66">
        <v>20567</v>
      </c>
      <c r="Q66">
        <v>35209</v>
      </c>
      <c r="R66">
        <v>61724</v>
      </c>
      <c r="S66">
        <v>15384</v>
      </c>
      <c r="T66">
        <v>44279</v>
      </c>
      <c r="U66">
        <v>62089</v>
      </c>
      <c r="V66">
        <v>21077</v>
      </c>
      <c r="W66">
        <v>38126</v>
      </c>
      <c r="X66">
        <v>84633</v>
      </c>
      <c r="Y66">
        <v>78608</v>
      </c>
      <c r="Z66">
        <v>1240</v>
      </c>
      <c r="AA66">
        <v>1989</v>
      </c>
      <c r="AB66">
        <v>2237</v>
      </c>
      <c r="AC66">
        <v>323</v>
      </c>
      <c r="AD66">
        <v>4</v>
      </c>
      <c r="AE66">
        <v>1726</v>
      </c>
      <c r="AF66">
        <v>2015</v>
      </c>
      <c r="AG66">
        <v>46</v>
      </c>
      <c r="AH66">
        <v>256</v>
      </c>
      <c r="AI66">
        <v>0</v>
      </c>
      <c r="AJ66">
        <v>117475</v>
      </c>
      <c r="AK66">
        <v>105624</v>
      </c>
      <c r="AL66">
        <v>2577</v>
      </c>
      <c r="AM66">
        <v>3475</v>
      </c>
      <c r="AN66">
        <v>5201</v>
      </c>
      <c r="AO66">
        <v>566</v>
      </c>
      <c r="AP66">
        <v>409</v>
      </c>
      <c r="AQ66">
        <v>0</v>
      </c>
      <c r="AR66">
        <v>0</v>
      </c>
      <c r="AS66">
        <v>83425</v>
      </c>
      <c r="AT66">
        <v>77709</v>
      </c>
      <c r="AU66">
        <v>1266</v>
      </c>
      <c r="AV66">
        <v>1867</v>
      </c>
      <c r="AW66">
        <v>2080</v>
      </c>
      <c r="AX66">
        <v>281</v>
      </c>
      <c r="AY66">
        <v>9</v>
      </c>
      <c r="AZ66">
        <v>1569</v>
      </c>
      <c r="BA66">
        <v>1878</v>
      </c>
      <c r="BB66">
        <v>17</v>
      </c>
      <c r="BC66">
        <v>220</v>
      </c>
      <c r="BD66">
        <v>0</v>
      </c>
      <c r="BE66">
        <v>115710</v>
      </c>
      <c r="BF66">
        <v>104542</v>
      </c>
      <c r="BG66">
        <v>2649</v>
      </c>
      <c r="BH66">
        <v>3073</v>
      </c>
      <c r="BI66">
        <v>4967</v>
      </c>
      <c r="BJ66">
        <v>481</v>
      </c>
      <c r="BK66">
        <v>383</v>
      </c>
      <c r="BL66">
        <v>2199</v>
      </c>
      <c r="BM66">
        <v>3841</v>
      </c>
      <c r="BN66">
        <v>96</v>
      </c>
      <c r="BO66">
        <v>132</v>
      </c>
      <c r="BP66">
        <v>2223</v>
      </c>
      <c r="BQ66">
        <v>103515</v>
      </c>
      <c r="BR66">
        <v>95226</v>
      </c>
      <c r="BS66">
        <v>1663</v>
      </c>
      <c r="BT66">
        <v>2676</v>
      </c>
      <c r="BU66">
        <v>3429</v>
      </c>
      <c r="BV66">
        <v>555</v>
      </c>
      <c r="BW66">
        <v>70</v>
      </c>
      <c r="BX66">
        <v>0</v>
      </c>
      <c r="BY66">
        <v>0</v>
      </c>
      <c r="BZ66">
        <v>73917</v>
      </c>
      <c r="CA66">
        <v>68984</v>
      </c>
      <c r="CB66">
        <v>904</v>
      </c>
      <c r="CC66">
        <v>1584</v>
      </c>
      <c r="CD66">
        <v>2095</v>
      </c>
      <c r="CE66">
        <v>359</v>
      </c>
      <c r="CF66">
        <v>43</v>
      </c>
      <c r="CG66">
        <v>0</v>
      </c>
      <c r="CH66">
        <v>0</v>
      </c>
      <c r="CI66">
        <v>86737</v>
      </c>
      <c r="CJ66">
        <v>77064</v>
      </c>
      <c r="CK66">
        <v>1760</v>
      </c>
      <c r="CL66">
        <v>1755</v>
      </c>
      <c r="CM66">
        <v>3437</v>
      </c>
      <c r="CN66">
        <v>71</v>
      </c>
      <c r="CO66">
        <v>17</v>
      </c>
      <c r="CP66">
        <v>232</v>
      </c>
      <c r="CQ66">
        <v>2401</v>
      </c>
      <c r="CR66">
        <v>117102</v>
      </c>
      <c r="CS66">
        <v>101871</v>
      </c>
      <c r="CT66">
        <v>2998</v>
      </c>
      <c r="CU66">
        <v>3594</v>
      </c>
      <c r="CV66">
        <v>5962</v>
      </c>
      <c r="CW66">
        <v>1861</v>
      </c>
      <c r="CX66">
        <v>122</v>
      </c>
      <c r="CY66">
        <v>86737</v>
      </c>
      <c r="CZ66">
        <v>77064</v>
      </c>
      <c r="DA66">
        <v>1760</v>
      </c>
      <c r="DB66">
        <v>2237</v>
      </c>
      <c r="DC66">
        <v>3849</v>
      </c>
      <c r="DD66">
        <v>1268</v>
      </c>
      <c r="DE66">
        <v>62</v>
      </c>
    </row>
    <row r="67" spans="1:109" x14ac:dyDescent="0.25">
      <c r="A67">
        <v>65</v>
      </c>
      <c r="B67">
        <v>65</v>
      </c>
      <c r="C67">
        <v>50966</v>
      </c>
      <c r="D67">
        <v>27677</v>
      </c>
      <c r="E67">
        <v>22126</v>
      </c>
      <c r="F67">
        <v>59655</v>
      </c>
      <c r="G67">
        <v>30381</v>
      </c>
      <c r="H67">
        <v>28521</v>
      </c>
      <c r="I67">
        <v>43759</v>
      </c>
      <c r="J67">
        <v>25382</v>
      </c>
      <c r="K67">
        <v>18377</v>
      </c>
      <c r="L67">
        <v>44539</v>
      </c>
      <c r="M67">
        <v>28490</v>
      </c>
      <c r="N67">
        <v>16049</v>
      </c>
      <c r="O67">
        <v>44413</v>
      </c>
      <c r="P67">
        <v>25596</v>
      </c>
      <c r="Q67">
        <v>17634</v>
      </c>
      <c r="R67">
        <v>56066</v>
      </c>
      <c r="S67">
        <v>26583</v>
      </c>
      <c r="T67">
        <v>26478</v>
      </c>
      <c r="U67">
        <v>57344</v>
      </c>
      <c r="V67">
        <v>29627</v>
      </c>
      <c r="W67">
        <v>25520</v>
      </c>
      <c r="X67">
        <v>97402</v>
      </c>
      <c r="Y67">
        <v>82282</v>
      </c>
      <c r="Z67">
        <v>1641</v>
      </c>
      <c r="AA67">
        <v>12252</v>
      </c>
      <c r="AB67">
        <v>692</v>
      </c>
      <c r="AC67">
        <v>469</v>
      </c>
      <c r="AD67">
        <v>0</v>
      </c>
      <c r="AE67">
        <v>11520</v>
      </c>
      <c r="AF67">
        <v>528</v>
      </c>
      <c r="AG67">
        <v>79</v>
      </c>
      <c r="AH67">
        <v>115</v>
      </c>
      <c r="AI67">
        <v>0</v>
      </c>
      <c r="AJ67">
        <v>123378</v>
      </c>
      <c r="AK67">
        <v>101009</v>
      </c>
      <c r="AL67">
        <v>2915</v>
      </c>
      <c r="AM67">
        <v>18047</v>
      </c>
      <c r="AN67">
        <v>1277</v>
      </c>
      <c r="AO67">
        <v>806</v>
      </c>
      <c r="AP67">
        <v>176</v>
      </c>
      <c r="AQ67">
        <v>0</v>
      </c>
      <c r="AR67">
        <v>0</v>
      </c>
      <c r="AS67">
        <v>98100</v>
      </c>
      <c r="AT67">
        <v>82886</v>
      </c>
      <c r="AU67">
        <v>1576</v>
      </c>
      <c r="AV67">
        <v>12323</v>
      </c>
      <c r="AW67">
        <v>725</v>
      </c>
      <c r="AX67">
        <v>554</v>
      </c>
      <c r="AY67">
        <v>0</v>
      </c>
      <c r="AZ67">
        <v>11603</v>
      </c>
      <c r="BA67">
        <v>601</v>
      </c>
      <c r="BB67">
        <v>189</v>
      </c>
      <c r="BC67">
        <v>78</v>
      </c>
      <c r="BD67">
        <v>0</v>
      </c>
      <c r="BE67">
        <v>124438</v>
      </c>
      <c r="BF67">
        <v>102024</v>
      </c>
      <c r="BG67">
        <v>2678</v>
      </c>
      <c r="BH67">
        <v>18250</v>
      </c>
      <c r="BI67">
        <v>1326</v>
      </c>
      <c r="BJ67">
        <v>870</v>
      </c>
      <c r="BK67">
        <v>135</v>
      </c>
      <c r="BL67">
        <v>15496</v>
      </c>
      <c r="BM67">
        <v>812</v>
      </c>
      <c r="BN67">
        <v>220</v>
      </c>
      <c r="BO67">
        <v>98</v>
      </c>
      <c r="BP67">
        <v>3114</v>
      </c>
      <c r="BQ67">
        <v>129695</v>
      </c>
      <c r="BR67">
        <v>107563</v>
      </c>
      <c r="BS67">
        <v>2145</v>
      </c>
      <c r="BT67">
        <v>18313</v>
      </c>
      <c r="BU67">
        <v>1109</v>
      </c>
      <c r="BV67">
        <v>1040</v>
      </c>
      <c r="BW67">
        <v>88</v>
      </c>
      <c r="BX67">
        <v>0</v>
      </c>
      <c r="BY67">
        <v>0</v>
      </c>
      <c r="BZ67">
        <v>101524</v>
      </c>
      <c r="CA67">
        <v>86803</v>
      </c>
      <c r="CB67">
        <v>1274</v>
      </c>
      <c r="CC67">
        <v>12151</v>
      </c>
      <c r="CD67">
        <v>826</v>
      </c>
      <c r="CE67">
        <v>712</v>
      </c>
      <c r="CF67">
        <v>47</v>
      </c>
      <c r="CG67">
        <v>0</v>
      </c>
      <c r="CH67">
        <v>0</v>
      </c>
      <c r="CI67">
        <v>99561</v>
      </c>
      <c r="CJ67">
        <v>80711</v>
      </c>
      <c r="CK67">
        <v>2004</v>
      </c>
      <c r="CL67">
        <v>12043</v>
      </c>
      <c r="CM67">
        <v>679</v>
      </c>
      <c r="CN67">
        <v>154</v>
      </c>
      <c r="CO67">
        <v>19</v>
      </c>
      <c r="CP67">
        <v>236</v>
      </c>
      <c r="CQ67">
        <v>3715</v>
      </c>
      <c r="CR67">
        <v>124199</v>
      </c>
      <c r="CS67">
        <v>97261</v>
      </c>
      <c r="CT67">
        <v>3175</v>
      </c>
      <c r="CU67">
        <v>19057</v>
      </c>
      <c r="CV67">
        <v>1352</v>
      </c>
      <c r="CW67">
        <v>2850</v>
      </c>
      <c r="CX67">
        <v>123</v>
      </c>
      <c r="CY67">
        <v>99561</v>
      </c>
      <c r="CZ67">
        <v>80711</v>
      </c>
      <c r="DA67">
        <v>2004</v>
      </c>
      <c r="DB67">
        <v>13283</v>
      </c>
      <c r="DC67">
        <v>1008</v>
      </c>
      <c r="DD67">
        <v>2018</v>
      </c>
      <c r="DE67">
        <v>82</v>
      </c>
    </row>
    <row r="68" spans="1:109" x14ac:dyDescent="0.25">
      <c r="A68">
        <v>66</v>
      </c>
      <c r="B68">
        <v>66</v>
      </c>
      <c r="C68">
        <v>51672</v>
      </c>
      <c r="D68">
        <v>19307</v>
      </c>
      <c r="E68">
        <v>31003</v>
      </c>
      <c r="F68">
        <v>61741</v>
      </c>
      <c r="G68">
        <v>20612</v>
      </c>
      <c r="H68">
        <v>40292</v>
      </c>
      <c r="I68">
        <v>44440</v>
      </c>
      <c r="J68">
        <v>18271</v>
      </c>
      <c r="K68">
        <v>26169</v>
      </c>
      <c r="L68">
        <v>45170</v>
      </c>
      <c r="M68">
        <v>21717</v>
      </c>
      <c r="N68">
        <v>23453</v>
      </c>
      <c r="O68">
        <v>45186</v>
      </c>
      <c r="P68">
        <v>18502</v>
      </c>
      <c r="Q68">
        <v>25138</v>
      </c>
      <c r="R68">
        <v>56339</v>
      </c>
      <c r="S68">
        <v>17547</v>
      </c>
      <c r="T68">
        <v>35399</v>
      </c>
      <c r="U68">
        <v>57335</v>
      </c>
      <c r="V68">
        <v>19515</v>
      </c>
      <c r="W68">
        <v>35286</v>
      </c>
      <c r="X68">
        <v>95993</v>
      </c>
      <c r="Y68">
        <v>91308</v>
      </c>
      <c r="Z68">
        <v>1082</v>
      </c>
      <c r="AA68">
        <v>2381</v>
      </c>
      <c r="AB68">
        <v>284</v>
      </c>
      <c r="AC68">
        <v>815</v>
      </c>
      <c r="AD68">
        <v>15</v>
      </c>
      <c r="AE68">
        <v>2097</v>
      </c>
      <c r="AF68">
        <v>250</v>
      </c>
      <c r="AG68">
        <v>79</v>
      </c>
      <c r="AH68">
        <v>134</v>
      </c>
      <c r="AI68">
        <v>0</v>
      </c>
      <c r="AJ68">
        <v>123283</v>
      </c>
      <c r="AK68">
        <v>116597</v>
      </c>
      <c r="AL68">
        <v>1602</v>
      </c>
      <c r="AM68">
        <v>3482</v>
      </c>
      <c r="AN68">
        <v>729</v>
      </c>
      <c r="AO68">
        <v>1033</v>
      </c>
      <c r="AP68">
        <v>119</v>
      </c>
      <c r="AQ68">
        <v>0</v>
      </c>
      <c r="AR68">
        <v>0</v>
      </c>
      <c r="AS68">
        <v>96239</v>
      </c>
      <c r="AT68">
        <v>91759</v>
      </c>
      <c r="AU68">
        <v>1049</v>
      </c>
      <c r="AV68">
        <v>2298</v>
      </c>
      <c r="AW68">
        <v>256</v>
      </c>
      <c r="AX68">
        <v>723</v>
      </c>
      <c r="AY68">
        <v>4</v>
      </c>
      <c r="AZ68">
        <v>2078</v>
      </c>
      <c r="BA68">
        <v>237</v>
      </c>
      <c r="BB68">
        <v>49</v>
      </c>
      <c r="BC68">
        <v>59</v>
      </c>
      <c r="BD68">
        <v>0</v>
      </c>
      <c r="BE68">
        <v>123419</v>
      </c>
      <c r="BF68">
        <v>116888</v>
      </c>
      <c r="BG68">
        <v>1827</v>
      </c>
      <c r="BH68">
        <v>3168</v>
      </c>
      <c r="BI68">
        <v>626</v>
      </c>
      <c r="BJ68">
        <v>962</v>
      </c>
      <c r="BK68">
        <v>42</v>
      </c>
      <c r="BL68">
        <v>2247</v>
      </c>
      <c r="BM68">
        <v>327</v>
      </c>
      <c r="BN68">
        <v>90</v>
      </c>
      <c r="BO68">
        <v>80</v>
      </c>
      <c r="BP68">
        <v>1943</v>
      </c>
      <c r="BQ68">
        <v>127810</v>
      </c>
      <c r="BR68">
        <v>122296</v>
      </c>
      <c r="BS68">
        <v>1200</v>
      </c>
      <c r="BT68">
        <v>3052</v>
      </c>
      <c r="BU68">
        <v>584</v>
      </c>
      <c r="BV68">
        <v>770</v>
      </c>
      <c r="BW68">
        <v>52</v>
      </c>
      <c r="BX68">
        <v>0</v>
      </c>
      <c r="BY68">
        <v>0</v>
      </c>
      <c r="BZ68">
        <v>97953</v>
      </c>
      <c r="CA68">
        <v>94056</v>
      </c>
      <c r="CB68">
        <v>727</v>
      </c>
      <c r="CC68">
        <v>2255</v>
      </c>
      <c r="CD68">
        <v>378</v>
      </c>
      <c r="CE68">
        <v>577</v>
      </c>
      <c r="CF68">
        <v>31</v>
      </c>
      <c r="CG68">
        <v>0</v>
      </c>
      <c r="CH68">
        <v>0</v>
      </c>
      <c r="CI68">
        <v>98142</v>
      </c>
      <c r="CJ68">
        <v>91212</v>
      </c>
      <c r="CK68">
        <v>1165</v>
      </c>
      <c r="CL68">
        <v>2209</v>
      </c>
      <c r="CM68">
        <v>310</v>
      </c>
      <c r="CN68">
        <v>123</v>
      </c>
      <c r="CO68">
        <v>16</v>
      </c>
      <c r="CP68">
        <v>190</v>
      </c>
      <c r="CQ68">
        <v>2917</v>
      </c>
      <c r="CR68">
        <v>124191</v>
      </c>
      <c r="CS68">
        <v>114536</v>
      </c>
      <c r="CT68">
        <v>1812</v>
      </c>
      <c r="CU68">
        <v>3565</v>
      </c>
      <c r="CV68">
        <v>757</v>
      </c>
      <c r="CW68">
        <v>2341</v>
      </c>
      <c r="CX68">
        <v>82</v>
      </c>
      <c r="CY68">
        <v>98142</v>
      </c>
      <c r="CZ68">
        <v>91212</v>
      </c>
      <c r="DA68">
        <v>1165</v>
      </c>
      <c r="DB68">
        <v>2688</v>
      </c>
      <c r="DC68">
        <v>494</v>
      </c>
      <c r="DD68">
        <v>1705</v>
      </c>
      <c r="DE68">
        <v>61</v>
      </c>
    </row>
    <row r="69" spans="1:109" x14ac:dyDescent="0.25">
      <c r="A69">
        <v>67</v>
      </c>
      <c r="B69">
        <v>67</v>
      </c>
      <c r="C69">
        <v>55492</v>
      </c>
      <c r="D69">
        <v>20699</v>
      </c>
      <c r="E69">
        <v>33490</v>
      </c>
      <c r="F69">
        <v>68582</v>
      </c>
      <c r="G69">
        <v>26128</v>
      </c>
      <c r="H69">
        <v>41512</v>
      </c>
      <c r="I69">
        <v>48099</v>
      </c>
      <c r="J69">
        <v>19632</v>
      </c>
      <c r="K69">
        <v>28467</v>
      </c>
      <c r="L69">
        <v>49301</v>
      </c>
      <c r="M69">
        <v>22121</v>
      </c>
      <c r="N69">
        <v>27180</v>
      </c>
      <c r="O69">
        <v>49552</v>
      </c>
      <c r="P69">
        <v>19067</v>
      </c>
      <c r="Q69">
        <v>29083</v>
      </c>
      <c r="R69">
        <v>58282</v>
      </c>
      <c r="S69">
        <v>16498</v>
      </c>
      <c r="T69">
        <v>38892</v>
      </c>
      <c r="U69">
        <v>59204</v>
      </c>
      <c r="V69">
        <v>20818</v>
      </c>
      <c r="W69">
        <v>35673</v>
      </c>
      <c r="X69">
        <v>86956</v>
      </c>
      <c r="Y69">
        <v>83150</v>
      </c>
      <c r="Z69">
        <v>1267</v>
      </c>
      <c r="AA69">
        <v>1194</v>
      </c>
      <c r="AB69">
        <v>768</v>
      </c>
      <c r="AC69">
        <v>546</v>
      </c>
      <c r="AD69">
        <v>0</v>
      </c>
      <c r="AE69">
        <v>965</v>
      </c>
      <c r="AF69">
        <v>555</v>
      </c>
      <c r="AG69">
        <v>169</v>
      </c>
      <c r="AH69">
        <v>69</v>
      </c>
      <c r="AI69">
        <v>0</v>
      </c>
      <c r="AJ69">
        <v>114316</v>
      </c>
      <c r="AK69">
        <v>107874</v>
      </c>
      <c r="AL69">
        <v>2078</v>
      </c>
      <c r="AM69">
        <v>2088</v>
      </c>
      <c r="AN69">
        <v>1711</v>
      </c>
      <c r="AO69">
        <v>836</v>
      </c>
      <c r="AP69">
        <v>155</v>
      </c>
      <c r="AQ69">
        <v>0</v>
      </c>
      <c r="AR69">
        <v>0</v>
      </c>
      <c r="AS69">
        <v>86247</v>
      </c>
      <c r="AT69">
        <v>82396</v>
      </c>
      <c r="AU69">
        <v>1324</v>
      </c>
      <c r="AV69">
        <v>1277</v>
      </c>
      <c r="AW69">
        <v>690</v>
      </c>
      <c r="AX69">
        <v>525</v>
      </c>
      <c r="AY69">
        <v>15</v>
      </c>
      <c r="AZ69">
        <v>1055</v>
      </c>
      <c r="BA69">
        <v>583</v>
      </c>
      <c r="BB69">
        <v>114</v>
      </c>
      <c r="BC69">
        <v>63</v>
      </c>
      <c r="BD69">
        <v>0</v>
      </c>
      <c r="BE69">
        <v>113646</v>
      </c>
      <c r="BF69">
        <v>107260</v>
      </c>
      <c r="BG69">
        <v>1963</v>
      </c>
      <c r="BH69">
        <v>2366</v>
      </c>
      <c r="BI69">
        <v>1619</v>
      </c>
      <c r="BJ69">
        <v>846</v>
      </c>
      <c r="BK69">
        <v>105</v>
      </c>
      <c r="BL69">
        <v>1564</v>
      </c>
      <c r="BM69">
        <v>1338</v>
      </c>
      <c r="BN69">
        <v>111</v>
      </c>
      <c r="BO69">
        <v>26</v>
      </c>
      <c r="BP69">
        <v>1366</v>
      </c>
      <c r="BQ69">
        <v>109977</v>
      </c>
      <c r="BR69">
        <v>104632</v>
      </c>
      <c r="BS69">
        <v>1515</v>
      </c>
      <c r="BT69">
        <v>2014</v>
      </c>
      <c r="BU69">
        <v>1328</v>
      </c>
      <c r="BV69">
        <v>557</v>
      </c>
      <c r="BW69">
        <v>36</v>
      </c>
      <c r="BX69">
        <v>0</v>
      </c>
      <c r="BY69">
        <v>0</v>
      </c>
      <c r="BZ69">
        <v>81720</v>
      </c>
      <c r="CA69">
        <v>78608</v>
      </c>
      <c r="CB69">
        <v>824</v>
      </c>
      <c r="CC69">
        <v>1089</v>
      </c>
      <c r="CD69">
        <v>835</v>
      </c>
      <c r="CE69">
        <v>374</v>
      </c>
      <c r="CF69">
        <v>18</v>
      </c>
      <c r="CG69">
        <v>0</v>
      </c>
      <c r="CH69">
        <v>0</v>
      </c>
      <c r="CI69">
        <v>90362</v>
      </c>
      <c r="CJ69">
        <v>83459</v>
      </c>
      <c r="CK69">
        <v>1676</v>
      </c>
      <c r="CL69">
        <v>1152</v>
      </c>
      <c r="CM69">
        <v>1011</v>
      </c>
      <c r="CN69">
        <v>111</v>
      </c>
      <c r="CO69">
        <v>16</v>
      </c>
      <c r="CP69">
        <v>227</v>
      </c>
      <c r="CQ69">
        <v>2710</v>
      </c>
      <c r="CR69">
        <v>116342</v>
      </c>
      <c r="CS69">
        <v>105647</v>
      </c>
      <c r="CT69">
        <v>2718</v>
      </c>
      <c r="CU69">
        <v>2596</v>
      </c>
      <c r="CV69">
        <v>2131</v>
      </c>
      <c r="CW69">
        <v>2130</v>
      </c>
      <c r="CX69">
        <v>105</v>
      </c>
      <c r="CY69">
        <v>90362</v>
      </c>
      <c r="CZ69">
        <v>83459</v>
      </c>
      <c r="DA69">
        <v>1676</v>
      </c>
      <c r="DB69">
        <v>1561</v>
      </c>
      <c r="DC69">
        <v>1373</v>
      </c>
      <c r="DD69">
        <v>1515</v>
      </c>
      <c r="DE69">
        <v>62</v>
      </c>
    </row>
    <row r="70" spans="1:109" x14ac:dyDescent="0.25">
      <c r="A70">
        <v>68</v>
      </c>
      <c r="B70">
        <v>68</v>
      </c>
      <c r="C70">
        <v>51181</v>
      </c>
      <c r="D70">
        <v>17024</v>
      </c>
      <c r="E70">
        <v>32780</v>
      </c>
      <c r="F70">
        <v>63624</v>
      </c>
      <c r="G70">
        <v>20213</v>
      </c>
      <c r="H70">
        <v>42493</v>
      </c>
      <c r="I70">
        <v>43376</v>
      </c>
      <c r="J70">
        <v>16216</v>
      </c>
      <c r="K70">
        <v>27160</v>
      </c>
      <c r="L70">
        <v>44190</v>
      </c>
      <c r="M70">
        <v>18844</v>
      </c>
      <c r="N70">
        <v>25346</v>
      </c>
      <c r="O70">
        <v>44523</v>
      </c>
      <c r="P70">
        <v>15619</v>
      </c>
      <c r="Q70">
        <v>27413</v>
      </c>
      <c r="R70">
        <v>54889</v>
      </c>
      <c r="S70">
        <v>14329</v>
      </c>
      <c r="T70">
        <v>37353</v>
      </c>
      <c r="U70">
        <v>56374</v>
      </c>
      <c r="V70">
        <v>17104</v>
      </c>
      <c r="W70">
        <v>36630</v>
      </c>
      <c r="X70">
        <v>90524</v>
      </c>
      <c r="Y70">
        <v>86655</v>
      </c>
      <c r="Z70">
        <v>1347</v>
      </c>
      <c r="AA70">
        <v>1304</v>
      </c>
      <c r="AB70">
        <v>751</v>
      </c>
      <c r="AC70">
        <v>387</v>
      </c>
      <c r="AD70">
        <v>0</v>
      </c>
      <c r="AE70">
        <v>1103</v>
      </c>
      <c r="AF70">
        <v>671</v>
      </c>
      <c r="AG70">
        <v>8</v>
      </c>
      <c r="AH70">
        <v>127</v>
      </c>
      <c r="AI70">
        <v>0</v>
      </c>
      <c r="AJ70">
        <v>117239</v>
      </c>
      <c r="AK70">
        <v>110340</v>
      </c>
      <c r="AL70">
        <v>2421</v>
      </c>
      <c r="AM70">
        <v>2380</v>
      </c>
      <c r="AN70">
        <v>1605</v>
      </c>
      <c r="AO70">
        <v>578</v>
      </c>
      <c r="AP70">
        <v>104</v>
      </c>
      <c r="AQ70">
        <v>0</v>
      </c>
      <c r="AR70">
        <v>0</v>
      </c>
      <c r="AS70">
        <v>89793</v>
      </c>
      <c r="AT70">
        <v>86279</v>
      </c>
      <c r="AU70">
        <v>1143</v>
      </c>
      <c r="AV70">
        <v>1132</v>
      </c>
      <c r="AW70">
        <v>788</v>
      </c>
      <c r="AX70">
        <v>390</v>
      </c>
      <c r="AY70">
        <v>0</v>
      </c>
      <c r="AZ70">
        <v>970</v>
      </c>
      <c r="BA70">
        <v>694</v>
      </c>
      <c r="BB70">
        <v>43</v>
      </c>
      <c r="BC70">
        <v>77</v>
      </c>
      <c r="BD70">
        <v>0</v>
      </c>
      <c r="BE70">
        <v>117088</v>
      </c>
      <c r="BF70">
        <v>110519</v>
      </c>
      <c r="BG70">
        <v>2304</v>
      </c>
      <c r="BH70">
        <v>2114</v>
      </c>
      <c r="BI70">
        <v>1625</v>
      </c>
      <c r="BJ70">
        <v>517</v>
      </c>
      <c r="BK70">
        <v>58</v>
      </c>
      <c r="BL70">
        <v>1351</v>
      </c>
      <c r="BM70">
        <v>1223</v>
      </c>
      <c r="BN70">
        <v>37</v>
      </c>
      <c r="BO70">
        <v>153</v>
      </c>
      <c r="BP70">
        <v>1502</v>
      </c>
      <c r="BQ70">
        <v>115494</v>
      </c>
      <c r="BR70">
        <v>110514</v>
      </c>
      <c r="BS70">
        <v>1733</v>
      </c>
      <c r="BT70">
        <v>1413</v>
      </c>
      <c r="BU70">
        <v>1216</v>
      </c>
      <c r="BV70">
        <v>681</v>
      </c>
      <c r="BW70">
        <v>106</v>
      </c>
      <c r="BX70">
        <v>0</v>
      </c>
      <c r="BY70">
        <v>0</v>
      </c>
      <c r="BZ70">
        <v>87334</v>
      </c>
      <c r="CA70">
        <v>84208</v>
      </c>
      <c r="CB70">
        <v>992</v>
      </c>
      <c r="CC70">
        <v>831</v>
      </c>
      <c r="CD70">
        <v>840</v>
      </c>
      <c r="CE70">
        <v>462</v>
      </c>
      <c r="CF70">
        <v>63</v>
      </c>
      <c r="CG70">
        <v>0</v>
      </c>
      <c r="CH70">
        <v>0</v>
      </c>
      <c r="CI70">
        <v>92494</v>
      </c>
      <c r="CJ70">
        <v>85966</v>
      </c>
      <c r="CK70">
        <v>1728</v>
      </c>
      <c r="CL70">
        <v>824</v>
      </c>
      <c r="CM70">
        <v>941</v>
      </c>
      <c r="CN70">
        <v>115</v>
      </c>
      <c r="CO70">
        <v>35</v>
      </c>
      <c r="CP70">
        <v>222</v>
      </c>
      <c r="CQ70">
        <v>2663</v>
      </c>
      <c r="CR70">
        <v>118575</v>
      </c>
      <c r="CS70">
        <v>108944</v>
      </c>
      <c r="CT70">
        <v>2736</v>
      </c>
      <c r="CU70">
        <v>1994</v>
      </c>
      <c r="CV70">
        <v>1700</v>
      </c>
      <c r="CW70">
        <v>2355</v>
      </c>
      <c r="CX70">
        <v>124</v>
      </c>
      <c r="CY70">
        <v>92494</v>
      </c>
      <c r="CZ70">
        <v>85966</v>
      </c>
      <c r="DA70">
        <v>1728</v>
      </c>
      <c r="DB70">
        <v>1187</v>
      </c>
      <c r="DC70">
        <v>1201</v>
      </c>
      <c r="DD70">
        <v>1701</v>
      </c>
      <c r="DE70">
        <v>91</v>
      </c>
    </row>
    <row r="71" spans="1:109" x14ac:dyDescent="0.25">
      <c r="A71">
        <v>69</v>
      </c>
      <c r="B71">
        <v>69</v>
      </c>
      <c r="C71">
        <v>52112</v>
      </c>
      <c r="D71">
        <v>20342</v>
      </c>
      <c r="E71">
        <v>30506</v>
      </c>
      <c r="F71">
        <v>63548</v>
      </c>
      <c r="G71">
        <v>25347</v>
      </c>
      <c r="H71">
        <v>37090</v>
      </c>
      <c r="I71">
        <v>45524</v>
      </c>
      <c r="J71">
        <v>18176</v>
      </c>
      <c r="K71">
        <v>27348</v>
      </c>
      <c r="L71">
        <v>46337</v>
      </c>
      <c r="M71">
        <v>21728</v>
      </c>
      <c r="N71">
        <v>24609</v>
      </c>
      <c r="O71">
        <v>46325</v>
      </c>
      <c r="P71">
        <v>18824</v>
      </c>
      <c r="Q71">
        <v>26278</v>
      </c>
      <c r="R71">
        <v>55348</v>
      </c>
      <c r="S71">
        <v>17401</v>
      </c>
      <c r="T71">
        <v>35253</v>
      </c>
      <c r="U71">
        <v>55747</v>
      </c>
      <c r="V71">
        <v>20745</v>
      </c>
      <c r="W71">
        <v>32285</v>
      </c>
      <c r="X71">
        <v>90263</v>
      </c>
      <c r="Y71">
        <v>81578</v>
      </c>
      <c r="Z71">
        <v>1571</v>
      </c>
      <c r="AA71">
        <v>4816</v>
      </c>
      <c r="AB71">
        <v>1501</v>
      </c>
      <c r="AC71">
        <v>742</v>
      </c>
      <c r="AD71">
        <v>15</v>
      </c>
      <c r="AE71">
        <v>4343</v>
      </c>
      <c r="AF71">
        <v>1084</v>
      </c>
      <c r="AG71">
        <v>79</v>
      </c>
      <c r="AH71">
        <v>133</v>
      </c>
      <c r="AI71">
        <v>0</v>
      </c>
      <c r="AJ71">
        <v>119227</v>
      </c>
      <c r="AK71">
        <v>104569</v>
      </c>
      <c r="AL71">
        <v>2622</v>
      </c>
      <c r="AM71">
        <v>8293</v>
      </c>
      <c r="AN71">
        <v>2963</v>
      </c>
      <c r="AO71">
        <v>1257</v>
      </c>
      <c r="AP71">
        <v>94</v>
      </c>
      <c r="AQ71">
        <v>0</v>
      </c>
      <c r="AR71">
        <v>0</v>
      </c>
      <c r="AS71">
        <v>89429</v>
      </c>
      <c r="AT71">
        <v>81159</v>
      </c>
      <c r="AU71">
        <v>1467</v>
      </c>
      <c r="AV71">
        <v>4728</v>
      </c>
      <c r="AW71">
        <v>1277</v>
      </c>
      <c r="AX71">
        <v>708</v>
      </c>
      <c r="AY71">
        <v>10</v>
      </c>
      <c r="AZ71">
        <v>4340</v>
      </c>
      <c r="BA71">
        <v>987</v>
      </c>
      <c r="BB71">
        <v>88</v>
      </c>
      <c r="BC71">
        <v>123</v>
      </c>
      <c r="BD71">
        <v>0</v>
      </c>
      <c r="BE71">
        <v>118600</v>
      </c>
      <c r="BF71">
        <v>104506</v>
      </c>
      <c r="BG71">
        <v>2483</v>
      </c>
      <c r="BH71">
        <v>8149</v>
      </c>
      <c r="BI71">
        <v>2652</v>
      </c>
      <c r="BJ71">
        <v>1228</v>
      </c>
      <c r="BK71">
        <v>42</v>
      </c>
      <c r="BL71">
        <v>6045</v>
      </c>
      <c r="BM71">
        <v>1710</v>
      </c>
      <c r="BN71">
        <v>93</v>
      </c>
      <c r="BO71">
        <v>340</v>
      </c>
      <c r="BP71">
        <v>3417</v>
      </c>
      <c r="BQ71">
        <v>114775</v>
      </c>
      <c r="BR71">
        <v>103819</v>
      </c>
      <c r="BS71">
        <v>1798</v>
      </c>
      <c r="BT71">
        <v>6826</v>
      </c>
      <c r="BU71">
        <v>1489</v>
      </c>
      <c r="BV71">
        <v>1010</v>
      </c>
      <c r="BW71">
        <v>88</v>
      </c>
      <c r="BX71">
        <v>0</v>
      </c>
      <c r="BY71">
        <v>0</v>
      </c>
      <c r="BZ71">
        <v>86449</v>
      </c>
      <c r="CA71">
        <v>79588</v>
      </c>
      <c r="CB71">
        <v>1100</v>
      </c>
      <c r="CC71">
        <v>4116</v>
      </c>
      <c r="CD71">
        <v>998</v>
      </c>
      <c r="CE71">
        <v>731</v>
      </c>
      <c r="CF71">
        <v>51</v>
      </c>
      <c r="CG71">
        <v>0</v>
      </c>
      <c r="CH71">
        <v>0</v>
      </c>
      <c r="CI71">
        <v>95853</v>
      </c>
      <c r="CJ71">
        <v>81323</v>
      </c>
      <c r="CK71">
        <v>1966</v>
      </c>
      <c r="CL71">
        <v>5003</v>
      </c>
      <c r="CM71">
        <v>3502</v>
      </c>
      <c r="CN71">
        <v>212</v>
      </c>
      <c r="CO71">
        <v>24</v>
      </c>
      <c r="CP71">
        <v>409</v>
      </c>
      <c r="CQ71">
        <v>3414</v>
      </c>
      <c r="CR71">
        <v>124574</v>
      </c>
      <c r="CS71">
        <v>102781</v>
      </c>
      <c r="CT71">
        <v>3198</v>
      </c>
      <c r="CU71">
        <v>9319</v>
      </c>
      <c r="CV71">
        <v>5611</v>
      </c>
      <c r="CW71">
        <v>2969</v>
      </c>
      <c r="CX71">
        <v>150</v>
      </c>
      <c r="CY71">
        <v>95853</v>
      </c>
      <c r="CZ71">
        <v>81323</v>
      </c>
      <c r="DA71">
        <v>1966</v>
      </c>
      <c r="DB71">
        <v>5925</v>
      </c>
      <c r="DC71">
        <v>3896</v>
      </c>
      <c r="DD71">
        <v>2102</v>
      </c>
      <c r="DE71">
        <v>100</v>
      </c>
    </row>
    <row r="72" spans="1:109" x14ac:dyDescent="0.25">
      <c r="A72">
        <v>70</v>
      </c>
      <c r="B72">
        <v>70</v>
      </c>
      <c r="C72">
        <v>53899</v>
      </c>
      <c r="D72">
        <v>14767</v>
      </c>
      <c r="E72">
        <v>37790</v>
      </c>
      <c r="F72">
        <v>65931</v>
      </c>
      <c r="G72">
        <v>16212</v>
      </c>
      <c r="H72">
        <v>48748</v>
      </c>
      <c r="I72">
        <v>46353</v>
      </c>
      <c r="J72">
        <v>13260</v>
      </c>
      <c r="K72">
        <v>33093</v>
      </c>
      <c r="L72">
        <v>47176</v>
      </c>
      <c r="M72">
        <v>17060</v>
      </c>
      <c r="N72">
        <v>30116</v>
      </c>
      <c r="O72">
        <v>47514</v>
      </c>
      <c r="P72">
        <v>13917</v>
      </c>
      <c r="Q72">
        <v>32074</v>
      </c>
      <c r="R72">
        <v>58028</v>
      </c>
      <c r="S72">
        <v>13740</v>
      </c>
      <c r="T72">
        <v>41279</v>
      </c>
      <c r="U72">
        <v>58544</v>
      </c>
      <c r="V72">
        <v>14864</v>
      </c>
      <c r="W72">
        <v>41128</v>
      </c>
      <c r="X72">
        <v>95816</v>
      </c>
      <c r="Y72">
        <v>92535</v>
      </c>
      <c r="Z72">
        <v>668</v>
      </c>
      <c r="AA72">
        <v>1084</v>
      </c>
      <c r="AB72">
        <v>431</v>
      </c>
      <c r="AC72">
        <v>1080</v>
      </c>
      <c r="AD72">
        <v>55</v>
      </c>
      <c r="AE72">
        <v>626</v>
      </c>
      <c r="AF72">
        <v>381</v>
      </c>
      <c r="AG72">
        <v>223</v>
      </c>
      <c r="AH72">
        <v>81</v>
      </c>
      <c r="AI72">
        <v>0</v>
      </c>
      <c r="AJ72">
        <v>125328</v>
      </c>
      <c r="AK72">
        <v>120091</v>
      </c>
      <c r="AL72">
        <v>1258</v>
      </c>
      <c r="AM72">
        <v>2030</v>
      </c>
      <c r="AN72">
        <v>773</v>
      </c>
      <c r="AO72">
        <v>1452</v>
      </c>
      <c r="AP72">
        <v>83</v>
      </c>
      <c r="AQ72">
        <v>0</v>
      </c>
      <c r="AR72">
        <v>0</v>
      </c>
      <c r="AS72">
        <v>94902</v>
      </c>
      <c r="AT72">
        <v>92084</v>
      </c>
      <c r="AU72">
        <v>723</v>
      </c>
      <c r="AV72">
        <v>858</v>
      </c>
      <c r="AW72">
        <v>296</v>
      </c>
      <c r="AX72">
        <v>978</v>
      </c>
      <c r="AY72">
        <v>10</v>
      </c>
      <c r="AZ72">
        <v>516</v>
      </c>
      <c r="BA72">
        <v>260</v>
      </c>
      <c r="BB72">
        <v>198</v>
      </c>
      <c r="BC72">
        <v>71</v>
      </c>
      <c r="BD72">
        <v>0</v>
      </c>
      <c r="BE72">
        <v>124316</v>
      </c>
      <c r="BF72">
        <v>119652</v>
      </c>
      <c r="BG72">
        <v>1314</v>
      </c>
      <c r="BH72">
        <v>1684</v>
      </c>
      <c r="BI72">
        <v>569</v>
      </c>
      <c r="BJ72">
        <v>1340</v>
      </c>
      <c r="BK72">
        <v>29</v>
      </c>
      <c r="BL72">
        <v>774</v>
      </c>
      <c r="BM72">
        <v>390</v>
      </c>
      <c r="BN72">
        <v>199</v>
      </c>
      <c r="BO72">
        <v>66</v>
      </c>
      <c r="BP72">
        <v>1908</v>
      </c>
      <c r="BQ72">
        <v>121754</v>
      </c>
      <c r="BR72">
        <v>118164</v>
      </c>
      <c r="BS72">
        <v>965</v>
      </c>
      <c r="BT72">
        <v>1003</v>
      </c>
      <c r="BU72">
        <v>518</v>
      </c>
      <c r="BV72">
        <v>1156</v>
      </c>
      <c r="BW72">
        <v>92</v>
      </c>
      <c r="BX72">
        <v>0</v>
      </c>
      <c r="BY72">
        <v>0</v>
      </c>
      <c r="BZ72">
        <v>90876</v>
      </c>
      <c r="CA72">
        <v>88776</v>
      </c>
      <c r="CB72">
        <v>554</v>
      </c>
      <c r="CC72">
        <v>451</v>
      </c>
      <c r="CD72">
        <v>299</v>
      </c>
      <c r="CE72">
        <v>782</v>
      </c>
      <c r="CF72">
        <v>52</v>
      </c>
      <c r="CG72">
        <v>0</v>
      </c>
      <c r="CH72">
        <v>0</v>
      </c>
      <c r="CI72">
        <v>95035</v>
      </c>
      <c r="CJ72">
        <v>89864</v>
      </c>
      <c r="CK72">
        <v>907</v>
      </c>
      <c r="CL72">
        <v>404</v>
      </c>
      <c r="CM72">
        <v>266</v>
      </c>
      <c r="CN72">
        <v>213</v>
      </c>
      <c r="CO72">
        <v>18</v>
      </c>
      <c r="CP72">
        <v>209</v>
      </c>
      <c r="CQ72">
        <v>3154</v>
      </c>
      <c r="CR72">
        <v>123772</v>
      </c>
      <c r="CS72">
        <v>115949</v>
      </c>
      <c r="CT72">
        <v>1468</v>
      </c>
      <c r="CU72">
        <v>1448</v>
      </c>
      <c r="CV72">
        <v>854</v>
      </c>
      <c r="CW72">
        <v>3212</v>
      </c>
      <c r="CX72">
        <v>102</v>
      </c>
      <c r="CY72">
        <v>95035</v>
      </c>
      <c r="CZ72">
        <v>89864</v>
      </c>
      <c r="DA72">
        <v>907</v>
      </c>
      <c r="DB72">
        <v>780</v>
      </c>
      <c r="DC72">
        <v>474</v>
      </c>
      <c r="DD72">
        <v>2325</v>
      </c>
      <c r="DE72">
        <v>70</v>
      </c>
    </row>
    <row r="73" spans="1:109" x14ac:dyDescent="0.25">
      <c r="A73">
        <v>71</v>
      </c>
      <c r="B73">
        <v>71</v>
      </c>
      <c r="C73">
        <v>52706</v>
      </c>
      <c r="D73">
        <v>19907</v>
      </c>
      <c r="E73">
        <v>31428</v>
      </c>
      <c r="F73">
        <v>61228</v>
      </c>
      <c r="G73">
        <v>25214</v>
      </c>
      <c r="H73">
        <v>34814</v>
      </c>
      <c r="I73">
        <v>47371</v>
      </c>
      <c r="J73">
        <v>18597</v>
      </c>
      <c r="K73">
        <v>28774</v>
      </c>
      <c r="L73">
        <v>47560</v>
      </c>
      <c r="M73">
        <v>21607</v>
      </c>
      <c r="N73">
        <v>25953</v>
      </c>
      <c r="O73">
        <v>47952</v>
      </c>
      <c r="P73">
        <v>17714</v>
      </c>
      <c r="Q73">
        <v>28717</v>
      </c>
      <c r="R73">
        <v>55944</v>
      </c>
      <c r="S73">
        <v>15932</v>
      </c>
      <c r="T73">
        <v>37622</v>
      </c>
      <c r="U73">
        <v>56219</v>
      </c>
      <c r="V73">
        <v>20437</v>
      </c>
      <c r="W73">
        <v>32719</v>
      </c>
      <c r="X73">
        <v>89011</v>
      </c>
      <c r="Y73">
        <v>76834</v>
      </c>
      <c r="Z73">
        <v>2426</v>
      </c>
      <c r="AA73">
        <v>5797</v>
      </c>
      <c r="AB73">
        <v>2908</v>
      </c>
      <c r="AC73">
        <v>838</v>
      </c>
      <c r="AD73">
        <v>40</v>
      </c>
      <c r="AE73">
        <v>5112</v>
      </c>
      <c r="AF73">
        <v>2387</v>
      </c>
      <c r="AG73">
        <v>77</v>
      </c>
      <c r="AH73">
        <v>232</v>
      </c>
      <c r="AI73">
        <v>0</v>
      </c>
      <c r="AJ73">
        <v>114885</v>
      </c>
      <c r="AK73">
        <v>96012</v>
      </c>
      <c r="AL73">
        <v>3618</v>
      </c>
      <c r="AM73">
        <v>8353</v>
      </c>
      <c r="AN73">
        <v>6210</v>
      </c>
      <c r="AO73">
        <v>1162</v>
      </c>
      <c r="AP73">
        <v>266</v>
      </c>
      <c r="AQ73">
        <v>0</v>
      </c>
      <c r="AR73">
        <v>0</v>
      </c>
      <c r="AS73">
        <v>88639</v>
      </c>
      <c r="AT73">
        <v>76797</v>
      </c>
      <c r="AU73">
        <v>2455</v>
      </c>
      <c r="AV73">
        <v>5463</v>
      </c>
      <c r="AW73">
        <v>2844</v>
      </c>
      <c r="AX73">
        <v>919</v>
      </c>
      <c r="AY73">
        <v>0</v>
      </c>
      <c r="AZ73">
        <v>4827</v>
      </c>
      <c r="BA73">
        <v>2382</v>
      </c>
      <c r="BB73">
        <v>111</v>
      </c>
      <c r="BC73">
        <v>270</v>
      </c>
      <c r="BD73">
        <v>0</v>
      </c>
      <c r="BE73">
        <v>114595</v>
      </c>
      <c r="BF73">
        <v>96376</v>
      </c>
      <c r="BG73">
        <v>3627</v>
      </c>
      <c r="BH73">
        <v>7856</v>
      </c>
      <c r="BI73">
        <v>6204</v>
      </c>
      <c r="BJ73">
        <v>1307</v>
      </c>
      <c r="BK73">
        <v>344</v>
      </c>
      <c r="BL73">
        <v>5975</v>
      </c>
      <c r="BM73">
        <v>4628</v>
      </c>
      <c r="BN73">
        <v>140</v>
      </c>
      <c r="BO73">
        <v>168</v>
      </c>
      <c r="BP73">
        <v>3662</v>
      </c>
      <c r="BQ73">
        <v>111501</v>
      </c>
      <c r="BR73">
        <v>95840</v>
      </c>
      <c r="BS73">
        <v>2595</v>
      </c>
      <c r="BT73">
        <v>7006</v>
      </c>
      <c r="BU73">
        <v>5359</v>
      </c>
      <c r="BV73">
        <v>1042</v>
      </c>
      <c r="BW73">
        <v>183</v>
      </c>
      <c r="BX73">
        <v>0</v>
      </c>
      <c r="BY73">
        <v>0</v>
      </c>
      <c r="BZ73">
        <v>88179</v>
      </c>
      <c r="CA73">
        <v>76796</v>
      </c>
      <c r="CB73">
        <v>1783</v>
      </c>
      <c r="CC73">
        <v>5094</v>
      </c>
      <c r="CD73">
        <v>3961</v>
      </c>
      <c r="CE73">
        <v>762</v>
      </c>
      <c r="CF73">
        <v>116</v>
      </c>
      <c r="CG73">
        <v>0</v>
      </c>
      <c r="CH73">
        <v>0</v>
      </c>
      <c r="CI73">
        <v>92059</v>
      </c>
      <c r="CJ73">
        <v>76366</v>
      </c>
      <c r="CK73">
        <v>2677</v>
      </c>
      <c r="CL73">
        <v>4672</v>
      </c>
      <c r="CM73">
        <v>3988</v>
      </c>
      <c r="CN73">
        <v>163</v>
      </c>
      <c r="CO73">
        <v>64</v>
      </c>
      <c r="CP73">
        <v>366</v>
      </c>
      <c r="CQ73">
        <v>3763</v>
      </c>
      <c r="CR73">
        <v>115909</v>
      </c>
      <c r="CS73">
        <v>94131</v>
      </c>
      <c r="CT73">
        <v>3981</v>
      </c>
      <c r="CU73">
        <v>8236</v>
      </c>
      <c r="CV73">
        <v>6655</v>
      </c>
      <c r="CW73">
        <v>2540</v>
      </c>
      <c r="CX73">
        <v>272</v>
      </c>
      <c r="CY73">
        <v>92059</v>
      </c>
      <c r="CZ73">
        <v>76366</v>
      </c>
      <c r="DA73">
        <v>2677</v>
      </c>
      <c r="DB73">
        <v>5812</v>
      </c>
      <c r="DC73">
        <v>4946</v>
      </c>
      <c r="DD73">
        <v>1895</v>
      </c>
      <c r="DE73">
        <v>179</v>
      </c>
    </row>
    <row r="74" spans="1:109" x14ac:dyDescent="0.25">
      <c r="A74">
        <v>72</v>
      </c>
      <c r="B74">
        <v>72</v>
      </c>
      <c r="C74">
        <v>47601</v>
      </c>
      <c r="D74">
        <v>23638</v>
      </c>
      <c r="E74">
        <v>22584</v>
      </c>
      <c r="F74">
        <v>56898</v>
      </c>
      <c r="G74">
        <v>27791</v>
      </c>
      <c r="H74">
        <v>28270</v>
      </c>
      <c r="I74">
        <v>41404</v>
      </c>
      <c r="J74">
        <v>22188</v>
      </c>
      <c r="K74">
        <v>19216</v>
      </c>
      <c r="L74">
        <v>41826</v>
      </c>
      <c r="M74">
        <v>24152</v>
      </c>
      <c r="N74">
        <v>17674</v>
      </c>
      <c r="O74">
        <v>41900</v>
      </c>
      <c r="P74">
        <v>21638</v>
      </c>
      <c r="Q74">
        <v>18667</v>
      </c>
      <c r="R74">
        <v>50974</v>
      </c>
      <c r="S74">
        <v>21038</v>
      </c>
      <c r="T74">
        <v>26720</v>
      </c>
      <c r="U74">
        <v>52662</v>
      </c>
      <c r="V74">
        <v>25102</v>
      </c>
      <c r="W74">
        <v>24867</v>
      </c>
      <c r="X74">
        <v>89340</v>
      </c>
      <c r="Y74">
        <v>80715</v>
      </c>
      <c r="Z74">
        <v>1374</v>
      </c>
      <c r="AA74">
        <v>5493</v>
      </c>
      <c r="AB74">
        <v>1294</v>
      </c>
      <c r="AC74">
        <v>414</v>
      </c>
      <c r="AD74">
        <v>14</v>
      </c>
      <c r="AE74">
        <v>4693</v>
      </c>
      <c r="AF74">
        <v>1071</v>
      </c>
      <c r="AG74">
        <v>78</v>
      </c>
      <c r="AH74">
        <v>202</v>
      </c>
      <c r="AI74">
        <v>0</v>
      </c>
      <c r="AJ74">
        <v>113577</v>
      </c>
      <c r="AK74">
        <v>98906</v>
      </c>
      <c r="AL74">
        <v>2438</v>
      </c>
      <c r="AM74">
        <v>8449</v>
      </c>
      <c r="AN74">
        <v>3686</v>
      </c>
      <c r="AO74">
        <v>794</v>
      </c>
      <c r="AP74">
        <v>176</v>
      </c>
      <c r="AQ74">
        <v>0</v>
      </c>
      <c r="AR74">
        <v>0</v>
      </c>
      <c r="AS74">
        <v>88520</v>
      </c>
      <c r="AT74">
        <v>79755</v>
      </c>
      <c r="AU74">
        <v>1353</v>
      </c>
      <c r="AV74">
        <v>5538</v>
      </c>
      <c r="AW74">
        <v>1256</v>
      </c>
      <c r="AX74">
        <v>487</v>
      </c>
      <c r="AY74">
        <v>4</v>
      </c>
      <c r="AZ74">
        <v>4777</v>
      </c>
      <c r="BA74">
        <v>1082</v>
      </c>
      <c r="BB74">
        <v>131</v>
      </c>
      <c r="BC74">
        <v>189</v>
      </c>
      <c r="BD74">
        <v>0</v>
      </c>
      <c r="BE74">
        <v>113682</v>
      </c>
      <c r="BF74">
        <v>98851</v>
      </c>
      <c r="BG74">
        <v>2373</v>
      </c>
      <c r="BH74">
        <v>8383</v>
      </c>
      <c r="BI74">
        <v>3715</v>
      </c>
      <c r="BJ74">
        <v>724</v>
      </c>
      <c r="BK74">
        <v>118</v>
      </c>
      <c r="BL74">
        <v>6076</v>
      </c>
      <c r="BM74">
        <v>2973</v>
      </c>
      <c r="BN74">
        <v>166</v>
      </c>
      <c r="BO74">
        <v>67</v>
      </c>
      <c r="BP74">
        <v>3170</v>
      </c>
      <c r="BQ74">
        <v>112132</v>
      </c>
      <c r="BR74">
        <v>99665</v>
      </c>
      <c r="BS74">
        <v>1735</v>
      </c>
      <c r="BT74">
        <v>7497</v>
      </c>
      <c r="BU74">
        <v>2683</v>
      </c>
      <c r="BV74">
        <v>852</v>
      </c>
      <c r="BW74">
        <v>117</v>
      </c>
      <c r="BX74">
        <v>0</v>
      </c>
      <c r="BY74">
        <v>0</v>
      </c>
      <c r="BZ74">
        <v>89453</v>
      </c>
      <c r="CA74">
        <v>80559</v>
      </c>
      <c r="CB74">
        <v>1197</v>
      </c>
      <c r="CC74">
        <v>5107</v>
      </c>
      <c r="CD74">
        <v>2117</v>
      </c>
      <c r="CE74">
        <v>638</v>
      </c>
      <c r="CF74">
        <v>79</v>
      </c>
      <c r="CG74">
        <v>0</v>
      </c>
      <c r="CH74">
        <v>0</v>
      </c>
      <c r="CI74">
        <v>94427</v>
      </c>
      <c r="CJ74">
        <v>79867</v>
      </c>
      <c r="CK74">
        <v>2056</v>
      </c>
      <c r="CL74">
        <v>5745</v>
      </c>
      <c r="CM74">
        <v>2748</v>
      </c>
      <c r="CN74">
        <v>156</v>
      </c>
      <c r="CO74">
        <v>19</v>
      </c>
      <c r="CP74">
        <v>269</v>
      </c>
      <c r="CQ74">
        <v>3567</v>
      </c>
      <c r="CR74">
        <v>114996</v>
      </c>
      <c r="CS74">
        <v>95437</v>
      </c>
      <c r="CT74">
        <v>2822</v>
      </c>
      <c r="CU74">
        <v>9536</v>
      </c>
      <c r="CV74">
        <v>4153</v>
      </c>
      <c r="CW74">
        <v>2334</v>
      </c>
      <c r="CX74">
        <v>143</v>
      </c>
      <c r="CY74">
        <v>94427</v>
      </c>
      <c r="CZ74">
        <v>79867</v>
      </c>
      <c r="DA74">
        <v>2056</v>
      </c>
      <c r="DB74">
        <v>6832</v>
      </c>
      <c r="DC74">
        <v>3305</v>
      </c>
      <c r="DD74">
        <v>1766</v>
      </c>
      <c r="DE74">
        <v>96</v>
      </c>
    </row>
    <row r="75" spans="1:109" x14ac:dyDescent="0.25">
      <c r="A75">
        <v>73</v>
      </c>
      <c r="B75">
        <v>73</v>
      </c>
      <c r="C75">
        <v>52105</v>
      </c>
      <c r="D75">
        <v>20590</v>
      </c>
      <c r="E75">
        <v>30315</v>
      </c>
      <c r="F75">
        <v>64630</v>
      </c>
      <c r="G75">
        <v>26818</v>
      </c>
      <c r="H75">
        <v>36830</v>
      </c>
      <c r="I75">
        <v>45007</v>
      </c>
      <c r="J75">
        <v>18108</v>
      </c>
      <c r="K75">
        <v>26899</v>
      </c>
      <c r="L75">
        <v>45817</v>
      </c>
      <c r="M75">
        <v>21798</v>
      </c>
      <c r="N75">
        <v>24019</v>
      </c>
      <c r="O75">
        <v>46216</v>
      </c>
      <c r="P75">
        <v>18883</v>
      </c>
      <c r="Q75">
        <v>26158</v>
      </c>
      <c r="R75">
        <v>55294</v>
      </c>
      <c r="S75">
        <v>17343</v>
      </c>
      <c r="T75">
        <v>35623</v>
      </c>
      <c r="U75">
        <v>55765</v>
      </c>
      <c r="V75">
        <v>20786</v>
      </c>
      <c r="W75">
        <v>32370</v>
      </c>
      <c r="X75">
        <v>88416</v>
      </c>
      <c r="Y75">
        <v>76807</v>
      </c>
      <c r="Z75">
        <v>1668</v>
      </c>
      <c r="AA75">
        <v>7831</v>
      </c>
      <c r="AB75">
        <v>1332</v>
      </c>
      <c r="AC75">
        <v>553</v>
      </c>
      <c r="AD75">
        <v>69</v>
      </c>
      <c r="AE75">
        <v>7230</v>
      </c>
      <c r="AF75">
        <v>1032</v>
      </c>
      <c r="AG75">
        <v>59</v>
      </c>
      <c r="AH75">
        <v>208</v>
      </c>
      <c r="AI75">
        <v>0</v>
      </c>
      <c r="AJ75">
        <v>119645</v>
      </c>
      <c r="AK75">
        <v>99485</v>
      </c>
      <c r="AL75">
        <v>3164</v>
      </c>
      <c r="AM75">
        <v>13373</v>
      </c>
      <c r="AN75">
        <v>3127</v>
      </c>
      <c r="AO75">
        <v>1173</v>
      </c>
      <c r="AP75">
        <v>236</v>
      </c>
      <c r="AQ75">
        <v>0</v>
      </c>
      <c r="AR75">
        <v>0</v>
      </c>
      <c r="AS75">
        <v>87629</v>
      </c>
      <c r="AT75">
        <v>76552</v>
      </c>
      <c r="AU75">
        <v>1502</v>
      </c>
      <c r="AV75">
        <v>7628</v>
      </c>
      <c r="AW75">
        <v>1225</v>
      </c>
      <c r="AX75">
        <v>551</v>
      </c>
      <c r="AY75">
        <v>59</v>
      </c>
      <c r="AZ75">
        <v>7075</v>
      </c>
      <c r="BA75">
        <v>1010</v>
      </c>
      <c r="BB75">
        <v>66</v>
      </c>
      <c r="BC75">
        <v>163</v>
      </c>
      <c r="BD75">
        <v>0</v>
      </c>
      <c r="BE75">
        <v>118272</v>
      </c>
      <c r="BF75">
        <v>99207</v>
      </c>
      <c r="BG75">
        <v>2904</v>
      </c>
      <c r="BH75">
        <v>12744</v>
      </c>
      <c r="BI75">
        <v>2809</v>
      </c>
      <c r="BJ75">
        <v>1084</v>
      </c>
      <c r="BK75">
        <v>213</v>
      </c>
      <c r="BL75">
        <v>10381</v>
      </c>
      <c r="BM75">
        <v>2206</v>
      </c>
      <c r="BN75">
        <v>66</v>
      </c>
      <c r="BO75">
        <v>174</v>
      </c>
      <c r="BP75">
        <v>3271</v>
      </c>
      <c r="BQ75">
        <v>112173</v>
      </c>
      <c r="BR75">
        <v>97371</v>
      </c>
      <c r="BS75">
        <v>2254</v>
      </c>
      <c r="BT75">
        <v>9789</v>
      </c>
      <c r="BU75">
        <v>2171</v>
      </c>
      <c r="BV75">
        <v>926</v>
      </c>
      <c r="BW75">
        <v>111</v>
      </c>
      <c r="BX75">
        <v>0</v>
      </c>
      <c r="BY75">
        <v>0</v>
      </c>
      <c r="BZ75">
        <v>82413</v>
      </c>
      <c r="CA75">
        <v>73358</v>
      </c>
      <c r="CB75">
        <v>1316</v>
      </c>
      <c r="CC75">
        <v>5985</v>
      </c>
      <c r="CD75">
        <v>1276</v>
      </c>
      <c r="CE75">
        <v>616</v>
      </c>
      <c r="CF75">
        <v>66</v>
      </c>
      <c r="CG75">
        <v>0</v>
      </c>
      <c r="CH75">
        <v>0</v>
      </c>
      <c r="CI75">
        <v>93870</v>
      </c>
      <c r="CJ75">
        <v>76903</v>
      </c>
      <c r="CK75">
        <v>2184</v>
      </c>
      <c r="CL75">
        <v>8938</v>
      </c>
      <c r="CM75">
        <v>2196</v>
      </c>
      <c r="CN75">
        <v>180</v>
      </c>
      <c r="CO75">
        <v>21</v>
      </c>
      <c r="CP75">
        <v>268</v>
      </c>
      <c r="CQ75">
        <v>3180</v>
      </c>
      <c r="CR75">
        <v>124502</v>
      </c>
      <c r="CS75">
        <v>98464</v>
      </c>
      <c r="CT75">
        <v>3595</v>
      </c>
      <c r="CU75">
        <v>15727</v>
      </c>
      <c r="CV75">
        <v>3980</v>
      </c>
      <c r="CW75">
        <v>2721</v>
      </c>
      <c r="CX75">
        <v>134</v>
      </c>
      <c r="CY75">
        <v>93870</v>
      </c>
      <c r="CZ75">
        <v>76903</v>
      </c>
      <c r="DA75">
        <v>2184</v>
      </c>
      <c r="DB75">
        <v>9941</v>
      </c>
      <c r="DC75">
        <v>2661</v>
      </c>
      <c r="DD75">
        <v>1909</v>
      </c>
      <c r="DE75">
        <v>85</v>
      </c>
    </row>
    <row r="76" spans="1:109" x14ac:dyDescent="0.25">
      <c r="A76">
        <v>74</v>
      </c>
      <c r="B76">
        <v>74</v>
      </c>
      <c r="C76">
        <v>49302</v>
      </c>
      <c r="D76">
        <v>19554</v>
      </c>
      <c r="E76">
        <v>28505</v>
      </c>
      <c r="F76">
        <v>57525</v>
      </c>
      <c r="G76">
        <v>22398</v>
      </c>
      <c r="H76">
        <v>34152</v>
      </c>
      <c r="I76">
        <v>42475</v>
      </c>
      <c r="J76">
        <v>17546</v>
      </c>
      <c r="K76">
        <v>24929</v>
      </c>
      <c r="L76">
        <v>42978</v>
      </c>
      <c r="M76">
        <v>21641</v>
      </c>
      <c r="N76">
        <v>21337</v>
      </c>
      <c r="O76">
        <v>43099</v>
      </c>
      <c r="P76">
        <v>17115</v>
      </c>
      <c r="Q76">
        <v>24574</v>
      </c>
      <c r="R76">
        <v>54754</v>
      </c>
      <c r="S76">
        <v>17056</v>
      </c>
      <c r="T76">
        <v>35107</v>
      </c>
      <c r="U76">
        <v>55011</v>
      </c>
      <c r="V76">
        <v>21656</v>
      </c>
      <c r="W76">
        <v>30882</v>
      </c>
      <c r="X76">
        <v>93875</v>
      </c>
      <c r="Y76">
        <v>81145</v>
      </c>
      <c r="Z76">
        <v>1894</v>
      </c>
      <c r="AA76">
        <v>9064</v>
      </c>
      <c r="AB76">
        <v>670</v>
      </c>
      <c r="AC76">
        <v>845</v>
      </c>
      <c r="AD76">
        <v>33</v>
      </c>
      <c r="AE76">
        <v>8081</v>
      </c>
      <c r="AF76">
        <v>407</v>
      </c>
      <c r="AG76">
        <v>185</v>
      </c>
      <c r="AH76">
        <v>301</v>
      </c>
      <c r="AI76">
        <v>0</v>
      </c>
      <c r="AJ76">
        <v>122936</v>
      </c>
      <c r="AK76">
        <v>101936</v>
      </c>
      <c r="AL76">
        <v>4459</v>
      </c>
      <c r="AM76">
        <v>14338</v>
      </c>
      <c r="AN76">
        <v>1384</v>
      </c>
      <c r="AO76">
        <v>1387</v>
      </c>
      <c r="AP76">
        <v>163</v>
      </c>
      <c r="AQ76">
        <v>0</v>
      </c>
      <c r="AR76">
        <v>0</v>
      </c>
      <c r="AS76">
        <v>93825</v>
      </c>
      <c r="AT76">
        <v>81405</v>
      </c>
      <c r="AU76">
        <v>1678</v>
      </c>
      <c r="AV76">
        <v>9007</v>
      </c>
      <c r="AW76">
        <v>678</v>
      </c>
      <c r="AX76">
        <v>789</v>
      </c>
      <c r="AY76">
        <v>43</v>
      </c>
      <c r="AZ76">
        <v>8065</v>
      </c>
      <c r="BA76">
        <v>431</v>
      </c>
      <c r="BB76">
        <v>153</v>
      </c>
      <c r="BC76">
        <v>280</v>
      </c>
      <c r="BD76">
        <v>0</v>
      </c>
      <c r="BE76">
        <v>123354</v>
      </c>
      <c r="BF76">
        <v>102413</v>
      </c>
      <c r="BG76">
        <v>4354</v>
      </c>
      <c r="BH76">
        <v>14288</v>
      </c>
      <c r="BI76">
        <v>1370</v>
      </c>
      <c r="BJ76">
        <v>1402</v>
      </c>
      <c r="BK76">
        <v>200</v>
      </c>
      <c r="BL76">
        <v>10450</v>
      </c>
      <c r="BM76">
        <v>811</v>
      </c>
      <c r="BN76">
        <v>173</v>
      </c>
      <c r="BO76">
        <v>90</v>
      </c>
      <c r="BP76">
        <v>4972</v>
      </c>
      <c r="BQ76">
        <v>126177</v>
      </c>
      <c r="BR76">
        <v>106304</v>
      </c>
      <c r="BS76">
        <v>3668</v>
      </c>
      <c r="BT76">
        <v>14199</v>
      </c>
      <c r="BU76">
        <v>1234</v>
      </c>
      <c r="BV76">
        <v>1206</v>
      </c>
      <c r="BW76">
        <v>146</v>
      </c>
      <c r="BX76">
        <v>0</v>
      </c>
      <c r="BY76">
        <v>0</v>
      </c>
      <c r="BZ76">
        <v>96425</v>
      </c>
      <c r="CA76">
        <v>83642</v>
      </c>
      <c r="CB76">
        <v>2173</v>
      </c>
      <c r="CC76">
        <v>9186</v>
      </c>
      <c r="CD76">
        <v>805</v>
      </c>
      <c r="CE76">
        <v>857</v>
      </c>
      <c r="CF76">
        <v>76</v>
      </c>
      <c r="CG76">
        <v>0</v>
      </c>
      <c r="CH76">
        <v>0</v>
      </c>
      <c r="CI76">
        <v>96282</v>
      </c>
      <c r="CJ76">
        <v>79429</v>
      </c>
      <c r="CK76">
        <v>3124</v>
      </c>
      <c r="CL76">
        <v>8909</v>
      </c>
      <c r="CM76">
        <v>693</v>
      </c>
      <c r="CN76">
        <v>248</v>
      </c>
      <c r="CO76">
        <v>56</v>
      </c>
      <c r="CP76">
        <v>310</v>
      </c>
      <c r="CQ76">
        <v>3513</v>
      </c>
      <c r="CR76">
        <v>123963</v>
      </c>
      <c r="CS76">
        <v>98644</v>
      </c>
      <c r="CT76">
        <v>5177</v>
      </c>
      <c r="CU76">
        <v>15450</v>
      </c>
      <c r="CV76">
        <v>1424</v>
      </c>
      <c r="CW76">
        <v>3088</v>
      </c>
      <c r="CX76">
        <v>222</v>
      </c>
      <c r="CY76">
        <v>96282</v>
      </c>
      <c r="CZ76">
        <v>79429</v>
      </c>
      <c r="DA76">
        <v>3124</v>
      </c>
      <c r="DB76">
        <v>10233</v>
      </c>
      <c r="DC76">
        <v>995</v>
      </c>
      <c r="DD76">
        <v>2266</v>
      </c>
      <c r="DE76">
        <v>130</v>
      </c>
    </row>
    <row r="77" spans="1:109" x14ac:dyDescent="0.25">
      <c r="A77">
        <v>75</v>
      </c>
      <c r="B77">
        <v>75</v>
      </c>
      <c r="C77">
        <v>44424</v>
      </c>
      <c r="D77">
        <v>12734</v>
      </c>
      <c r="E77">
        <v>30564</v>
      </c>
      <c r="F77">
        <v>54762</v>
      </c>
      <c r="G77">
        <v>14680</v>
      </c>
      <c r="H77">
        <v>39308</v>
      </c>
      <c r="I77">
        <v>38443</v>
      </c>
      <c r="J77">
        <v>11317</v>
      </c>
      <c r="K77">
        <v>27126</v>
      </c>
      <c r="L77">
        <v>38509</v>
      </c>
      <c r="M77">
        <v>14481</v>
      </c>
      <c r="N77">
        <v>24028</v>
      </c>
      <c r="O77">
        <v>38837</v>
      </c>
      <c r="P77">
        <v>12012</v>
      </c>
      <c r="Q77">
        <v>25707</v>
      </c>
      <c r="R77">
        <v>47775</v>
      </c>
      <c r="S77">
        <v>11166</v>
      </c>
      <c r="T77">
        <v>34282</v>
      </c>
      <c r="U77">
        <v>48114</v>
      </c>
      <c r="V77">
        <v>12980</v>
      </c>
      <c r="W77">
        <v>33030</v>
      </c>
      <c r="X77">
        <v>88780</v>
      </c>
      <c r="Y77">
        <v>81975</v>
      </c>
      <c r="Z77">
        <v>765</v>
      </c>
      <c r="AA77">
        <v>4807</v>
      </c>
      <c r="AB77">
        <v>565</v>
      </c>
      <c r="AC77">
        <v>691</v>
      </c>
      <c r="AD77">
        <v>8</v>
      </c>
      <c r="AE77">
        <v>4227</v>
      </c>
      <c r="AF77">
        <v>438</v>
      </c>
      <c r="AG77">
        <v>154</v>
      </c>
      <c r="AH77">
        <v>137</v>
      </c>
      <c r="AI77">
        <v>0</v>
      </c>
      <c r="AJ77">
        <v>113695</v>
      </c>
      <c r="AK77">
        <v>103876</v>
      </c>
      <c r="AL77">
        <v>1870</v>
      </c>
      <c r="AM77">
        <v>6318</v>
      </c>
      <c r="AN77">
        <v>1151</v>
      </c>
      <c r="AO77">
        <v>993</v>
      </c>
      <c r="AP77">
        <v>14</v>
      </c>
      <c r="AQ77">
        <v>0</v>
      </c>
      <c r="AR77">
        <v>0</v>
      </c>
      <c r="AS77">
        <v>88350</v>
      </c>
      <c r="AT77">
        <v>81560</v>
      </c>
      <c r="AU77">
        <v>860</v>
      </c>
      <c r="AV77">
        <v>4786</v>
      </c>
      <c r="AW77">
        <v>536</v>
      </c>
      <c r="AX77">
        <v>642</v>
      </c>
      <c r="AY77">
        <v>8</v>
      </c>
      <c r="AZ77">
        <v>4150</v>
      </c>
      <c r="BA77">
        <v>461</v>
      </c>
      <c r="BB77">
        <v>172</v>
      </c>
      <c r="BC77">
        <v>92</v>
      </c>
      <c r="BD77">
        <v>0</v>
      </c>
      <c r="BE77">
        <v>113252</v>
      </c>
      <c r="BF77">
        <v>103704</v>
      </c>
      <c r="BG77">
        <v>1797</v>
      </c>
      <c r="BH77">
        <v>6217</v>
      </c>
      <c r="BI77">
        <v>1090</v>
      </c>
      <c r="BJ77">
        <v>919</v>
      </c>
      <c r="BK77">
        <v>22</v>
      </c>
      <c r="BL77">
        <v>4563</v>
      </c>
      <c r="BM77">
        <v>820</v>
      </c>
      <c r="BN77">
        <v>236</v>
      </c>
      <c r="BO77">
        <v>26</v>
      </c>
      <c r="BP77">
        <v>2096</v>
      </c>
      <c r="BQ77">
        <v>111289</v>
      </c>
      <c r="BR77">
        <v>102925</v>
      </c>
      <c r="BS77">
        <v>1347</v>
      </c>
      <c r="BT77">
        <v>5580</v>
      </c>
      <c r="BU77">
        <v>713</v>
      </c>
      <c r="BV77">
        <v>776</v>
      </c>
      <c r="BW77">
        <v>54</v>
      </c>
      <c r="BX77">
        <v>0</v>
      </c>
      <c r="BY77">
        <v>0</v>
      </c>
      <c r="BZ77">
        <v>85434</v>
      </c>
      <c r="CA77">
        <v>79049</v>
      </c>
      <c r="CB77">
        <v>798</v>
      </c>
      <c r="CC77">
        <v>4621</v>
      </c>
      <c r="CD77">
        <v>440</v>
      </c>
      <c r="CE77">
        <v>541</v>
      </c>
      <c r="CF77">
        <v>31</v>
      </c>
      <c r="CG77">
        <v>0</v>
      </c>
      <c r="CH77">
        <v>0</v>
      </c>
      <c r="CI77">
        <v>89443</v>
      </c>
      <c r="CJ77">
        <v>79769</v>
      </c>
      <c r="CK77">
        <v>1445</v>
      </c>
      <c r="CL77">
        <v>4490</v>
      </c>
      <c r="CM77">
        <v>462</v>
      </c>
      <c r="CN77">
        <v>165</v>
      </c>
      <c r="CO77">
        <v>21</v>
      </c>
      <c r="CP77">
        <v>204</v>
      </c>
      <c r="CQ77">
        <v>2887</v>
      </c>
      <c r="CR77">
        <v>114401</v>
      </c>
      <c r="CS77">
        <v>101327</v>
      </c>
      <c r="CT77">
        <v>2302</v>
      </c>
      <c r="CU77">
        <v>6361</v>
      </c>
      <c r="CV77">
        <v>1118</v>
      </c>
      <c r="CW77">
        <v>2634</v>
      </c>
      <c r="CX77">
        <v>98</v>
      </c>
      <c r="CY77">
        <v>89443</v>
      </c>
      <c r="CZ77">
        <v>79769</v>
      </c>
      <c r="DA77">
        <v>1445</v>
      </c>
      <c r="DB77">
        <v>5080</v>
      </c>
      <c r="DC77">
        <v>701</v>
      </c>
      <c r="DD77">
        <v>1918</v>
      </c>
      <c r="DE77">
        <v>62</v>
      </c>
    </row>
    <row r="78" spans="1:109" x14ac:dyDescent="0.25">
      <c r="A78">
        <v>76</v>
      </c>
      <c r="B78">
        <v>76</v>
      </c>
      <c r="C78">
        <v>50333</v>
      </c>
      <c r="D78">
        <v>23272</v>
      </c>
      <c r="E78">
        <v>25524</v>
      </c>
      <c r="F78">
        <v>59327</v>
      </c>
      <c r="G78">
        <v>28017</v>
      </c>
      <c r="H78">
        <v>30249</v>
      </c>
      <c r="I78">
        <v>43339</v>
      </c>
      <c r="J78">
        <v>21164</v>
      </c>
      <c r="K78">
        <v>22175</v>
      </c>
      <c r="L78">
        <v>43684</v>
      </c>
      <c r="M78">
        <v>24677</v>
      </c>
      <c r="N78">
        <v>19007</v>
      </c>
      <c r="O78">
        <v>44074</v>
      </c>
      <c r="P78">
        <v>20917</v>
      </c>
      <c r="Q78">
        <v>21603</v>
      </c>
      <c r="R78">
        <v>55488</v>
      </c>
      <c r="S78">
        <v>20282</v>
      </c>
      <c r="T78">
        <v>32434</v>
      </c>
      <c r="U78">
        <v>56308</v>
      </c>
      <c r="V78">
        <v>24825</v>
      </c>
      <c r="W78">
        <v>27702</v>
      </c>
      <c r="X78">
        <v>87723</v>
      </c>
      <c r="Y78">
        <v>79227</v>
      </c>
      <c r="Z78">
        <v>3795</v>
      </c>
      <c r="AA78">
        <v>2863</v>
      </c>
      <c r="AB78">
        <v>1230</v>
      </c>
      <c r="AC78">
        <v>529</v>
      </c>
      <c r="AD78">
        <v>15</v>
      </c>
      <c r="AE78">
        <v>2591</v>
      </c>
      <c r="AF78">
        <v>961</v>
      </c>
      <c r="AG78">
        <v>164</v>
      </c>
      <c r="AH78">
        <v>97</v>
      </c>
      <c r="AI78">
        <v>0</v>
      </c>
      <c r="AJ78">
        <v>111904</v>
      </c>
      <c r="AK78">
        <v>98518</v>
      </c>
      <c r="AL78">
        <v>5994</v>
      </c>
      <c r="AM78">
        <v>4410</v>
      </c>
      <c r="AN78">
        <v>2858</v>
      </c>
      <c r="AO78">
        <v>978</v>
      </c>
      <c r="AP78">
        <v>76</v>
      </c>
      <c r="AQ78">
        <v>0</v>
      </c>
      <c r="AR78">
        <v>0</v>
      </c>
      <c r="AS78">
        <v>87393</v>
      </c>
      <c r="AT78">
        <v>78955</v>
      </c>
      <c r="AU78">
        <v>3727</v>
      </c>
      <c r="AV78">
        <v>2861</v>
      </c>
      <c r="AW78">
        <v>1144</v>
      </c>
      <c r="AX78">
        <v>482</v>
      </c>
      <c r="AY78">
        <v>0</v>
      </c>
      <c r="AZ78">
        <v>2670</v>
      </c>
      <c r="BA78">
        <v>971</v>
      </c>
      <c r="BB78">
        <v>111</v>
      </c>
      <c r="BC78">
        <v>192</v>
      </c>
      <c r="BD78">
        <v>0</v>
      </c>
      <c r="BE78">
        <v>111488</v>
      </c>
      <c r="BF78">
        <v>98220</v>
      </c>
      <c r="BG78">
        <v>5899</v>
      </c>
      <c r="BH78">
        <v>4279</v>
      </c>
      <c r="BI78">
        <v>2920</v>
      </c>
      <c r="BJ78">
        <v>922</v>
      </c>
      <c r="BK78">
        <v>210</v>
      </c>
      <c r="BL78">
        <v>3279</v>
      </c>
      <c r="BM78">
        <v>2080</v>
      </c>
      <c r="BN78">
        <v>138</v>
      </c>
      <c r="BO78">
        <v>28</v>
      </c>
      <c r="BP78">
        <v>1845</v>
      </c>
      <c r="BQ78">
        <v>107659</v>
      </c>
      <c r="BR78">
        <v>96557</v>
      </c>
      <c r="BS78">
        <v>4804</v>
      </c>
      <c r="BT78">
        <v>3506</v>
      </c>
      <c r="BU78">
        <v>2361</v>
      </c>
      <c r="BV78">
        <v>767</v>
      </c>
      <c r="BW78">
        <v>76</v>
      </c>
      <c r="BX78">
        <v>0</v>
      </c>
      <c r="BY78">
        <v>0</v>
      </c>
      <c r="BZ78">
        <v>84944</v>
      </c>
      <c r="CA78">
        <v>77155</v>
      </c>
      <c r="CB78">
        <v>3062</v>
      </c>
      <c r="CC78">
        <v>2631</v>
      </c>
      <c r="CD78">
        <v>1709</v>
      </c>
      <c r="CE78">
        <v>570</v>
      </c>
      <c r="CF78">
        <v>55</v>
      </c>
      <c r="CG78">
        <v>0</v>
      </c>
      <c r="CH78">
        <v>0</v>
      </c>
      <c r="CI78">
        <v>91759</v>
      </c>
      <c r="CJ78">
        <v>79082</v>
      </c>
      <c r="CK78">
        <v>4810</v>
      </c>
      <c r="CL78">
        <v>2423</v>
      </c>
      <c r="CM78">
        <v>2140</v>
      </c>
      <c r="CN78">
        <v>102</v>
      </c>
      <c r="CO78">
        <v>6</v>
      </c>
      <c r="CP78">
        <v>213</v>
      </c>
      <c r="CQ78">
        <v>2983</v>
      </c>
      <c r="CR78">
        <v>114889</v>
      </c>
      <c r="CS78">
        <v>97155</v>
      </c>
      <c r="CT78">
        <v>7144</v>
      </c>
      <c r="CU78">
        <v>4462</v>
      </c>
      <c r="CV78">
        <v>3588</v>
      </c>
      <c r="CW78">
        <v>2171</v>
      </c>
      <c r="CX78">
        <v>101</v>
      </c>
      <c r="CY78">
        <v>91759</v>
      </c>
      <c r="CZ78">
        <v>79082</v>
      </c>
      <c r="DA78">
        <v>4810</v>
      </c>
      <c r="DB78">
        <v>3185</v>
      </c>
      <c r="DC78">
        <v>2604</v>
      </c>
      <c r="DD78">
        <v>1628</v>
      </c>
      <c r="DE78">
        <v>76</v>
      </c>
    </row>
    <row r="79" spans="1:109" x14ac:dyDescent="0.25">
      <c r="A79">
        <v>77</v>
      </c>
      <c r="B79">
        <v>77</v>
      </c>
      <c r="C79">
        <v>48777</v>
      </c>
      <c r="D79">
        <v>14314</v>
      </c>
      <c r="E79">
        <v>32946</v>
      </c>
      <c r="F79">
        <v>58395</v>
      </c>
      <c r="G79">
        <v>17090</v>
      </c>
      <c r="H79">
        <v>40280</v>
      </c>
      <c r="I79">
        <v>41711</v>
      </c>
      <c r="J79">
        <v>13186</v>
      </c>
      <c r="K79">
        <v>28525</v>
      </c>
      <c r="L79">
        <v>42126</v>
      </c>
      <c r="M79">
        <v>16854</v>
      </c>
      <c r="N79">
        <v>25272</v>
      </c>
      <c r="O79">
        <v>42606</v>
      </c>
      <c r="P79">
        <v>12847</v>
      </c>
      <c r="Q79">
        <v>28267</v>
      </c>
      <c r="R79">
        <v>53400</v>
      </c>
      <c r="S79">
        <v>11996</v>
      </c>
      <c r="T79">
        <v>38761</v>
      </c>
      <c r="U79">
        <v>54236</v>
      </c>
      <c r="V79">
        <v>14617</v>
      </c>
      <c r="W79">
        <v>36447</v>
      </c>
      <c r="X79">
        <v>87812</v>
      </c>
      <c r="Y79">
        <v>82208</v>
      </c>
      <c r="Z79">
        <v>3143</v>
      </c>
      <c r="AA79">
        <v>1286</v>
      </c>
      <c r="AB79">
        <v>609</v>
      </c>
      <c r="AC79">
        <v>474</v>
      </c>
      <c r="AD79">
        <v>40</v>
      </c>
      <c r="AE79">
        <v>938</v>
      </c>
      <c r="AF79">
        <v>554</v>
      </c>
      <c r="AG79">
        <v>72</v>
      </c>
      <c r="AH79">
        <v>137</v>
      </c>
      <c r="AI79">
        <v>0</v>
      </c>
      <c r="AJ79">
        <v>116087</v>
      </c>
      <c r="AK79">
        <v>104791</v>
      </c>
      <c r="AL79">
        <v>6040</v>
      </c>
      <c r="AM79">
        <v>2893</v>
      </c>
      <c r="AN79">
        <v>2117</v>
      </c>
      <c r="AO79">
        <v>925</v>
      </c>
      <c r="AP79">
        <v>147</v>
      </c>
      <c r="AQ79">
        <v>0</v>
      </c>
      <c r="AR79">
        <v>0</v>
      </c>
      <c r="AS79">
        <v>87742</v>
      </c>
      <c r="AT79">
        <v>82120</v>
      </c>
      <c r="AU79">
        <v>3133</v>
      </c>
      <c r="AV79">
        <v>1176</v>
      </c>
      <c r="AW79">
        <v>726</v>
      </c>
      <c r="AX79">
        <v>480</v>
      </c>
      <c r="AY79">
        <v>14</v>
      </c>
      <c r="AZ79">
        <v>895</v>
      </c>
      <c r="BA79">
        <v>663</v>
      </c>
      <c r="BB79">
        <v>39</v>
      </c>
      <c r="BC79">
        <v>132</v>
      </c>
      <c r="BD79">
        <v>0</v>
      </c>
      <c r="BE79">
        <v>116245</v>
      </c>
      <c r="BF79">
        <v>105320</v>
      </c>
      <c r="BG79">
        <v>5848</v>
      </c>
      <c r="BH79">
        <v>2634</v>
      </c>
      <c r="BI79">
        <v>2168</v>
      </c>
      <c r="BJ79">
        <v>912</v>
      </c>
      <c r="BK79">
        <v>106</v>
      </c>
      <c r="BL79">
        <v>1247</v>
      </c>
      <c r="BM79">
        <v>1803</v>
      </c>
      <c r="BN79">
        <v>33</v>
      </c>
      <c r="BO79">
        <v>139</v>
      </c>
      <c r="BP79">
        <v>1838</v>
      </c>
      <c r="BQ79">
        <v>115226</v>
      </c>
      <c r="BR79">
        <v>106079</v>
      </c>
      <c r="BS79">
        <v>4726</v>
      </c>
      <c r="BT79">
        <v>2185</v>
      </c>
      <c r="BU79">
        <v>1790</v>
      </c>
      <c r="BV79">
        <v>740</v>
      </c>
      <c r="BW79">
        <v>47</v>
      </c>
      <c r="BX79">
        <v>0</v>
      </c>
      <c r="BY79">
        <v>0</v>
      </c>
      <c r="BZ79">
        <v>87537</v>
      </c>
      <c r="CA79">
        <v>81932</v>
      </c>
      <c r="CB79">
        <v>2786</v>
      </c>
      <c r="CC79">
        <v>1157</v>
      </c>
      <c r="CD79">
        <v>1258</v>
      </c>
      <c r="CE79">
        <v>522</v>
      </c>
      <c r="CF79">
        <v>35</v>
      </c>
      <c r="CG79">
        <v>0</v>
      </c>
      <c r="CH79">
        <v>0</v>
      </c>
      <c r="CI79">
        <v>88607</v>
      </c>
      <c r="CJ79">
        <v>79950</v>
      </c>
      <c r="CK79">
        <v>3800</v>
      </c>
      <c r="CL79">
        <v>1188</v>
      </c>
      <c r="CM79">
        <v>1154</v>
      </c>
      <c r="CN79">
        <v>122</v>
      </c>
      <c r="CO79">
        <v>25</v>
      </c>
      <c r="CP79">
        <v>194</v>
      </c>
      <c r="CQ79">
        <v>2174</v>
      </c>
      <c r="CR79">
        <v>114179</v>
      </c>
      <c r="CS79">
        <v>100965</v>
      </c>
      <c r="CT79">
        <v>5975</v>
      </c>
      <c r="CU79">
        <v>2941</v>
      </c>
      <c r="CV79">
        <v>2063</v>
      </c>
      <c r="CW79">
        <v>1953</v>
      </c>
      <c r="CX79">
        <v>103</v>
      </c>
      <c r="CY79">
        <v>88607</v>
      </c>
      <c r="CZ79">
        <v>79950</v>
      </c>
      <c r="DA79">
        <v>3800</v>
      </c>
      <c r="DB79">
        <v>1716</v>
      </c>
      <c r="DC79">
        <v>1383</v>
      </c>
      <c r="DD79">
        <v>1432</v>
      </c>
      <c r="DE79">
        <v>71</v>
      </c>
    </row>
    <row r="80" spans="1:109" x14ac:dyDescent="0.25">
      <c r="A80">
        <v>78</v>
      </c>
      <c r="B80">
        <v>78</v>
      </c>
      <c r="C80">
        <v>50447</v>
      </c>
      <c r="D80">
        <v>16041</v>
      </c>
      <c r="E80">
        <v>33034</v>
      </c>
      <c r="F80">
        <v>59960</v>
      </c>
      <c r="G80">
        <v>17640</v>
      </c>
      <c r="H80">
        <v>41472</v>
      </c>
      <c r="I80">
        <v>43856</v>
      </c>
      <c r="J80">
        <v>15107</v>
      </c>
      <c r="K80">
        <v>28749</v>
      </c>
      <c r="L80">
        <v>44483</v>
      </c>
      <c r="M80">
        <v>17984</v>
      </c>
      <c r="N80">
        <v>26499</v>
      </c>
      <c r="O80">
        <v>44678</v>
      </c>
      <c r="P80">
        <v>14827</v>
      </c>
      <c r="Q80">
        <v>28381</v>
      </c>
      <c r="R80">
        <v>54484</v>
      </c>
      <c r="S80">
        <v>15078</v>
      </c>
      <c r="T80">
        <v>36357</v>
      </c>
      <c r="U80">
        <v>55052</v>
      </c>
      <c r="V80">
        <v>16085</v>
      </c>
      <c r="W80">
        <v>36590</v>
      </c>
      <c r="X80">
        <v>94140</v>
      </c>
      <c r="Y80">
        <v>81865</v>
      </c>
      <c r="Z80">
        <v>1402</v>
      </c>
      <c r="AA80">
        <v>9439</v>
      </c>
      <c r="AB80">
        <v>548</v>
      </c>
      <c r="AC80">
        <v>781</v>
      </c>
      <c r="AD80">
        <v>30</v>
      </c>
      <c r="AE80">
        <v>8544</v>
      </c>
      <c r="AF80">
        <v>494</v>
      </c>
      <c r="AG80">
        <v>116</v>
      </c>
      <c r="AH80">
        <v>267</v>
      </c>
      <c r="AI80">
        <v>0</v>
      </c>
      <c r="AJ80">
        <v>121100</v>
      </c>
      <c r="AK80">
        <v>103517</v>
      </c>
      <c r="AL80">
        <v>2318</v>
      </c>
      <c r="AM80">
        <v>13302</v>
      </c>
      <c r="AN80">
        <v>1174</v>
      </c>
      <c r="AO80">
        <v>1276</v>
      </c>
      <c r="AP80">
        <v>104</v>
      </c>
      <c r="AQ80">
        <v>0</v>
      </c>
      <c r="AR80">
        <v>0</v>
      </c>
      <c r="AS80">
        <v>94330</v>
      </c>
      <c r="AT80">
        <v>82150</v>
      </c>
      <c r="AU80">
        <v>1322</v>
      </c>
      <c r="AV80">
        <v>8500</v>
      </c>
      <c r="AW80">
        <v>585</v>
      </c>
      <c r="AX80">
        <v>1795</v>
      </c>
      <c r="AY80">
        <v>15</v>
      </c>
      <c r="AZ80">
        <v>7632</v>
      </c>
      <c r="BA80">
        <v>516</v>
      </c>
      <c r="BB80">
        <v>200</v>
      </c>
      <c r="BC80">
        <v>242</v>
      </c>
      <c r="BD80">
        <v>0</v>
      </c>
      <c r="BE80">
        <v>121324</v>
      </c>
      <c r="BF80">
        <v>103900</v>
      </c>
      <c r="BG80">
        <v>2240</v>
      </c>
      <c r="BH80">
        <v>11817</v>
      </c>
      <c r="BI80">
        <v>1181</v>
      </c>
      <c r="BJ80">
        <v>2833</v>
      </c>
      <c r="BK80">
        <v>63</v>
      </c>
      <c r="BL80">
        <v>9424</v>
      </c>
      <c r="BM80">
        <v>965</v>
      </c>
      <c r="BN80">
        <v>203</v>
      </c>
      <c r="BO80">
        <v>190</v>
      </c>
      <c r="BP80">
        <v>4386</v>
      </c>
      <c r="BQ80">
        <v>124475</v>
      </c>
      <c r="BR80">
        <v>107726</v>
      </c>
      <c r="BS80">
        <v>1732</v>
      </c>
      <c r="BT80">
        <v>13120</v>
      </c>
      <c r="BU80">
        <v>1097</v>
      </c>
      <c r="BV80">
        <v>956</v>
      </c>
      <c r="BW80">
        <v>112</v>
      </c>
      <c r="BX80">
        <v>0</v>
      </c>
      <c r="BY80">
        <v>0</v>
      </c>
      <c r="BZ80">
        <v>96456</v>
      </c>
      <c r="CA80">
        <v>84367</v>
      </c>
      <c r="CB80">
        <v>1124</v>
      </c>
      <c r="CC80">
        <v>9614</v>
      </c>
      <c r="CD80">
        <v>736</v>
      </c>
      <c r="CE80">
        <v>698</v>
      </c>
      <c r="CF80">
        <v>64</v>
      </c>
      <c r="CG80">
        <v>0</v>
      </c>
      <c r="CH80">
        <v>0</v>
      </c>
      <c r="CI80">
        <v>97883</v>
      </c>
      <c r="CJ80">
        <v>83107</v>
      </c>
      <c r="CK80">
        <v>1690</v>
      </c>
      <c r="CL80">
        <v>8924</v>
      </c>
      <c r="CM80">
        <v>639</v>
      </c>
      <c r="CN80">
        <v>165</v>
      </c>
      <c r="CO80">
        <v>41</v>
      </c>
      <c r="CP80">
        <v>268</v>
      </c>
      <c r="CQ80">
        <v>3049</v>
      </c>
      <c r="CR80">
        <v>124936</v>
      </c>
      <c r="CS80">
        <v>104231</v>
      </c>
      <c r="CT80">
        <v>2615</v>
      </c>
      <c r="CU80">
        <v>13752</v>
      </c>
      <c r="CV80">
        <v>1230</v>
      </c>
      <c r="CW80">
        <v>2536</v>
      </c>
      <c r="CX80">
        <v>141</v>
      </c>
      <c r="CY80">
        <v>97883</v>
      </c>
      <c r="CZ80">
        <v>83107</v>
      </c>
      <c r="DA80">
        <v>1690</v>
      </c>
      <c r="DB80">
        <v>9878</v>
      </c>
      <c r="DC80">
        <v>860</v>
      </c>
      <c r="DD80">
        <v>1866</v>
      </c>
      <c r="DE80">
        <v>95</v>
      </c>
    </row>
    <row r="81" spans="1:109" x14ac:dyDescent="0.25">
      <c r="A81">
        <v>79</v>
      </c>
      <c r="B81">
        <v>79</v>
      </c>
      <c r="C81">
        <v>45326</v>
      </c>
      <c r="D81">
        <v>14447</v>
      </c>
      <c r="E81">
        <v>29681</v>
      </c>
      <c r="F81">
        <v>54257</v>
      </c>
      <c r="G81">
        <v>16660</v>
      </c>
      <c r="H81">
        <v>36759</v>
      </c>
      <c r="I81">
        <v>39098</v>
      </c>
      <c r="J81">
        <v>13592</v>
      </c>
      <c r="K81">
        <v>25506</v>
      </c>
      <c r="L81">
        <v>39819</v>
      </c>
      <c r="M81">
        <v>15495</v>
      </c>
      <c r="N81">
        <v>24324</v>
      </c>
      <c r="O81">
        <v>40055</v>
      </c>
      <c r="P81">
        <v>13470</v>
      </c>
      <c r="Q81">
        <v>25270</v>
      </c>
      <c r="R81">
        <v>49025</v>
      </c>
      <c r="S81">
        <v>12697</v>
      </c>
      <c r="T81">
        <v>33604</v>
      </c>
      <c r="U81">
        <v>49616</v>
      </c>
      <c r="V81">
        <v>15031</v>
      </c>
      <c r="W81">
        <v>32270</v>
      </c>
      <c r="X81">
        <v>86640</v>
      </c>
      <c r="Y81">
        <v>82610</v>
      </c>
      <c r="Z81">
        <v>1064</v>
      </c>
      <c r="AA81">
        <v>1648</v>
      </c>
      <c r="AB81">
        <v>730</v>
      </c>
      <c r="AC81">
        <v>485</v>
      </c>
      <c r="AD81">
        <v>10</v>
      </c>
      <c r="AE81">
        <v>1138</v>
      </c>
      <c r="AF81">
        <v>541</v>
      </c>
      <c r="AG81">
        <v>110</v>
      </c>
      <c r="AH81">
        <v>102</v>
      </c>
      <c r="AI81">
        <v>0</v>
      </c>
      <c r="AJ81">
        <v>116096</v>
      </c>
      <c r="AK81">
        <v>108749</v>
      </c>
      <c r="AL81">
        <v>2335</v>
      </c>
      <c r="AM81">
        <v>2810</v>
      </c>
      <c r="AN81">
        <v>1576</v>
      </c>
      <c r="AO81">
        <v>865</v>
      </c>
      <c r="AP81">
        <v>43</v>
      </c>
      <c r="AQ81">
        <v>0</v>
      </c>
      <c r="AR81">
        <v>0</v>
      </c>
      <c r="AS81">
        <v>86610</v>
      </c>
      <c r="AT81">
        <v>82645</v>
      </c>
      <c r="AU81">
        <v>1096</v>
      </c>
      <c r="AV81">
        <v>1664</v>
      </c>
      <c r="AW81">
        <v>633</v>
      </c>
      <c r="AX81">
        <v>464</v>
      </c>
      <c r="AY81">
        <v>4</v>
      </c>
      <c r="AZ81">
        <v>1227</v>
      </c>
      <c r="BA81">
        <v>490</v>
      </c>
      <c r="BB81">
        <v>154</v>
      </c>
      <c r="BC81">
        <v>132</v>
      </c>
      <c r="BD81">
        <v>0</v>
      </c>
      <c r="BE81">
        <v>116208</v>
      </c>
      <c r="BF81">
        <v>108896</v>
      </c>
      <c r="BG81">
        <v>2302</v>
      </c>
      <c r="BH81">
        <v>2737</v>
      </c>
      <c r="BI81">
        <v>1581</v>
      </c>
      <c r="BJ81">
        <v>935</v>
      </c>
      <c r="BK81">
        <v>105</v>
      </c>
      <c r="BL81">
        <v>1695</v>
      </c>
      <c r="BM81">
        <v>1106</v>
      </c>
      <c r="BN81">
        <v>248</v>
      </c>
      <c r="BO81">
        <v>119</v>
      </c>
      <c r="BP81">
        <v>1830</v>
      </c>
      <c r="BQ81">
        <v>114517</v>
      </c>
      <c r="BR81">
        <v>108447</v>
      </c>
      <c r="BS81">
        <v>1800</v>
      </c>
      <c r="BT81">
        <v>2490</v>
      </c>
      <c r="BU81">
        <v>1148</v>
      </c>
      <c r="BV81">
        <v>693</v>
      </c>
      <c r="BW81">
        <v>80</v>
      </c>
      <c r="BX81">
        <v>0</v>
      </c>
      <c r="BY81">
        <v>0</v>
      </c>
      <c r="BZ81">
        <v>85373</v>
      </c>
      <c r="CA81">
        <v>81573</v>
      </c>
      <c r="CB81">
        <v>1090</v>
      </c>
      <c r="CC81">
        <v>1444</v>
      </c>
      <c r="CD81">
        <v>788</v>
      </c>
      <c r="CE81">
        <v>494</v>
      </c>
      <c r="CF81">
        <v>51</v>
      </c>
      <c r="CG81">
        <v>0</v>
      </c>
      <c r="CH81">
        <v>0</v>
      </c>
      <c r="CI81">
        <v>88837</v>
      </c>
      <c r="CJ81">
        <v>82189</v>
      </c>
      <c r="CK81">
        <v>1724</v>
      </c>
      <c r="CL81">
        <v>1356</v>
      </c>
      <c r="CM81">
        <v>755</v>
      </c>
      <c r="CN81">
        <v>121</v>
      </c>
      <c r="CO81">
        <v>25</v>
      </c>
      <c r="CP81">
        <v>175</v>
      </c>
      <c r="CQ81">
        <v>2492</v>
      </c>
      <c r="CR81">
        <v>116894</v>
      </c>
      <c r="CS81">
        <v>106930</v>
      </c>
      <c r="CT81">
        <v>2755</v>
      </c>
      <c r="CU81">
        <v>3031</v>
      </c>
      <c r="CV81">
        <v>1381</v>
      </c>
      <c r="CW81">
        <v>2123</v>
      </c>
      <c r="CX81">
        <v>127</v>
      </c>
      <c r="CY81">
        <v>88837</v>
      </c>
      <c r="CZ81">
        <v>82189</v>
      </c>
      <c r="DA81">
        <v>1724</v>
      </c>
      <c r="DB81">
        <v>1849</v>
      </c>
      <c r="DC81">
        <v>983</v>
      </c>
      <c r="DD81">
        <v>1570</v>
      </c>
      <c r="DE81">
        <v>90</v>
      </c>
    </row>
    <row r="82" spans="1:109" x14ac:dyDescent="0.25">
      <c r="A82">
        <v>80</v>
      </c>
      <c r="B82">
        <v>80</v>
      </c>
      <c r="C82">
        <v>47194</v>
      </c>
      <c r="D82">
        <v>13385</v>
      </c>
      <c r="E82">
        <v>32675</v>
      </c>
      <c r="F82">
        <v>55255</v>
      </c>
      <c r="G82">
        <v>15251</v>
      </c>
      <c r="H82">
        <v>39194</v>
      </c>
      <c r="I82">
        <v>41076</v>
      </c>
      <c r="J82">
        <v>12116</v>
      </c>
      <c r="K82">
        <v>28960</v>
      </c>
      <c r="L82">
        <v>41312</v>
      </c>
      <c r="M82">
        <v>15866</v>
      </c>
      <c r="N82">
        <v>25446</v>
      </c>
      <c r="O82">
        <v>41332</v>
      </c>
      <c r="P82">
        <v>11677</v>
      </c>
      <c r="Q82">
        <v>28576</v>
      </c>
      <c r="R82">
        <v>51707</v>
      </c>
      <c r="S82">
        <v>11631</v>
      </c>
      <c r="T82">
        <v>37747</v>
      </c>
      <c r="U82">
        <v>52524</v>
      </c>
      <c r="V82">
        <v>14256</v>
      </c>
      <c r="W82">
        <v>35971</v>
      </c>
      <c r="X82">
        <v>88345</v>
      </c>
      <c r="Y82">
        <v>75430</v>
      </c>
      <c r="Z82">
        <v>1924</v>
      </c>
      <c r="AA82">
        <v>9904</v>
      </c>
      <c r="AB82">
        <v>564</v>
      </c>
      <c r="AC82">
        <v>609</v>
      </c>
      <c r="AD82">
        <v>4</v>
      </c>
      <c r="AE82">
        <v>8990</v>
      </c>
      <c r="AF82">
        <v>431</v>
      </c>
      <c r="AG82">
        <v>175</v>
      </c>
      <c r="AH82">
        <v>100</v>
      </c>
      <c r="AI82">
        <v>0</v>
      </c>
      <c r="AJ82">
        <v>116057</v>
      </c>
      <c r="AK82">
        <v>95638</v>
      </c>
      <c r="AL82">
        <v>3392</v>
      </c>
      <c r="AM82">
        <v>15232</v>
      </c>
      <c r="AN82">
        <v>1262</v>
      </c>
      <c r="AO82">
        <v>935</v>
      </c>
      <c r="AP82">
        <v>10</v>
      </c>
      <c r="AQ82">
        <v>0</v>
      </c>
      <c r="AR82">
        <v>0</v>
      </c>
      <c r="AS82">
        <v>88579</v>
      </c>
      <c r="AT82">
        <v>75655</v>
      </c>
      <c r="AU82">
        <v>1881</v>
      </c>
      <c r="AV82">
        <v>9777</v>
      </c>
      <c r="AW82">
        <v>661</v>
      </c>
      <c r="AX82">
        <v>608</v>
      </c>
      <c r="AY82">
        <v>39</v>
      </c>
      <c r="AZ82">
        <v>8941</v>
      </c>
      <c r="BA82">
        <v>492</v>
      </c>
      <c r="BB82">
        <v>204</v>
      </c>
      <c r="BC82">
        <v>109</v>
      </c>
      <c r="BD82">
        <v>0</v>
      </c>
      <c r="BE82">
        <v>116336</v>
      </c>
      <c r="BF82">
        <v>96226</v>
      </c>
      <c r="BG82">
        <v>3249</v>
      </c>
      <c r="BH82">
        <v>15038</v>
      </c>
      <c r="BI82">
        <v>1208</v>
      </c>
      <c r="BJ82">
        <v>924</v>
      </c>
      <c r="BK82">
        <v>39</v>
      </c>
      <c r="BL82">
        <v>12304</v>
      </c>
      <c r="BM82">
        <v>764</v>
      </c>
      <c r="BN82">
        <v>234</v>
      </c>
      <c r="BO82">
        <v>177</v>
      </c>
      <c r="BP82">
        <v>3341</v>
      </c>
      <c r="BQ82">
        <v>118906</v>
      </c>
      <c r="BR82">
        <v>100014</v>
      </c>
      <c r="BS82">
        <v>2628</v>
      </c>
      <c r="BT82">
        <v>14672</v>
      </c>
      <c r="BU82">
        <v>1091</v>
      </c>
      <c r="BV82">
        <v>854</v>
      </c>
      <c r="BW82">
        <v>71</v>
      </c>
      <c r="BX82">
        <v>0</v>
      </c>
      <c r="BY82">
        <v>0</v>
      </c>
      <c r="BZ82">
        <v>90399</v>
      </c>
      <c r="CA82">
        <v>78143</v>
      </c>
      <c r="CB82">
        <v>1610</v>
      </c>
      <c r="CC82">
        <v>9485</v>
      </c>
      <c r="CD82">
        <v>744</v>
      </c>
      <c r="CE82">
        <v>581</v>
      </c>
      <c r="CF82">
        <v>55</v>
      </c>
      <c r="CG82">
        <v>0</v>
      </c>
      <c r="CH82">
        <v>0</v>
      </c>
      <c r="CI82">
        <v>88021</v>
      </c>
      <c r="CJ82">
        <v>72579</v>
      </c>
      <c r="CK82">
        <v>2130</v>
      </c>
      <c r="CL82">
        <v>9237</v>
      </c>
      <c r="CM82">
        <v>710</v>
      </c>
      <c r="CN82">
        <v>201</v>
      </c>
      <c r="CO82">
        <v>31</v>
      </c>
      <c r="CP82">
        <v>298</v>
      </c>
      <c r="CQ82">
        <v>2835</v>
      </c>
      <c r="CR82">
        <v>114486</v>
      </c>
      <c r="CS82">
        <v>91318</v>
      </c>
      <c r="CT82">
        <v>3416</v>
      </c>
      <c r="CU82">
        <v>15803</v>
      </c>
      <c r="CV82">
        <v>1363</v>
      </c>
      <c r="CW82">
        <v>2205</v>
      </c>
      <c r="CX82">
        <v>128</v>
      </c>
      <c r="CY82">
        <v>88021</v>
      </c>
      <c r="CZ82">
        <v>72579</v>
      </c>
      <c r="DA82">
        <v>2130</v>
      </c>
      <c r="DB82">
        <v>10398</v>
      </c>
      <c r="DC82">
        <v>954</v>
      </c>
      <c r="DD82">
        <v>1547</v>
      </c>
      <c r="DE82">
        <v>76</v>
      </c>
    </row>
    <row r="83" spans="1:109" x14ac:dyDescent="0.25">
      <c r="A83">
        <v>81</v>
      </c>
      <c r="B83">
        <v>81</v>
      </c>
      <c r="C83">
        <v>56687</v>
      </c>
      <c r="D83">
        <v>10704</v>
      </c>
      <c r="E83">
        <v>44675</v>
      </c>
      <c r="F83">
        <v>67512</v>
      </c>
      <c r="G83">
        <v>12044</v>
      </c>
      <c r="H83">
        <v>54594</v>
      </c>
      <c r="I83">
        <v>49293</v>
      </c>
      <c r="J83">
        <v>10035</v>
      </c>
      <c r="K83">
        <v>39258</v>
      </c>
      <c r="L83">
        <v>49526</v>
      </c>
      <c r="M83">
        <v>13807</v>
      </c>
      <c r="N83">
        <v>35719</v>
      </c>
      <c r="O83">
        <v>49704</v>
      </c>
      <c r="P83">
        <v>10017</v>
      </c>
      <c r="Q83">
        <v>38147</v>
      </c>
      <c r="R83">
        <v>61642</v>
      </c>
      <c r="S83">
        <v>8395</v>
      </c>
      <c r="T83">
        <v>50934</v>
      </c>
      <c r="U83">
        <v>62240</v>
      </c>
      <c r="V83">
        <v>10645</v>
      </c>
      <c r="W83">
        <v>49270</v>
      </c>
      <c r="X83">
        <v>90670</v>
      </c>
      <c r="Y83">
        <v>87250</v>
      </c>
      <c r="Z83">
        <v>1032</v>
      </c>
      <c r="AA83">
        <v>1445</v>
      </c>
      <c r="AB83">
        <v>526</v>
      </c>
      <c r="AC83">
        <v>389</v>
      </c>
      <c r="AD83">
        <v>0</v>
      </c>
      <c r="AE83">
        <v>1061</v>
      </c>
      <c r="AF83">
        <v>368</v>
      </c>
      <c r="AG83">
        <v>207</v>
      </c>
      <c r="AH83">
        <v>32</v>
      </c>
      <c r="AI83">
        <v>0</v>
      </c>
      <c r="AJ83">
        <v>122480</v>
      </c>
      <c r="AK83">
        <v>115638</v>
      </c>
      <c r="AL83">
        <v>2145</v>
      </c>
      <c r="AM83">
        <v>2632</v>
      </c>
      <c r="AN83">
        <v>1403</v>
      </c>
      <c r="AO83">
        <v>495</v>
      </c>
      <c r="AP83">
        <v>251</v>
      </c>
      <c r="AQ83">
        <v>0</v>
      </c>
      <c r="AR83">
        <v>0</v>
      </c>
      <c r="AS83">
        <v>90726</v>
      </c>
      <c r="AT83">
        <v>87455</v>
      </c>
      <c r="AU83">
        <v>943</v>
      </c>
      <c r="AV83">
        <v>1278</v>
      </c>
      <c r="AW83">
        <v>525</v>
      </c>
      <c r="AX83">
        <v>451</v>
      </c>
      <c r="AY83">
        <v>4</v>
      </c>
      <c r="AZ83">
        <v>1010</v>
      </c>
      <c r="BA83">
        <v>353</v>
      </c>
      <c r="BB83">
        <v>226</v>
      </c>
      <c r="BC83">
        <v>46</v>
      </c>
      <c r="BD83">
        <v>0</v>
      </c>
      <c r="BE83">
        <v>122693</v>
      </c>
      <c r="BF83">
        <v>115941</v>
      </c>
      <c r="BG83">
        <v>2130</v>
      </c>
      <c r="BH83">
        <v>2491</v>
      </c>
      <c r="BI83">
        <v>1391</v>
      </c>
      <c r="BJ83">
        <v>591</v>
      </c>
      <c r="BK83">
        <v>222</v>
      </c>
      <c r="BL83">
        <v>1680</v>
      </c>
      <c r="BM83">
        <v>769</v>
      </c>
      <c r="BN83">
        <v>226</v>
      </c>
      <c r="BO83">
        <v>150</v>
      </c>
      <c r="BP83">
        <v>1623</v>
      </c>
      <c r="BQ83">
        <v>123611</v>
      </c>
      <c r="BR83">
        <v>118195</v>
      </c>
      <c r="BS83">
        <v>1703</v>
      </c>
      <c r="BT83">
        <v>1989</v>
      </c>
      <c r="BU83">
        <v>1003</v>
      </c>
      <c r="BV83">
        <v>676</v>
      </c>
      <c r="BW83">
        <v>205</v>
      </c>
      <c r="BX83">
        <v>0</v>
      </c>
      <c r="BY83">
        <v>0</v>
      </c>
      <c r="BZ83">
        <v>90732</v>
      </c>
      <c r="CA83">
        <v>87681</v>
      </c>
      <c r="CB83">
        <v>944</v>
      </c>
      <c r="CC83">
        <v>963</v>
      </c>
      <c r="CD83">
        <v>649</v>
      </c>
      <c r="CE83">
        <v>485</v>
      </c>
      <c r="CF83">
        <v>100</v>
      </c>
      <c r="CG83">
        <v>0</v>
      </c>
      <c r="CH83">
        <v>0</v>
      </c>
      <c r="CI83">
        <v>93713</v>
      </c>
      <c r="CJ83">
        <v>88091</v>
      </c>
      <c r="CK83">
        <v>1455</v>
      </c>
      <c r="CL83">
        <v>849</v>
      </c>
      <c r="CM83">
        <v>635</v>
      </c>
      <c r="CN83">
        <v>166</v>
      </c>
      <c r="CO83">
        <v>347</v>
      </c>
      <c r="CP83">
        <v>180</v>
      </c>
      <c r="CQ83">
        <v>1990</v>
      </c>
      <c r="CR83">
        <v>124900</v>
      </c>
      <c r="CS83">
        <v>115835</v>
      </c>
      <c r="CT83">
        <v>2352</v>
      </c>
      <c r="CU83">
        <v>2527</v>
      </c>
      <c r="CV83">
        <v>1246</v>
      </c>
      <c r="CW83">
        <v>1833</v>
      </c>
      <c r="CX83">
        <v>746</v>
      </c>
      <c r="CY83">
        <v>93713</v>
      </c>
      <c r="CZ83">
        <v>88091</v>
      </c>
      <c r="DA83">
        <v>1455</v>
      </c>
      <c r="DB83">
        <v>1340</v>
      </c>
      <c r="DC83">
        <v>847</v>
      </c>
      <c r="DD83">
        <v>1299</v>
      </c>
      <c r="DE83">
        <v>427</v>
      </c>
    </row>
    <row r="84" spans="1:109" x14ac:dyDescent="0.25">
      <c r="A84">
        <v>82</v>
      </c>
      <c r="B84">
        <v>82</v>
      </c>
      <c r="C84">
        <v>49049</v>
      </c>
      <c r="D84">
        <v>18558</v>
      </c>
      <c r="E84">
        <v>28922</v>
      </c>
      <c r="F84">
        <v>58706</v>
      </c>
      <c r="G84">
        <v>20715</v>
      </c>
      <c r="H84">
        <v>36926</v>
      </c>
      <c r="I84">
        <v>42309</v>
      </c>
      <c r="J84">
        <v>17513</v>
      </c>
      <c r="K84">
        <v>24796</v>
      </c>
      <c r="L84">
        <v>42704</v>
      </c>
      <c r="M84">
        <v>21285</v>
      </c>
      <c r="N84">
        <v>21419</v>
      </c>
      <c r="O84">
        <v>42765</v>
      </c>
      <c r="P84">
        <v>17272</v>
      </c>
      <c r="Q84">
        <v>23550</v>
      </c>
      <c r="R84">
        <v>53622</v>
      </c>
      <c r="S84">
        <v>15531</v>
      </c>
      <c r="T84">
        <v>34594</v>
      </c>
      <c r="U84">
        <v>54412</v>
      </c>
      <c r="V84">
        <v>19216</v>
      </c>
      <c r="W84">
        <v>32042</v>
      </c>
      <c r="X84">
        <v>87651</v>
      </c>
      <c r="Y84">
        <v>79267</v>
      </c>
      <c r="Z84">
        <v>4881</v>
      </c>
      <c r="AA84">
        <v>2421</v>
      </c>
      <c r="AB84">
        <v>357</v>
      </c>
      <c r="AC84">
        <v>617</v>
      </c>
      <c r="AD84">
        <v>14</v>
      </c>
      <c r="AE84">
        <v>2142</v>
      </c>
      <c r="AF84">
        <v>349</v>
      </c>
      <c r="AG84">
        <v>219</v>
      </c>
      <c r="AH84">
        <v>108</v>
      </c>
      <c r="AI84">
        <v>0</v>
      </c>
      <c r="AJ84">
        <v>114252</v>
      </c>
      <c r="AK84">
        <v>99683</v>
      </c>
      <c r="AL84">
        <v>8536</v>
      </c>
      <c r="AM84">
        <v>4450</v>
      </c>
      <c r="AN84">
        <v>920</v>
      </c>
      <c r="AO84">
        <v>948</v>
      </c>
      <c r="AP84">
        <v>93</v>
      </c>
      <c r="AQ84">
        <v>0</v>
      </c>
      <c r="AR84">
        <v>0</v>
      </c>
      <c r="AS84">
        <v>87630</v>
      </c>
      <c r="AT84">
        <v>79311</v>
      </c>
      <c r="AU84">
        <v>4811</v>
      </c>
      <c r="AV84">
        <v>2396</v>
      </c>
      <c r="AW84">
        <v>391</v>
      </c>
      <c r="AX84">
        <v>668</v>
      </c>
      <c r="AY84">
        <v>14</v>
      </c>
      <c r="AZ84">
        <v>2098</v>
      </c>
      <c r="BA84">
        <v>348</v>
      </c>
      <c r="BB84">
        <v>205</v>
      </c>
      <c r="BC84">
        <v>58</v>
      </c>
      <c r="BD84">
        <v>0</v>
      </c>
      <c r="BE84">
        <v>114360</v>
      </c>
      <c r="BF84">
        <v>99785</v>
      </c>
      <c r="BG84">
        <v>8631</v>
      </c>
      <c r="BH84">
        <v>4468</v>
      </c>
      <c r="BI84">
        <v>964</v>
      </c>
      <c r="BJ84">
        <v>877</v>
      </c>
      <c r="BK84">
        <v>64</v>
      </c>
      <c r="BL84">
        <v>2724</v>
      </c>
      <c r="BM84">
        <v>594</v>
      </c>
      <c r="BN84">
        <v>265</v>
      </c>
      <c r="BO84">
        <v>191</v>
      </c>
      <c r="BP84">
        <v>2158</v>
      </c>
      <c r="BQ84">
        <v>117487</v>
      </c>
      <c r="BR84">
        <v>104480</v>
      </c>
      <c r="BS84">
        <v>7653</v>
      </c>
      <c r="BT84">
        <v>4112</v>
      </c>
      <c r="BU84">
        <v>717</v>
      </c>
      <c r="BV84">
        <v>907</v>
      </c>
      <c r="BW84">
        <v>74</v>
      </c>
      <c r="BX84">
        <v>0</v>
      </c>
      <c r="BY84">
        <v>0</v>
      </c>
      <c r="BZ84">
        <v>89026</v>
      </c>
      <c r="CA84">
        <v>81198</v>
      </c>
      <c r="CB84">
        <v>4544</v>
      </c>
      <c r="CC84">
        <v>2307</v>
      </c>
      <c r="CD84">
        <v>454</v>
      </c>
      <c r="CE84">
        <v>650</v>
      </c>
      <c r="CF84">
        <v>44</v>
      </c>
      <c r="CG84">
        <v>0</v>
      </c>
      <c r="CH84">
        <v>0</v>
      </c>
      <c r="CI84">
        <v>89729</v>
      </c>
      <c r="CJ84">
        <v>78486</v>
      </c>
      <c r="CK84">
        <v>5495</v>
      </c>
      <c r="CL84">
        <v>2192</v>
      </c>
      <c r="CM84">
        <v>491</v>
      </c>
      <c r="CN84">
        <v>148</v>
      </c>
      <c r="CO84">
        <v>14</v>
      </c>
      <c r="CP84">
        <v>187</v>
      </c>
      <c r="CQ84">
        <v>2716</v>
      </c>
      <c r="CR84">
        <v>114856</v>
      </c>
      <c r="CS84">
        <v>97366</v>
      </c>
      <c r="CT84">
        <v>8837</v>
      </c>
      <c r="CU84">
        <v>5106</v>
      </c>
      <c r="CV84">
        <v>1018</v>
      </c>
      <c r="CW84">
        <v>2397</v>
      </c>
      <c r="CX84">
        <v>88</v>
      </c>
      <c r="CY84">
        <v>89729</v>
      </c>
      <c r="CZ84">
        <v>78486</v>
      </c>
      <c r="DA84">
        <v>5495</v>
      </c>
      <c r="DB84">
        <v>2993</v>
      </c>
      <c r="DC84">
        <v>711</v>
      </c>
      <c r="DD84">
        <v>1758</v>
      </c>
      <c r="DE84">
        <v>60</v>
      </c>
    </row>
    <row r="85" spans="1:109" x14ac:dyDescent="0.25">
      <c r="A85">
        <v>83</v>
      </c>
      <c r="B85">
        <v>83</v>
      </c>
      <c r="C85">
        <v>48219</v>
      </c>
      <c r="D85">
        <v>14898</v>
      </c>
      <c r="E85">
        <v>32139</v>
      </c>
      <c r="F85">
        <v>58688</v>
      </c>
      <c r="G85">
        <v>16548</v>
      </c>
      <c r="H85">
        <v>41274</v>
      </c>
      <c r="I85">
        <v>41276</v>
      </c>
      <c r="J85">
        <v>14027</v>
      </c>
      <c r="K85">
        <v>27249</v>
      </c>
      <c r="L85">
        <v>41442</v>
      </c>
      <c r="M85">
        <v>17409</v>
      </c>
      <c r="N85">
        <v>24033</v>
      </c>
      <c r="O85">
        <v>41775</v>
      </c>
      <c r="P85">
        <v>13618</v>
      </c>
      <c r="Q85">
        <v>26864</v>
      </c>
      <c r="R85">
        <v>52688</v>
      </c>
      <c r="S85">
        <v>12707</v>
      </c>
      <c r="T85">
        <v>37583</v>
      </c>
      <c r="U85">
        <v>53460</v>
      </c>
      <c r="V85">
        <v>15482</v>
      </c>
      <c r="W85">
        <v>35501</v>
      </c>
      <c r="X85">
        <v>96350</v>
      </c>
      <c r="Y85">
        <v>90625</v>
      </c>
      <c r="Z85">
        <v>829</v>
      </c>
      <c r="AA85">
        <v>3571</v>
      </c>
      <c r="AB85">
        <v>435</v>
      </c>
      <c r="AC85">
        <v>694</v>
      </c>
      <c r="AD85">
        <v>35</v>
      </c>
      <c r="AE85">
        <v>2682</v>
      </c>
      <c r="AF85">
        <v>262</v>
      </c>
      <c r="AG85">
        <v>250</v>
      </c>
      <c r="AH85">
        <v>211</v>
      </c>
      <c r="AI85">
        <v>0</v>
      </c>
      <c r="AJ85">
        <v>125242</v>
      </c>
      <c r="AK85">
        <v>115568</v>
      </c>
      <c r="AL85">
        <v>1427</v>
      </c>
      <c r="AM85">
        <v>6211</v>
      </c>
      <c r="AN85">
        <v>978</v>
      </c>
      <c r="AO85">
        <v>1170</v>
      </c>
      <c r="AP85">
        <v>243</v>
      </c>
      <c r="AQ85">
        <v>0</v>
      </c>
      <c r="AR85">
        <v>0</v>
      </c>
      <c r="AS85">
        <v>96185</v>
      </c>
      <c r="AT85">
        <v>90580</v>
      </c>
      <c r="AU85">
        <v>815</v>
      </c>
      <c r="AV85">
        <v>3639</v>
      </c>
      <c r="AW85">
        <v>389</v>
      </c>
      <c r="AX85">
        <v>682</v>
      </c>
      <c r="AY85">
        <v>20</v>
      </c>
      <c r="AZ85">
        <v>2673</v>
      </c>
      <c r="BA85">
        <v>272</v>
      </c>
      <c r="BB85">
        <v>144</v>
      </c>
      <c r="BC85">
        <v>109</v>
      </c>
      <c r="BD85">
        <v>0</v>
      </c>
      <c r="BE85">
        <v>125350</v>
      </c>
      <c r="BF85">
        <v>115881</v>
      </c>
      <c r="BG85">
        <v>1413</v>
      </c>
      <c r="BH85">
        <v>6155</v>
      </c>
      <c r="BI85">
        <v>897</v>
      </c>
      <c r="BJ85">
        <v>1143</v>
      </c>
      <c r="BK85">
        <v>158</v>
      </c>
      <c r="BL85">
        <v>3059</v>
      </c>
      <c r="BM85">
        <v>454</v>
      </c>
      <c r="BN85">
        <v>218</v>
      </c>
      <c r="BO85">
        <v>425</v>
      </c>
      <c r="BP85">
        <v>3881</v>
      </c>
      <c r="BQ85">
        <v>126165</v>
      </c>
      <c r="BR85">
        <v>117880</v>
      </c>
      <c r="BS85">
        <v>999</v>
      </c>
      <c r="BT85">
        <v>5790</v>
      </c>
      <c r="BU85">
        <v>653</v>
      </c>
      <c r="BV85">
        <v>1189</v>
      </c>
      <c r="BW85">
        <v>77</v>
      </c>
      <c r="BX85">
        <v>0</v>
      </c>
      <c r="BY85">
        <v>0</v>
      </c>
      <c r="BZ85">
        <v>95898</v>
      </c>
      <c r="CA85">
        <v>90895</v>
      </c>
      <c r="CB85">
        <v>554</v>
      </c>
      <c r="CC85">
        <v>3385</v>
      </c>
      <c r="CD85">
        <v>405</v>
      </c>
      <c r="CE85">
        <v>839</v>
      </c>
      <c r="CF85">
        <v>43</v>
      </c>
      <c r="CG85">
        <v>0</v>
      </c>
      <c r="CH85">
        <v>0</v>
      </c>
      <c r="CI85">
        <v>97056</v>
      </c>
      <c r="CJ85">
        <v>88966</v>
      </c>
      <c r="CK85">
        <v>910</v>
      </c>
      <c r="CL85">
        <v>2746</v>
      </c>
      <c r="CM85">
        <v>421</v>
      </c>
      <c r="CN85">
        <v>195</v>
      </c>
      <c r="CO85">
        <v>14</v>
      </c>
      <c r="CP85">
        <v>275</v>
      </c>
      <c r="CQ85">
        <v>3529</v>
      </c>
      <c r="CR85">
        <v>124848</v>
      </c>
      <c r="CS85">
        <v>112664</v>
      </c>
      <c r="CT85">
        <v>1499</v>
      </c>
      <c r="CU85">
        <v>6419</v>
      </c>
      <c r="CV85">
        <v>893</v>
      </c>
      <c r="CW85">
        <v>2806</v>
      </c>
      <c r="CX85">
        <v>87</v>
      </c>
      <c r="CY85">
        <v>97056</v>
      </c>
      <c r="CZ85">
        <v>88966</v>
      </c>
      <c r="DA85">
        <v>910</v>
      </c>
      <c r="DB85">
        <v>3985</v>
      </c>
      <c r="DC85">
        <v>620</v>
      </c>
      <c r="DD85">
        <v>2080</v>
      </c>
      <c r="DE85">
        <v>53</v>
      </c>
    </row>
    <row r="86" spans="1:109" x14ac:dyDescent="0.25">
      <c r="A86">
        <v>84</v>
      </c>
      <c r="B86">
        <v>84</v>
      </c>
      <c r="C86">
        <v>46949</v>
      </c>
      <c r="D86">
        <v>11747</v>
      </c>
      <c r="E86">
        <v>33846</v>
      </c>
      <c r="F86">
        <v>56573</v>
      </c>
      <c r="G86">
        <v>13179</v>
      </c>
      <c r="H86">
        <v>42502</v>
      </c>
      <c r="I86">
        <v>40352</v>
      </c>
      <c r="J86">
        <v>10785</v>
      </c>
      <c r="K86">
        <v>29567</v>
      </c>
      <c r="L86">
        <v>40689</v>
      </c>
      <c r="M86">
        <v>14175</v>
      </c>
      <c r="N86">
        <v>26514</v>
      </c>
      <c r="O86">
        <v>40729</v>
      </c>
      <c r="P86">
        <v>10900</v>
      </c>
      <c r="Q86">
        <v>28155</v>
      </c>
      <c r="R86">
        <v>51386</v>
      </c>
      <c r="S86">
        <v>9857</v>
      </c>
      <c r="T86">
        <v>38724</v>
      </c>
      <c r="U86">
        <v>51836</v>
      </c>
      <c r="V86">
        <v>12161</v>
      </c>
      <c r="W86">
        <v>37305</v>
      </c>
      <c r="X86">
        <v>88085</v>
      </c>
      <c r="Y86">
        <v>84050</v>
      </c>
      <c r="Z86">
        <v>994</v>
      </c>
      <c r="AA86">
        <v>1919</v>
      </c>
      <c r="AB86">
        <v>396</v>
      </c>
      <c r="AC86">
        <v>703</v>
      </c>
      <c r="AD86">
        <v>44</v>
      </c>
      <c r="AE86">
        <v>1424</v>
      </c>
      <c r="AF86">
        <v>298</v>
      </c>
      <c r="AG86">
        <v>192</v>
      </c>
      <c r="AH86">
        <v>54</v>
      </c>
      <c r="AI86">
        <v>0</v>
      </c>
      <c r="AJ86">
        <v>115594</v>
      </c>
      <c r="AK86">
        <v>108377</v>
      </c>
      <c r="AL86">
        <v>1903</v>
      </c>
      <c r="AM86">
        <v>3324</v>
      </c>
      <c r="AN86">
        <v>1054</v>
      </c>
      <c r="AO86">
        <v>921</v>
      </c>
      <c r="AP86">
        <v>114</v>
      </c>
      <c r="AQ86">
        <v>0</v>
      </c>
      <c r="AR86">
        <v>0</v>
      </c>
      <c r="AS86">
        <v>88085</v>
      </c>
      <c r="AT86">
        <v>84140</v>
      </c>
      <c r="AU86">
        <v>924</v>
      </c>
      <c r="AV86">
        <v>1926</v>
      </c>
      <c r="AW86">
        <v>449</v>
      </c>
      <c r="AX86">
        <v>649</v>
      </c>
      <c r="AY86">
        <v>14</v>
      </c>
      <c r="AZ86">
        <v>1412</v>
      </c>
      <c r="BA86">
        <v>364</v>
      </c>
      <c r="BB86">
        <v>149</v>
      </c>
      <c r="BC86">
        <v>41</v>
      </c>
      <c r="BD86">
        <v>0</v>
      </c>
      <c r="BE86">
        <v>115713</v>
      </c>
      <c r="BF86">
        <v>108659</v>
      </c>
      <c r="BG86">
        <v>1794</v>
      </c>
      <c r="BH86">
        <v>3298</v>
      </c>
      <c r="BI86">
        <v>1039</v>
      </c>
      <c r="BJ86">
        <v>922</v>
      </c>
      <c r="BK86">
        <v>78</v>
      </c>
      <c r="BL86">
        <v>1647</v>
      </c>
      <c r="BM86">
        <v>848</v>
      </c>
      <c r="BN86">
        <v>165</v>
      </c>
      <c r="BO86">
        <v>73</v>
      </c>
      <c r="BP86">
        <v>2512</v>
      </c>
      <c r="BQ86">
        <v>118013</v>
      </c>
      <c r="BR86">
        <v>111902</v>
      </c>
      <c r="BS86">
        <v>1397</v>
      </c>
      <c r="BT86">
        <v>3050</v>
      </c>
      <c r="BU86">
        <v>851</v>
      </c>
      <c r="BV86">
        <v>993</v>
      </c>
      <c r="BW86">
        <v>74</v>
      </c>
      <c r="BX86">
        <v>0</v>
      </c>
      <c r="BY86">
        <v>0</v>
      </c>
      <c r="BZ86">
        <v>88794</v>
      </c>
      <c r="CA86">
        <v>85050</v>
      </c>
      <c r="CB86">
        <v>814</v>
      </c>
      <c r="CC86">
        <v>1762</v>
      </c>
      <c r="CD86">
        <v>561</v>
      </c>
      <c r="CE86">
        <v>693</v>
      </c>
      <c r="CF86">
        <v>48</v>
      </c>
      <c r="CG86">
        <v>0</v>
      </c>
      <c r="CH86">
        <v>0</v>
      </c>
      <c r="CI86">
        <v>89341</v>
      </c>
      <c r="CJ86">
        <v>82709</v>
      </c>
      <c r="CK86">
        <v>1476</v>
      </c>
      <c r="CL86">
        <v>1260</v>
      </c>
      <c r="CM86">
        <v>491</v>
      </c>
      <c r="CN86">
        <v>179</v>
      </c>
      <c r="CO86">
        <v>25</v>
      </c>
      <c r="CP86">
        <v>227</v>
      </c>
      <c r="CQ86">
        <v>2974</v>
      </c>
      <c r="CR86">
        <v>115560</v>
      </c>
      <c r="CS86">
        <v>105452</v>
      </c>
      <c r="CT86">
        <v>2349</v>
      </c>
      <c r="CU86">
        <v>3318</v>
      </c>
      <c r="CV86">
        <v>1136</v>
      </c>
      <c r="CW86">
        <v>2724</v>
      </c>
      <c r="CX86">
        <v>165</v>
      </c>
      <c r="CY86">
        <v>89341</v>
      </c>
      <c r="CZ86">
        <v>82709</v>
      </c>
      <c r="DA86">
        <v>1476</v>
      </c>
      <c r="DB86">
        <v>1948</v>
      </c>
      <c r="DC86">
        <v>766</v>
      </c>
      <c r="DD86">
        <v>1991</v>
      </c>
      <c r="DE86">
        <v>97</v>
      </c>
    </row>
    <row r="87" spans="1:109" x14ac:dyDescent="0.25">
      <c r="A87">
        <v>85</v>
      </c>
      <c r="B87">
        <v>85</v>
      </c>
      <c r="C87">
        <v>42420</v>
      </c>
      <c r="D87">
        <v>12235</v>
      </c>
      <c r="E87">
        <v>29249</v>
      </c>
      <c r="F87">
        <v>52245</v>
      </c>
      <c r="G87">
        <v>12485</v>
      </c>
      <c r="H87">
        <v>39104</v>
      </c>
      <c r="I87">
        <v>35782</v>
      </c>
      <c r="J87">
        <v>10838</v>
      </c>
      <c r="K87">
        <v>24944</v>
      </c>
      <c r="L87">
        <v>36322</v>
      </c>
      <c r="M87">
        <v>13950</v>
      </c>
      <c r="N87">
        <v>22372</v>
      </c>
      <c r="O87">
        <v>36467</v>
      </c>
      <c r="P87">
        <v>11308</v>
      </c>
      <c r="Q87">
        <v>24187</v>
      </c>
      <c r="R87">
        <v>46548</v>
      </c>
      <c r="S87">
        <v>13191</v>
      </c>
      <c r="T87">
        <v>31199</v>
      </c>
      <c r="U87">
        <v>47730</v>
      </c>
      <c r="V87">
        <v>11957</v>
      </c>
      <c r="W87">
        <v>33863</v>
      </c>
      <c r="X87">
        <v>91328</v>
      </c>
      <c r="Y87">
        <v>85784</v>
      </c>
      <c r="Z87">
        <v>731</v>
      </c>
      <c r="AA87">
        <v>3724</v>
      </c>
      <c r="AB87">
        <v>308</v>
      </c>
      <c r="AC87">
        <v>732</v>
      </c>
      <c r="AD87">
        <v>10</v>
      </c>
      <c r="AE87">
        <v>3206</v>
      </c>
      <c r="AF87">
        <v>272</v>
      </c>
      <c r="AG87">
        <v>101</v>
      </c>
      <c r="AH87">
        <v>84</v>
      </c>
      <c r="AI87">
        <v>0</v>
      </c>
      <c r="AJ87">
        <v>117716</v>
      </c>
      <c r="AK87">
        <v>109494</v>
      </c>
      <c r="AL87">
        <v>1348</v>
      </c>
      <c r="AM87">
        <v>5085</v>
      </c>
      <c r="AN87">
        <v>792</v>
      </c>
      <c r="AO87">
        <v>1114</v>
      </c>
      <c r="AP87">
        <v>78</v>
      </c>
      <c r="AQ87">
        <v>0</v>
      </c>
      <c r="AR87">
        <v>0</v>
      </c>
      <c r="AS87">
        <v>91456</v>
      </c>
      <c r="AT87">
        <v>85929</v>
      </c>
      <c r="AU87">
        <v>795</v>
      </c>
      <c r="AV87">
        <v>3650</v>
      </c>
      <c r="AW87">
        <v>333</v>
      </c>
      <c r="AX87">
        <v>718</v>
      </c>
      <c r="AY87">
        <v>0</v>
      </c>
      <c r="AZ87">
        <v>3259</v>
      </c>
      <c r="BA87">
        <v>271</v>
      </c>
      <c r="BB87">
        <v>105</v>
      </c>
      <c r="BC87">
        <v>92</v>
      </c>
      <c r="BD87">
        <v>0</v>
      </c>
      <c r="BE87">
        <v>117699</v>
      </c>
      <c r="BF87">
        <v>109842</v>
      </c>
      <c r="BG87">
        <v>1225</v>
      </c>
      <c r="BH87">
        <v>4917</v>
      </c>
      <c r="BI87">
        <v>733</v>
      </c>
      <c r="BJ87">
        <v>1094</v>
      </c>
      <c r="BK87">
        <v>60</v>
      </c>
      <c r="BL87">
        <v>3606</v>
      </c>
      <c r="BM87">
        <v>510</v>
      </c>
      <c r="BN87">
        <v>190</v>
      </c>
      <c r="BO87">
        <v>128</v>
      </c>
      <c r="BP87">
        <v>2151</v>
      </c>
      <c r="BQ87">
        <v>120210</v>
      </c>
      <c r="BR87">
        <v>112639</v>
      </c>
      <c r="BS87">
        <v>905</v>
      </c>
      <c r="BT87">
        <v>5103</v>
      </c>
      <c r="BU87">
        <v>580</v>
      </c>
      <c r="BV87">
        <v>1203</v>
      </c>
      <c r="BW87">
        <v>32</v>
      </c>
      <c r="BX87">
        <v>0</v>
      </c>
      <c r="BY87">
        <v>0</v>
      </c>
      <c r="BZ87">
        <v>92269</v>
      </c>
      <c r="CA87">
        <v>86522</v>
      </c>
      <c r="CB87">
        <v>580</v>
      </c>
      <c r="CC87">
        <v>3968</v>
      </c>
      <c r="CD87">
        <v>372</v>
      </c>
      <c r="CE87">
        <v>934</v>
      </c>
      <c r="CF87">
        <v>22</v>
      </c>
      <c r="CG87">
        <v>0</v>
      </c>
      <c r="CH87">
        <v>0</v>
      </c>
      <c r="CI87">
        <v>90255</v>
      </c>
      <c r="CJ87">
        <v>82942</v>
      </c>
      <c r="CK87">
        <v>754</v>
      </c>
      <c r="CL87">
        <v>3136</v>
      </c>
      <c r="CM87">
        <v>301</v>
      </c>
      <c r="CN87">
        <v>207</v>
      </c>
      <c r="CO87">
        <v>17</v>
      </c>
      <c r="CP87">
        <v>146</v>
      </c>
      <c r="CQ87">
        <v>2752</v>
      </c>
      <c r="CR87">
        <v>115389</v>
      </c>
      <c r="CS87">
        <v>105732</v>
      </c>
      <c r="CT87">
        <v>1134</v>
      </c>
      <c r="CU87">
        <v>4721</v>
      </c>
      <c r="CV87">
        <v>637</v>
      </c>
      <c r="CW87">
        <v>2552</v>
      </c>
      <c r="CX87">
        <v>74</v>
      </c>
      <c r="CY87">
        <v>90255</v>
      </c>
      <c r="CZ87">
        <v>82942</v>
      </c>
      <c r="DA87">
        <v>754</v>
      </c>
      <c r="DB87">
        <v>3674</v>
      </c>
      <c r="DC87">
        <v>418</v>
      </c>
      <c r="DD87">
        <v>1981</v>
      </c>
      <c r="DE87">
        <v>54</v>
      </c>
    </row>
    <row r="88" spans="1:109" x14ac:dyDescent="0.25">
      <c r="A88">
        <v>86</v>
      </c>
      <c r="B88">
        <v>86</v>
      </c>
      <c r="C88">
        <v>51688</v>
      </c>
      <c r="D88">
        <v>16466</v>
      </c>
      <c r="E88">
        <v>33759</v>
      </c>
      <c r="F88">
        <v>61484</v>
      </c>
      <c r="G88">
        <v>17026</v>
      </c>
      <c r="H88">
        <v>43538</v>
      </c>
      <c r="I88">
        <v>44907</v>
      </c>
      <c r="J88">
        <v>16371</v>
      </c>
      <c r="K88">
        <v>28536</v>
      </c>
      <c r="L88">
        <v>45377</v>
      </c>
      <c r="M88">
        <v>19339</v>
      </c>
      <c r="N88">
        <v>26038</v>
      </c>
      <c r="O88">
        <v>45367</v>
      </c>
      <c r="P88">
        <v>15712</v>
      </c>
      <c r="Q88">
        <v>27934</v>
      </c>
      <c r="R88">
        <v>56247</v>
      </c>
      <c r="S88">
        <v>14935</v>
      </c>
      <c r="T88">
        <v>37909</v>
      </c>
      <c r="U88">
        <v>57266</v>
      </c>
      <c r="V88">
        <v>16139</v>
      </c>
      <c r="W88">
        <v>38252</v>
      </c>
      <c r="X88">
        <v>96070</v>
      </c>
      <c r="Y88">
        <v>93002</v>
      </c>
      <c r="Z88">
        <v>1073</v>
      </c>
      <c r="AA88">
        <v>1124</v>
      </c>
      <c r="AB88">
        <v>300</v>
      </c>
      <c r="AC88">
        <v>501</v>
      </c>
      <c r="AD88">
        <v>0</v>
      </c>
      <c r="AE88">
        <v>844</v>
      </c>
      <c r="AF88">
        <v>186</v>
      </c>
      <c r="AG88">
        <v>185</v>
      </c>
      <c r="AH88">
        <v>64</v>
      </c>
      <c r="AI88">
        <v>0</v>
      </c>
      <c r="AJ88">
        <v>124503</v>
      </c>
      <c r="AK88">
        <v>118398</v>
      </c>
      <c r="AL88">
        <v>2940</v>
      </c>
      <c r="AM88">
        <v>2287</v>
      </c>
      <c r="AN88">
        <v>654</v>
      </c>
      <c r="AO88">
        <v>566</v>
      </c>
      <c r="AP88">
        <v>69</v>
      </c>
      <c r="AQ88">
        <v>0</v>
      </c>
      <c r="AR88">
        <v>0</v>
      </c>
      <c r="AS88">
        <v>96557</v>
      </c>
      <c r="AT88">
        <v>93384</v>
      </c>
      <c r="AU88">
        <v>993</v>
      </c>
      <c r="AV88">
        <v>1234</v>
      </c>
      <c r="AW88">
        <v>501</v>
      </c>
      <c r="AX88">
        <v>390</v>
      </c>
      <c r="AY88">
        <v>0</v>
      </c>
      <c r="AZ88">
        <v>896</v>
      </c>
      <c r="BA88">
        <v>284</v>
      </c>
      <c r="BB88">
        <v>141</v>
      </c>
      <c r="BC88">
        <v>69</v>
      </c>
      <c r="BD88">
        <v>0</v>
      </c>
      <c r="BE88">
        <v>125203</v>
      </c>
      <c r="BF88">
        <v>118830</v>
      </c>
      <c r="BG88">
        <v>2809</v>
      </c>
      <c r="BH88">
        <v>2387</v>
      </c>
      <c r="BI88">
        <v>868</v>
      </c>
      <c r="BJ88">
        <v>606</v>
      </c>
      <c r="BK88">
        <v>69</v>
      </c>
      <c r="BL88">
        <v>1049</v>
      </c>
      <c r="BM88">
        <v>554</v>
      </c>
      <c r="BN88">
        <v>266</v>
      </c>
      <c r="BO88">
        <v>22</v>
      </c>
      <c r="BP88">
        <v>1674</v>
      </c>
      <c r="BQ88">
        <v>127042</v>
      </c>
      <c r="BR88">
        <v>121922</v>
      </c>
      <c r="BS88">
        <v>1996</v>
      </c>
      <c r="BT88">
        <v>1752</v>
      </c>
      <c r="BU88">
        <v>534</v>
      </c>
      <c r="BV88">
        <v>957</v>
      </c>
      <c r="BW88">
        <v>238</v>
      </c>
      <c r="BX88">
        <v>0</v>
      </c>
      <c r="BY88">
        <v>0</v>
      </c>
      <c r="BZ88">
        <v>97573</v>
      </c>
      <c r="CA88">
        <v>94360</v>
      </c>
      <c r="CB88">
        <v>1264</v>
      </c>
      <c r="CC88">
        <v>967</v>
      </c>
      <c r="CD88">
        <v>345</v>
      </c>
      <c r="CE88">
        <v>698</v>
      </c>
      <c r="CF88">
        <v>182</v>
      </c>
      <c r="CG88">
        <v>0</v>
      </c>
      <c r="CH88">
        <v>0</v>
      </c>
      <c r="CI88">
        <v>97031</v>
      </c>
      <c r="CJ88">
        <v>90474</v>
      </c>
      <c r="CK88">
        <v>2437</v>
      </c>
      <c r="CL88">
        <v>760</v>
      </c>
      <c r="CM88">
        <v>298</v>
      </c>
      <c r="CN88">
        <v>167</v>
      </c>
      <c r="CO88">
        <v>22</v>
      </c>
      <c r="CP88">
        <v>125</v>
      </c>
      <c r="CQ88">
        <v>2748</v>
      </c>
      <c r="CR88">
        <v>124455</v>
      </c>
      <c r="CS88">
        <v>114206</v>
      </c>
      <c r="CT88">
        <v>4255</v>
      </c>
      <c r="CU88">
        <v>1977</v>
      </c>
      <c r="CV88">
        <v>711</v>
      </c>
      <c r="CW88">
        <v>3261</v>
      </c>
      <c r="CX88">
        <v>91</v>
      </c>
      <c r="CY88">
        <v>97031</v>
      </c>
      <c r="CZ88">
        <v>90474</v>
      </c>
      <c r="DA88">
        <v>2437</v>
      </c>
      <c r="DB88">
        <v>1142</v>
      </c>
      <c r="DC88">
        <v>475</v>
      </c>
      <c r="DD88">
        <v>2273</v>
      </c>
      <c r="DE88">
        <v>49</v>
      </c>
    </row>
    <row r="89" spans="1:109" x14ac:dyDescent="0.25">
      <c r="A89">
        <v>87</v>
      </c>
      <c r="B89">
        <v>87</v>
      </c>
      <c r="C89">
        <v>43381</v>
      </c>
      <c r="D89">
        <v>13070</v>
      </c>
      <c r="E89">
        <v>29467</v>
      </c>
      <c r="F89">
        <v>51278</v>
      </c>
      <c r="G89">
        <v>12788</v>
      </c>
      <c r="H89">
        <v>37936</v>
      </c>
      <c r="I89">
        <v>36832</v>
      </c>
      <c r="J89">
        <v>12032</v>
      </c>
      <c r="K89">
        <v>24800</v>
      </c>
      <c r="L89">
        <v>37471</v>
      </c>
      <c r="M89">
        <v>14986</v>
      </c>
      <c r="N89">
        <v>22485</v>
      </c>
      <c r="O89">
        <v>37798</v>
      </c>
      <c r="P89">
        <v>12330</v>
      </c>
      <c r="Q89">
        <v>24487</v>
      </c>
      <c r="R89">
        <v>48254</v>
      </c>
      <c r="S89">
        <v>13704</v>
      </c>
      <c r="T89">
        <v>32756</v>
      </c>
      <c r="U89">
        <v>48686</v>
      </c>
      <c r="V89">
        <v>13029</v>
      </c>
      <c r="W89">
        <v>33996</v>
      </c>
      <c r="X89">
        <v>91495</v>
      </c>
      <c r="Y89">
        <v>87553</v>
      </c>
      <c r="Z89">
        <v>681</v>
      </c>
      <c r="AA89">
        <v>2083</v>
      </c>
      <c r="AB89">
        <v>220</v>
      </c>
      <c r="AC89">
        <v>946</v>
      </c>
      <c r="AD89">
        <v>4</v>
      </c>
      <c r="AE89">
        <v>1921</v>
      </c>
      <c r="AF89">
        <v>167</v>
      </c>
      <c r="AG89">
        <v>222</v>
      </c>
      <c r="AH89">
        <v>50</v>
      </c>
      <c r="AI89">
        <v>0</v>
      </c>
      <c r="AJ89">
        <v>118410</v>
      </c>
      <c r="AK89">
        <v>112367</v>
      </c>
      <c r="AL89">
        <v>1441</v>
      </c>
      <c r="AM89">
        <v>3104</v>
      </c>
      <c r="AN89">
        <v>419</v>
      </c>
      <c r="AO89">
        <v>1187</v>
      </c>
      <c r="AP89">
        <v>15</v>
      </c>
      <c r="AQ89">
        <v>0</v>
      </c>
      <c r="AR89">
        <v>0</v>
      </c>
      <c r="AS89">
        <v>91667</v>
      </c>
      <c r="AT89">
        <v>87516</v>
      </c>
      <c r="AU89">
        <v>714</v>
      </c>
      <c r="AV89">
        <v>2018</v>
      </c>
      <c r="AW89">
        <v>258</v>
      </c>
      <c r="AX89">
        <v>1092</v>
      </c>
      <c r="AY89">
        <v>0</v>
      </c>
      <c r="AZ89">
        <v>1787</v>
      </c>
      <c r="BA89">
        <v>205</v>
      </c>
      <c r="BB89">
        <v>367</v>
      </c>
      <c r="BC89">
        <v>70</v>
      </c>
      <c r="BD89">
        <v>0</v>
      </c>
      <c r="BE89">
        <v>118818</v>
      </c>
      <c r="BF89">
        <v>112403</v>
      </c>
      <c r="BG89">
        <v>1389</v>
      </c>
      <c r="BH89">
        <v>3123</v>
      </c>
      <c r="BI89">
        <v>455</v>
      </c>
      <c r="BJ89">
        <v>1511</v>
      </c>
      <c r="BK89">
        <v>16</v>
      </c>
      <c r="BL89">
        <v>2201</v>
      </c>
      <c r="BM89">
        <v>376</v>
      </c>
      <c r="BN89">
        <v>413</v>
      </c>
      <c r="BO89">
        <v>172</v>
      </c>
      <c r="BP89">
        <v>1862</v>
      </c>
      <c r="BQ89">
        <v>122979</v>
      </c>
      <c r="BR89">
        <v>116688</v>
      </c>
      <c r="BS89">
        <v>1242</v>
      </c>
      <c r="BT89">
        <v>3101</v>
      </c>
      <c r="BU89">
        <v>442</v>
      </c>
      <c r="BV89">
        <v>1599</v>
      </c>
      <c r="BW89">
        <v>66</v>
      </c>
      <c r="BX89">
        <v>0</v>
      </c>
      <c r="BY89">
        <v>0</v>
      </c>
      <c r="BZ89">
        <v>94268</v>
      </c>
      <c r="CA89">
        <v>89861</v>
      </c>
      <c r="CB89">
        <v>731</v>
      </c>
      <c r="CC89">
        <v>2160</v>
      </c>
      <c r="CD89">
        <v>311</v>
      </c>
      <c r="CE89">
        <v>1269</v>
      </c>
      <c r="CF89">
        <v>44</v>
      </c>
      <c r="CG89">
        <v>0</v>
      </c>
      <c r="CH89">
        <v>0</v>
      </c>
      <c r="CI89">
        <v>90179</v>
      </c>
      <c r="CJ89">
        <v>84086</v>
      </c>
      <c r="CK89">
        <v>803</v>
      </c>
      <c r="CL89">
        <v>1932</v>
      </c>
      <c r="CM89">
        <v>278</v>
      </c>
      <c r="CN89">
        <v>296</v>
      </c>
      <c r="CO89">
        <v>10</v>
      </c>
      <c r="CP89">
        <v>161</v>
      </c>
      <c r="CQ89">
        <v>2613</v>
      </c>
      <c r="CR89">
        <v>115793</v>
      </c>
      <c r="CS89">
        <v>107207</v>
      </c>
      <c r="CT89">
        <v>1439</v>
      </c>
      <c r="CU89">
        <v>3323</v>
      </c>
      <c r="CV89">
        <v>577</v>
      </c>
      <c r="CW89">
        <v>2735</v>
      </c>
      <c r="CX89">
        <v>111</v>
      </c>
      <c r="CY89">
        <v>90179</v>
      </c>
      <c r="CZ89">
        <v>84086</v>
      </c>
      <c r="DA89">
        <v>803</v>
      </c>
      <c r="DB89">
        <v>2367</v>
      </c>
      <c r="DC89">
        <v>393</v>
      </c>
      <c r="DD89">
        <v>2099</v>
      </c>
      <c r="DE89">
        <v>54</v>
      </c>
    </row>
    <row r="90" spans="1:109" x14ac:dyDescent="0.25">
      <c r="A90">
        <v>88</v>
      </c>
      <c r="B90">
        <v>88</v>
      </c>
      <c r="C90">
        <v>49833</v>
      </c>
      <c r="D90">
        <v>17499</v>
      </c>
      <c r="E90">
        <v>31141</v>
      </c>
      <c r="F90">
        <v>58513</v>
      </c>
      <c r="G90">
        <v>17227</v>
      </c>
      <c r="H90">
        <v>40535</v>
      </c>
      <c r="I90">
        <v>43030</v>
      </c>
      <c r="J90">
        <v>17632</v>
      </c>
      <c r="K90">
        <v>25398</v>
      </c>
      <c r="L90">
        <v>43577</v>
      </c>
      <c r="M90">
        <v>20390</v>
      </c>
      <c r="N90">
        <v>23187</v>
      </c>
      <c r="O90">
        <v>43691</v>
      </c>
      <c r="P90">
        <v>15610</v>
      </c>
      <c r="Q90">
        <v>26827</v>
      </c>
      <c r="R90">
        <v>54747</v>
      </c>
      <c r="S90">
        <v>17614</v>
      </c>
      <c r="T90">
        <v>33945</v>
      </c>
      <c r="U90">
        <v>55741</v>
      </c>
      <c r="V90">
        <v>16589</v>
      </c>
      <c r="W90">
        <v>37007</v>
      </c>
      <c r="X90">
        <v>96099</v>
      </c>
      <c r="Y90">
        <v>88335</v>
      </c>
      <c r="Z90">
        <v>1021</v>
      </c>
      <c r="AA90">
        <v>5610</v>
      </c>
      <c r="AB90">
        <v>454</v>
      </c>
      <c r="AC90">
        <v>560</v>
      </c>
      <c r="AD90">
        <v>0</v>
      </c>
      <c r="AE90">
        <v>4961</v>
      </c>
      <c r="AF90">
        <v>376</v>
      </c>
      <c r="AG90">
        <v>164</v>
      </c>
      <c r="AH90">
        <v>96</v>
      </c>
      <c r="AI90">
        <v>0</v>
      </c>
      <c r="AJ90">
        <v>119584</v>
      </c>
      <c r="AK90">
        <v>108563</v>
      </c>
      <c r="AL90">
        <v>1567</v>
      </c>
      <c r="AM90">
        <v>8001</v>
      </c>
      <c r="AN90">
        <v>919</v>
      </c>
      <c r="AO90">
        <v>818</v>
      </c>
      <c r="AP90">
        <v>64</v>
      </c>
      <c r="AQ90">
        <v>0</v>
      </c>
      <c r="AR90">
        <v>0</v>
      </c>
      <c r="AS90">
        <v>96604</v>
      </c>
      <c r="AT90">
        <v>88875</v>
      </c>
      <c r="AU90">
        <v>998</v>
      </c>
      <c r="AV90">
        <v>5659</v>
      </c>
      <c r="AW90">
        <v>426</v>
      </c>
      <c r="AX90">
        <v>625</v>
      </c>
      <c r="AY90">
        <v>0</v>
      </c>
      <c r="AZ90">
        <v>5132</v>
      </c>
      <c r="BA90">
        <v>341</v>
      </c>
      <c r="BB90">
        <v>186</v>
      </c>
      <c r="BC90">
        <v>71</v>
      </c>
      <c r="BD90">
        <v>0</v>
      </c>
      <c r="BE90">
        <v>120276</v>
      </c>
      <c r="BF90">
        <v>109314</v>
      </c>
      <c r="BG90">
        <v>1525</v>
      </c>
      <c r="BH90">
        <v>7988</v>
      </c>
      <c r="BI90">
        <v>883</v>
      </c>
      <c r="BJ90">
        <v>834</v>
      </c>
      <c r="BK90">
        <v>35</v>
      </c>
      <c r="BL90">
        <v>6345</v>
      </c>
      <c r="BM90">
        <v>578</v>
      </c>
      <c r="BN90">
        <v>184</v>
      </c>
      <c r="BO90">
        <v>103</v>
      </c>
      <c r="BP90">
        <v>2228</v>
      </c>
      <c r="BQ90">
        <v>124404</v>
      </c>
      <c r="BR90">
        <v>114018</v>
      </c>
      <c r="BS90">
        <v>1149</v>
      </c>
      <c r="BT90">
        <v>7936</v>
      </c>
      <c r="BU90">
        <v>752</v>
      </c>
      <c r="BV90">
        <v>709</v>
      </c>
      <c r="BW90">
        <v>62</v>
      </c>
      <c r="BX90">
        <v>0</v>
      </c>
      <c r="BY90">
        <v>0</v>
      </c>
      <c r="BZ90">
        <v>99728</v>
      </c>
      <c r="CA90">
        <v>92317</v>
      </c>
      <c r="CB90">
        <v>796</v>
      </c>
      <c r="CC90">
        <v>5644</v>
      </c>
      <c r="CD90">
        <v>524</v>
      </c>
      <c r="CE90">
        <v>517</v>
      </c>
      <c r="CF90">
        <v>41</v>
      </c>
      <c r="CG90">
        <v>0</v>
      </c>
      <c r="CH90">
        <v>0</v>
      </c>
      <c r="CI90">
        <v>94552</v>
      </c>
      <c r="CJ90">
        <v>84642</v>
      </c>
      <c r="CK90">
        <v>1177</v>
      </c>
      <c r="CL90">
        <v>4521</v>
      </c>
      <c r="CM90">
        <v>474</v>
      </c>
      <c r="CN90">
        <v>147</v>
      </c>
      <c r="CO90">
        <v>35</v>
      </c>
      <c r="CP90">
        <v>193</v>
      </c>
      <c r="CQ90">
        <v>3363</v>
      </c>
      <c r="CR90">
        <v>117031</v>
      </c>
      <c r="CS90">
        <v>103049</v>
      </c>
      <c r="CT90">
        <v>1820</v>
      </c>
      <c r="CU90">
        <v>7769</v>
      </c>
      <c r="CV90">
        <v>962</v>
      </c>
      <c r="CW90">
        <v>2390</v>
      </c>
      <c r="CX90">
        <v>117</v>
      </c>
      <c r="CY90">
        <v>94552</v>
      </c>
      <c r="CZ90">
        <v>84642</v>
      </c>
      <c r="DA90">
        <v>1177</v>
      </c>
      <c r="DB90">
        <v>5420</v>
      </c>
      <c r="DC90">
        <v>664</v>
      </c>
      <c r="DD90">
        <v>1763</v>
      </c>
      <c r="DE90">
        <v>73</v>
      </c>
    </row>
    <row r="91" spans="1:109" x14ac:dyDescent="0.25">
      <c r="A91">
        <v>89</v>
      </c>
      <c r="B91">
        <v>89</v>
      </c>
      <c r="C91">
        <v>50371</v>
      </c>
      <c r="D91">
        <v>15566</v>
      </c>
      <c r="E91">
        <v>33598</v>
      </c>
      <c r="F91">
        <v>60240</v>
      </c>
      <c r="G91">
        <v>15672</v>
      </c>
      <c r="H91">
        <v>43799</v>
      </c>
      <c r="I91">
        <v>43100</v>
      </c>
      <c r="J91">
        <v>14642</v>
      </c>
      <c r="K91">
        <v>28458</v>
      </c>
      <c r="L91">
        <v>43889</v>
      </c>
      <c r="M91">
        <v>18190</v>
      </c>
      <c r="N91">
        <v>25699</v>
      </c>
      <c r="O91">
        <v>44017</v>
      </c>
      <c r="P91">
        <v>13948</v>
      </c>
      <c r="Q91">
        <v>28809</v>
      </c>
      <c r="R91">
        <v>54941</v>
      </c>
      <c r="S91">
        <v>16993</v>
      </c>
      <c r="T91">
        <v>35378</v>
      </c>
      <c r="U91">
        <v>56427</v>
      </c>
      <c r="V91">
        <v>14516</v>
      </c>
      <c r="W91">
        <v>39580</v>
      </c>
      <c r="X91">
        <v>94351</v>
      </c>
      <c r="Y91">
        <v>90335</v>
      </c>
      <c r="Z91">
        <v>580</v>
      </c>
      <c r="AA91">
        <v>2358</v>
      </c>
      <c r="AB91">
        <v>360</v>
      </c>
      <c r="AC91">
        <v>689</v>
      </c>
      <c r="AD91">
        <v>0</v>
      </c>
      <c r="AE91">
        <v>1953</v>
      </c>
      <c r="AF91">
        <v>192</v>
      </c>
      <c r="AG91">
        <v>256</v>
      </c>
      <c r="AH91">
        <v>102</v>
      </c>
      <c r="AI91">
        <v>0</v>
      </c>
      <c r="AJ91">
        <v>118235</v>
      </c>
      <c r="AK91">
        <v>112242</v>
      </c>
      <c r="AL91">
        <v>1088</v>
      </c>
      <c r="AM91">
        <v>3316</v>
      </c>
      <c r="AN91">
        <v>834</v>
      </c>
      <c r="AO91">
        <v>852</v>
      </c>
      <c r="AP91">
        <v>90</v>
      </c>
      <c r="AQ91">
        <v>0</v>
      </c>
      <c r="AR91">
        <v>0</v>
      </c>
      <c r="AS91">
        <v>94886</v>
      </c>
      <c r="AT91">
        <v>90850</v>
      </c>
      <c r="AU91">
        <v>582</v>
      </c>
      <c r="AV91">
        <v>2277</v>
      </c>
      <c r="AW91">
        <v>407</v>
      </c>
      <c r="AX91">
        <v>656</v>
      </c>
      <c r="AY91">
        <v>0</v>
      </c>
      <c r="AZ91">
        <v>1912</v>
      </c>
      <c r="BA91">
        <v>228</v>
      </c>
      <c r="BB91">
        <v>279</v>
      </c>
      <c r="BC91">
        <v>173</v>
      </c>
      <c r="BD91">
        <v>0</v>
      </c>
      <c r="BE91">
        <v>118988</v>
      </c>
      <c r="BF91">
        <v>113068</v>
      </c>
      <c r="BG91">
        <v>1002</v>
      </c>
      <c r="BH91">
        <v>3318</v>
      </c>
      <c r="BI91">
        <v>810</v>
      </c>
      <c r="BJ91">
        <v>933</v>
      </c>
      <c r="BK91">
        <v>84</v>
      </c>
      <c r="BL91">
        <v>2322</v>
      </c>
      <c r="BM91">
        <v>517</v>
      </c>
      <c r="BN91">
        <v>344</v>
      </c>
      <c r="BO91">
        <v>66</v>
      </c>
      <c r="BP91">
        <v>1658</v>
      </c>
      <c r="BQ91">
        <v>121824</v>
      </c>
      <c r="BR91">
        <v>117018</v>
      </c>
      <c r="BS91">
        <v>722</v>
      </c>
      <c r="BT91">
        <v>2457</v>
      </c>
      <c r="BU91">
        <v>648</v>
      </c>
      <c r="BV91">
        <v>1186</v>
      </c>
      <c r="BW91">
        <v>65</v>
      </c>
      <c r="BX91">
        <v>0</v>
      </c>
      <c r="BY91">
        <v>0</v>
      </c>
      <c r="BZ91">
        <v>96186</v>
      </c>
      <c r="CA91">
        <v>92796</v>
      </c>
      <c r="CB91">
        <v>438</v>
      </c>
      <c r="CC91">
        <v>1699</v>
      </c>
      <c r="CD91">
        <v>476</v>
      </c>
      <c r="CE91">
        <v>901</v>
      </c>
      <c r="CF91">
        <v>42</v>
      </c>
      <c r="CG91">
        <v>0</v>
      </c>
      <c r="CH91">
        <v>0</v>
      </c>
      <c r="CI91">
        <v>92736</v>
      </c>
      <c r="CJ91">
        <v>87009</v>
      </c>
      <c r="CK91">
        <v>818</v>
      </c>
      <c r="CL91">
        <v>1611</v>
      </c>
      <c r="CM91">
        <v>317</v>
      </c>
      <c r="CN91">
        <v>170</v>
      </c>
      <c r="CO91">
        <v>13</v>
      </c>
      <c r="CP91">
        <v>190</v>
      </c>
      <c r="CQ91">
        <v>2608</v>
      </c>
      <c r="CR91">
        <v>115788</v>
      </c>
      <c r="CS91">
        <v>107969</v>
      </c>
      <c r="CT91">
        <v>1247</v>
      </c>
      <c r="CU91">
        <v>3126</v>
      </c>
      <c r="CV91">
        <v>788</v>
      </c>
      <c r="CW91">
        <v>2314</v>
      </c>
      <c r="CX91">
        <v>106</v>
      </c>
      <c r="CY91">
        <v>92736</v>
      </c>
      <c r="CZ91">
        <v>87009</v>
      </c>
      <c r="DA91">
        <v>818</v>
      </c>
      <c r="DB91">
        <v>2231</v>
      </c>
      <c r="DC91">
        <v>561</v>
      </c>
      <c r="DD91">
        <v>1767</v>
      </c>
      <c r="DE91">
        <v>74</v>
      </c>
    </row>
    <row r="92" spans="1:109" x14ac:dyDescent="0.25">
      <c r="A92">
        <v>90</v>
      </c>
      <c r="B92">
        <v>90</v>
      </c>
      <c r="C92">
        <v>48863</v>
      </c>
      <c r="D92">
        <v>14555</v>
      </c>
      <c r="E92">
        <v>32644</v>
      </c>
      <c r="F92">
        <v>59167</v>
      </c>
      <c r="G92">
        <v>16165</v>
      </c>
      <c r="H92">
        <v>42021</v>
      </c>
      <c r="I92">
        <v>41053</v>
      </c>
      <c r="J92">
        <v>13508</v>
      </c>
      <c r="K92">
        <v>27545</v>
      </c>
      <c r="L92">
        <v>41975</v>
      </c>
      <c r="M92">
        <v>17460</v>
      </c>
      <c r="N92">
        <v>24515</v>
      </c>
      <c r="O92">
        <v>42101</v>
      </c>
      <c r="P92">
        <v>13223</v>
      </c>
      <c r="Q92">
        <v>27210</v>
      </c>
      <c r="R92">
        <v>53821</v>
      </c>
      <c r="S92">
        <v>12701</v>
      </c>
      <c r="T92">
        <v>38003</v>
      </c>
      <c r="U92">
        <v>54727</v>
      </c>
      <c r="V92">
        <v>14882</v>
      </c>
      <c r="W92">
        <v>36590</v>
      </c>
      <c r="X92">
        <v>95404</v>
      </c>
      <c r="Y92">
        <v>89369</v>
      </c>
      <c r="Z92">
        <v>3104</v>
      </c>
      <c r="AA92">
        <v>1991</v>
      </c>
      <c r="AB92">
        <v>405</v>
      </c>
      <c r="AC92">
        <v>546</v>
      </c>
      <c r="AD92">
        <v>4</v>
      </c>
      <c r="AE92">
        <v>1730</v>
      </c>
      <c r="AF92">
        <v>247</v>
      </c>
      <c r="AG92">
        <v>91</v>
      </c>
      <c r="AH92">
        <v>48</v>
      </c>
      <c r="AI92">
        <v>0</v>
      </c>
      <c r="AJ92">
        <v>124375</v>
      </c>
      <c r="AK92">
        <v>114072</v>
      </c>
      <c r="AL92">
        <v>5328</v>
      </c>
      <c r="AM92">
        <v>3565</v>
      </c>
      <c r="AN92">
        <v>988</v>
      </c>
      <c r="AO92">
        <v>840</v>
      </c>
      <c r="AP92">
        <v>65</v>
      </c>
      <c r="AQ92">
        <v>0</v>
      </c>
      <c r="AR92">
        <v>0</v>
      </c>
      <c r="AS92">
        <v>95270</v>
      </c>
      <c r="AT92">
        <v>89521</v>
      </c>
      <c r="AU92">
        <v>2842</v>
      </c>
      <c r="AV92">
        <v>1942</v>
      </c>
      <c r="AW92">
        <v>352</v>
      </c>
      <c r="AX92">
        <v>621</v>
      </c>
      <c r="AY92">
        <v>4</v>
      </c>
      <c r="AZ92">
        <v>1700</v>
      </c>
      <c r="BA92">
        <v>218</v>
      </c>
      <c r="BB92">
        <v>197</v>
      </c>
      <c r="BC92">
        <v>53</v>
      </c>
      <c r="BD92">
        <v>0</v>
      </c>
      <c r="BE92">
        <v>124726</v>
      </c>
      <c r="BF92">
        <v>114722</v>
      </c>
      <c r="BG92">
        <v>5159</v>
      </c>
      <c r="BH92">
        <v>3481</v>
      </c>
      <c r="BI92">
        <v>940</v>
      </c>
      <c r="BJ92">
        <v>775</v>
      </c>
      <c r="BK92">
        <v>47</v>
      </c>
      <c r="BL92">
        <v>2068</v>
      </c>
      <c r="BM92">
        <v>642</v>
      </c>
      <c r="BN92">
        <v>194</v>
      </c>
      <c r="BO92">
        <v>58</v>
      </c>
      <c r="BP92">
        <v>1864</v>
      </c>
      <c r="BQ92">
        <v>128343</v>
      </c>
      <c r="BR92">
        <v>119454</v>
      </c>
      <c r="BS92">
        <v>4751</v>
      </c>
      <c r="BT92">
        <v>2938</v>
      </c>
      <c r="BU92">
        <v>736</v>
      </c>
      <c r="BV92">
        <v>764</v>
      </c>
      <c r="BW92">
        <v>59</v>
      </c>
      <c r="BX92">
        <v>0</v>
      </c>
      <c r="BY92">
        <v>0</v>
      </c>
      <c r="BZ92">
        <v>97457</v>
      </c>
      <c r="CA92">
        <v>92137</v>
      </c>
      <c r="CB92">
        <v>2726</v>
      </c>
      <c r="CC92">
        <v>1650</v>
      </c>
      <c r="CD92">
        <v>503</v>
      </c>
      <c r="CE92">
        <v>547</v>
      </c>
      <c r="CF92">
        <v>42</v>
      </c>
      <c r="CG92">
        <v>0</v>
      </c>
      <c r="CH92">
        <v>0</v>
      </c>
      <c r="CI92">
        <v>96854</v>
      </c>
      <c r="CJ92">
        <v>88488</v>
      </c>
      <c r="CK92">
        <v>3459</v>
      </c>
      <c r="CL92">
        <v>1417</v>
      </c>
      <c r="CM92">
        <v>440</v>
      </c>
      <c r="CN92">
        <v>160</v>
      </c>
      <c r="CO92">
        <v>48</v>
      </c>
      <c r="CP92">
        <v>191</v>
      </c>
      <c r="CQ92">
        <v>2651</v>
      </c>
      <c r="CR92">
        <v>124088</v>
      </c>
      <c r="CS92">
        <v>111206</v>
      </c>
      <c r="CT92">
        <v>5652</v>
      </c>
      <c r="CU92">
        <v>3480</v>
      </c>
      <c r="CV92">
        <v>989</v>
      </c>
      <c r="CW92">
        <v>2459</v>
      </c>
      <c r="CX92">
        <v>123</v>
      </c>
      <c r="CY92">
        <v>96854</v>
      </c>
      <c r="CZ92">
        <v>88488</v>
      </c>
      <c r="DA92">
        <v>3459</v>
      </c>
      <c r="DB92">
        <v>2042</v>
      </c>
      <c r="DC92">
        <v>663</v>
      </c>
      <c r="DD92">
        <v>1790</v>
      </c>
      <c r="DE92">
        <v>98</v>
      </c>
    </row>
    <row r="93" spans="1:109" x14ac:dyDescent="0.25">
      <c r="A93">
        <v>91</v>
      </c>
      <c r="B93">
        <v>91</v>
      </c>
      <c r="C93">
        <v>46576</v>
      </c>
      <c r="D93">
        <v>14702</v>
      </c>
      <c r="E93">
        <v>30475</v>
      </c>
      <c r="F93">
        <v>55758</v>
      </c>
      <c r="G93">
        <v>15941</v>
      </c>
      <c r="H93">
        <v>38788</v>
      </c>
      <c r="I93">
        <v>39911</v>
      </c>
      <c r="J93">
        <v>13473</v>
      </c>
      <c r="K93">
        <v>26438</v>
      </c>
      <c r="L93">
        <v>40351</v>
      </c>
      <c r="M93">
        <v>16253</v>
      </c>
      <c r="N93">
        <v>24098</v>
      </c>
      <c r="O93">
        <v>40360</v>
      </c>
      <c r="P93">
        <v>13690</v>
      </c>
      <c r="Q93">
        <v>25169</v>
      </c>
      <c r="R93">
        <v>51196</v>
      </c>
      <c r="S93">
        <v>13751</v>
      </c>
      <c r="T93">
        <v>34277</v>
      </c>
      <c r="U93">
        <v>51677</v>
      </c>
      <c r="V93">
        <v>15462</v>
      </c>
      <c r="W93">
        <v>33630</v>
      </c>
      <c r="X93">
        <v>94458</v>
      </c>
      <c r="Y93">
        <v>87477</v>
      </c>
      <c r="Z93">
        <v>1442</v>
      </c>
      <c r="AA93">
        <v>4193</v>
      </c>
      <c r="AB93">
        <v>369</v>
      </c>
      <c r="AC93">
        <v>814</v>
      </c>
      <c r="AD93">
        <v>40</v>
      </c>
      <c r="AE93">
        <v>3588</v>
      </c>
      <c r="AF93">
        <v>252</v>
      </c>
      <c r="AG93">
        <v>137</v>
      </c>
      <c r="AH93">
        <v>283</v>
      </c>
      <c r="AI93">
        <v>0</v>
      </c>
      <c r="AJ93">
        <v>121500</v>
      </c>
      <c r="AK93">
        <v>111133</v>
      </c>
      <c r="AL93">
        <v>2624</v>
      </c>
      <c r="AM93">
        <v>6490</v>
      </c>
      <c r="AN93">
        <v>828</v>
      </c>
      <c r="AO93">
        <v>1739</v>
      </c>
      <c r="AP93">
        <v>64</v>
      </c>
      <c r="AQ93">
        <v>0</v>
      </c>
      <c r="AR93">
        <v>0</v>
      </c>
      <c r="AS93">
        <v>94435</v>
      </c>
      <c r="AT93">
        <v>87536</v>
      </c>
      <c r="AU93">
        <v>1461</v>
      </c>
      <c r="AV93">
        <v>4113</v>
      </c>
      <c r="AW93">
        <v>402</v>
      </c>
      <c r="AX93">
        <v>792</v>
      </c>
      <c r="AY93">
        <v>29</v>
      </c>
      <c r="AZ93">
        <v>3562</v>
      </c>
      <c r="BA93">
        <v>257</v>
      </c>
      <c r="BB93">
        <v>116</v>
      </c>
      <c r="BC93">
        <v>210</v>
      </c>
      <c r="BD93">
        <v>0</v>
      </c>
      <c r="BE93">
        <v>121734</v>
      </c>
      <c r="BF93">
        <v>111687</v>
      </c>
      <c r="BG93">
        <v>2408</v>
      </c>
      <c r="BH93">
        <v>6246</v>
      </c>
      <c r="BI93">
        <v>823</v>
      </c>
      <c r="BJ93">
        <v>1549</v>
      </c>
      <c r="BK93">
        <v>74</v>
      </c>
      <c r="BL93">
        <v>4278</v>
      </c>
      <c r="BM93">
        <v>471</v>
      </c>
      <c r="BN93">
        <v>116</v>
      </c>
      <c r="BO93">
        <v>44</v>
      </c>
      <c r="BP93">
        <v>2702</v>
      </c>
      <c r="BQ93">
        <v>122803</v>
      </c>
      <c r="BR93">
        <v>113812</v>
      </c>
      <c r="BS93">
        <v>2199</v>
      </c>
      <c r="BT93">
        <v>5153</v>
      </c>
      <c r="BU93">
        <v>850</v>
      </c>
      <c r="BV93">
        <v>908</v>
      </c>
      <c r="BW93">
        <v>118</v>
      </c>
      <c r="BX93">
        <v>0</v>
      </c>
      <c r="BY93">
        <v>0</v>
      </c>
      <c r="BZ93">
        <v>94515</v>
      </c>
      <c r="CA93">
        <v>88140</v>
      </c>
      <c r="CB93">
        <v>1321</v>
      </c>
      <c r="CC93">
        <v>3817</v>
      </c>
      <c r="CD93">
        <v>610</v>
      </c>
      <c r="CE93">
        <v>654</v>
      </c>
      <c r="CF93">
        <v>64</v>
      </c>
      <c r="CG93">
        <v>0</v>
      </c>
      <c r="CH93">
        <v>0</v>
      </c>
      <c r="CI93">
        <v>96321</v>
      </c>
      <c r="CJ93">
        <v>86562</v>
      </c>
      <c r="CK93">
        <v>1968</v>
      </c>
      <c r="CL93">
        <v>3990</v>
      </c>
      <c r="CM93">
        <v>531</v>
      </c>
      <c r="CN93">
        <v>223</v>
      </c>
      <c r="CO93">
        <v>25</v>
      </c>
      <c r="CP93">
        <v>278</v>
      </c>
      <c r="CQ93">
        <v>2744</v>
      </c>
      <c r="CR93">
        <v>122759</v>
      </c>
      <c r="CS93">
        <v>109125</v>
      </c>
      <c r="CT93">
        <v>3162</v>
      </c>
      <c r="CU93">
        <v>6184</v>
      </c>
      <c r="CV93">
        <v>1075</v>
      </c>
      <c r="CW93">
        <v>2601</v>
      </c>
      <c r="CX93">
        <v>170</v>
      </c>
      <c r="CY93">
        <v>96321</v>
      </c>
      <c r="CZ93">
        <v>86562</v>
      </c>
      <c r="DA93">
        <v>1968</v>
      </c>
      <c r="DB93">
        <v>4586</v>
      </c>
      <c r="DC93">
        <v>744</v>
      </c>
      <c r="DD93">
        <v>1868</v>
      </c>
      <c r="DE93">
        <v>100</v>
      </c>
    </row>
    <row r="94" spans="1:109" x14ac:dyDescent="0.25">
      <c r="A94">
        <v>92</v>
      </c>
      <c r="B94">
        <v>92</v>
      </c>
      <c r="C94">
        <v>37914</v>
      </c>
      <c r="D94">
        <v>9014</v>
      </c>
      <c r="E94">
        <v>27866</v>
      </c>
      <c r="F94">
        <v>46664</v>
      </c>
      <c r="G94">
        <v>9821</v>
      </c>
      <c r="H94">
        <v>36203</v>
      </c>
      <c r="I94">
        <v>32300</v>
      </c>
      <c r="J94">
        <v>8533</v>
      </c>
      <c r="K94">
        <v>23767</v>
      </c>
      <c r="L94">
        <v>32570</v>
      </c>
      <c r="M94">
        <v>10490</v>
      </c>
      <c r="N94">
        <v>22080</v>
      </c>
      <c r="O94">
        <v>32638</v>
      </c>
      <c r="P94">
        <v>8427</v>
      </c>
      <c r="Q94">
        <v>23186</v>
      </c>
      <c r="R94">
        <v>41269</v>
      </c>
      <c r="S94">
        <v>8208</v>
      </c>
      <c r="T94">
        <v>30954</v>
      </c>
      <c r="U94">
        <v>41601</v>
      </c>
      <c r="V94">
        <v>9083</v>
      </c>
      <c r="W94">
        <v>30666</v>
      </c>
      <c r="X94">
        <v>83833</v>
      </c>
      <c r="Y94">
        <v>81533</v>
      </c>
      <c r="Z94">
        <v>711</v>
      </c>
      <c r="AA94">
        <v>888</v>
      </c>
      <c r="AB94">
        <v>227</v>
      </c>
      <c r="AC94">
        <v>488</v>
      </c>
      <c r="AD94">
        <v>0</v>
      </c>
      <c r="AE94">
        <v>586</v>
      </c>
      <c r="AF94">
        <v>142</v>
      </c>
      <c r="AG94">
        <v>174</v>
      </c>
      <c r="AH94">
        <v>10</v>
      </c>
      <c r="AI94">
        <v>0</v>
      </c>
      <c r="AJ94">
        <v>115290</v>
      </c>
      <c r="AK94">
        <v>111693</v>
      </c>
      <c r="AL94">
        <v>1127</v>
      </c>
      <c r="AM94">
        <v>1411</v>
      </c>
      <c r="AN94">
        <v>487</v>
      </c>
      <c r="AO94">
        <v>642</v>
      </c>
      <c r="AP94">
        <v>0</v>
      </c>
      <c r="AQ94">
        <v>0</v>
      </c>
      <c r="AR94">
        <v>0</v>
      </c>
      <c r="AS94">
        <v>83117</v>
      </c>
      <c r="AT94">
        <v>80909</v>
      </c>
      <c r="AU94">
        <v>669</v>
      </c>
      <c r="AV94">
        <v>893</v>
      </c>
      <c r="AW94">
        <v>194</v>
      </c>
      <c r="AX94">
        <v>437</v>
      </c>
      <c r="AY94">
        <v>0</v>
      </c>
      <c r="AZ94">
        <v>591</v>
      </c>
      <c r="BA94">
        <v>114</v>
      </c>
      <c r="BB94">
        <v>174</v>
      </c>
      <c r="BC94">
        <v>4</v>
      </c>
      <c r="BD94">
        <v>0</v>
      </c>
      <c r="BE94">
        <v>114709</v>
      </c>
      <c r="BF94">
        <v>111000</v>
      </c>
      <c r="BG94">
        <v>1229</v>
      </c>
      <c r="BH94">
        <v>1527</v>
      </c>
      <c r="BI94">
        <v>484</v>
      </c>
      <c r="BJ94">
        <v>600</v>
      </c>
      <c r="BK94">
        <v>0</v>
      </c>
      <c r="BL94">
        <v>759</v>
      </c>
      <c r="BM94">
        <v>260</v>
      </c>
      <c r="BN94">
        <v>146</v>
      </c>
      <c r="BO94">
        <v>43</v>
      </c>
      <c r="BP94">
        <v>1264</v>
      </c>
      <c r="BQ94">
        <v>112412</v>
      </c>
      <c r="BR94">
        <v>109363</v>
      </c>
      <c r="BS94">
        <v>893</v>
      </c>
      <c r="BT94">
        <v>1233</v>
      </c>
      <c r="BU94">
        <v>375</v>
      </c>
      <c r="BV94">
        <v>563</v>
      </c>
      <c r="BW94">
        <v>51</v>
      </c>
      <c r="BX94">
        <v>0</v>
      </c>
      <c r="BY94">
        <v>0</v>
      </c>
      <c r="BZ94">
        <v>80071</v>
      </c>
      <c r="CA94">
        <v>78232</v>
      </c>
      <c r="CB94">
        <v>503</v>
      </c>
      <c r="CC94">
        <v>682</v>
      </c>
      <c r="CD94">
        <v>228</v>
      </c>
      <c r="CE94">
        <v>431</v>
      </c>
      <c r="CF94">
        <v>27</v>
      </c>
      <c r="CG94">
        <v>0</v>
      </c>
      <c r="CH94">
        <v>0</v>
      </c>
      <c r="CI94">
        <v>83462</v>
      </c>
      <c r="CJ94">
        <v>79988</v>
      </c>
      <c r="CK94">
        <v>755</v>
      </c>
      <c r="CL94">
        <v>519</v>
      </c>
      <c r="CM94">
        <v>180</v>
      </c>
      <c r="CN94">
        <v>110</v>
      </c>
      <c r="CO94">
        <v>12</v>
      </c>
      <c r="CP94">
        <v>85</v>
      </c>
      <c r="CQ94">
        <v>1813</v>
      </c>
      <c r="CR94">
        <v>114698</v>
      </c>
      <c r="CS94">
        <v>109375</v>
      </c>
      <c r="CT94">
        <v>1264</v>
      </c>
      <c r="CU94">
        <v>1576</v>
      </c>
      <c r="CV94">
        <v>505</v>
      </c>
      <c r="CW94">
        <v>1662</v>
      </c>
      <c r="CX94">
        <v>92</v>
      </c>
      <c r="CY94">
        <v>83462</v>
      </c>
      <c r="CZ94">
        <v>79988</v>
      </c>
      <c r="DA94">
        <v>755</v>
      </c>
      <c r="DB94">
        <v>880</v>
      </c>
      <c r="DC94">
        <v>307</v>
      </c>
      <c r="DD94">
        <v>1241</v>
      </c>
      <c r="DE94">
        <v>70</v>
      </c>
    </row>
    <row r="95" spans="1:109" x14ac:dyDescent="0.25">
      <c r="A95">
        <v>93</v>
      </c>
      <c r="B95">
        <v>93</v>
      </c>
      <c r="C95">
        <v>46431</v>
      </c>
      <c r="D95">
        <v>23050</v>
      </c>
      <c r="E95">
        <v>22055</v>
      </c>
      <c r="F95">
        <v>51695</v>
      </c>
      <c r="G95">
        <v>23537</v>
      </c>
      <c r="H95">
        <v>27366</v>
      </c>
      <c r="I95">
        <v>40195</v>
      </c>
      <c r="J95">
        <v>21244</v>
      </c>
      <c r="K95">
        <v>18951</v>
      </c>
      <c r="L95">
        <v>41060</v>
      </c>
      <c r="M95">
        <v>24426</v>
      </c>
      <c r="N95">
        <v>16634</v>
      </c>
      <c r="O95">
        <v>41228</v>
      </c>
      <c r="P95">
        <v>21694</v>
      </c>
      <c r="Q95">
        <v>18118</v>
      </c>
      <c r="R95">
        <v>51415</v>
      </c>
      <c r="S95">
        <v>22848</v>
      </c>
      <c r="T95">
        <v>25818</v>
      </c>
      <c r="U95">
        <v>53196</v>
      </c>
      <c r="V95">
        <v>24783</v>
      </c>
      <c r="W95">
        <v>25654</v>
      </c>
      <c r="X95">
        <v>96212</v>
      </c>
      <c r="Y95">
        <v>89101</v>
      </c>
      <c r="Z95">
        <v>1188</v>
      </c>
      <c r="AA95">
        <v>3608</v>
      </c>
      <c r="AB95">
        <v>1345</v>
      </c>
      <c r="AC95">
        <v>943</v>
      </c>
      <c r="AD95">
        <v>24</v>
      </c>
      <c r="AE95">
        <v>2912</v>
      </c>
      <c r="AF95">
        <v>722</v>
      </c>
      <c r="AG95">
        <v>93</v>
      </c>
      <c r="AH95">
        <v>126</v>
      </c>
      <c r="AI95">
        <v>0</v>
      </c>
      <c r="AJ95">
        <v>119775</v>
      </c>
      <c r="AK95">
        <v>108810</v>
      </c>
      <c r="AL95">
        <v>1849</v>
      </c>
      <c r="AM95">
        <v>5147</v>
      </c>
      <c r="AN95">
        <v>2863</v>
      </c>
      <c r="AO95">
        <v>1440</v>
      </c>
      <c r="AP95">
        <v>106</v>
      </c>
      <c r="AQ95">
        <v>0</v>
      </c>
      <c r="AR95">
        <v>0</v>
      </c>
      <c r="AS95">
        <v>96069</v>
      </c>
      <c r="AT95">
        <v>89011</v>
      </c>
      <c r="AU95">
        <v>1204</v>
      </c>
      <c r="AV95">
        <v>3505</v>
      </c>
      <c r="AW95">
        <v>1189</v>
      </c>
      <c r="AX95">
        <v>1016</v>
      </c>
      <c r="AY95">
        <v>18</v>
      </c>
      <c r="AZ95">
        <v>2812</v>
      </c>
      <c r="BA95">
        <v>708</v>
      </c>
      <c r="BB95">
        <v>182</v>
      </c>
      <c r="BC95">
        <v>245</v>
      </c>
      <c r="BD95">
        <v>0</v>
      </c>
      <c r="BE95">
        <v>120249</v>
      </c>
      <c r="BF95">
        <v>108988</v>
      </c>
      <c r="BG95">
        <v>1863</v>
      </c>
      <c r="BH95">
        <v>5287</v>
      </c>
      <c r="BI95">
        <v>2943</v>
      </c>
      <c r="BJ95">
        <v>1719</v>
      </c>
      <c r="BK95">
        <v>168</v>
      </c>
      <c r="BL95">
        <v>3574</v>
      </c>
      <c r="BM95">
        <v>2024</v>
      </c>
      <c r="BN95">
        <v>188</v>
      </c>
      <c r="BO95">
        <v>214</v>
      </c>
      <c r="BP95">
        <v>3343</v>
      </c>
      <c r="BQ95">
        <v>120130</v>
      </c>
      <c r="BR95">
        <v>110367</v>
      </c>
      <c r="BS95">
        <v>1504</v>
      </c>
      <c r="BT95">
        <v>4814</v>
      </c>
      <c r="BU95">
        <v>2380</v>
      </c>
      <c r="BV95">
        <v>1367</v>
      </c>
      <c r="BW95">
        <v>99</v>
      </c>
      <c r="BX95">
        <v>0</v>
      </c>
      <c r="BY95">
        <v>0</v>
      </c>
      <c r="BZ95">
        <v>97131</v>
      </c>
      <c r="CA95">
        <v>89667</v>
      </c>
      <c r="CB95">
        <v>1073</v>
      </c>
      <c r="CC95">
        <v>3520</v>
      </c>
      <c r="CD95">
        <v>2014</v>
      </c>
      <c r="CE95">
        <v>1010</v>
      </c>
      <c r="CF95">
        <v>76</v>
      </c>
      <c r="CG95">
        <v>0</v>
      </c>
      <c r="CH95">
        <v>0</v>
      </c>
      <c r="CI95">
        <v>95024</v>
      </c>
      <c r="CJ95">
        <v>84488</v>
      </c>
      <c r="CK95">
        <v>1599</v>
      </c>
      <c r="CL95">
        <v>3775</v>
      </c>
      <c r="CM95">
        <v>1259</v>
      </c>
      <c r="CN95">
        <v>318</v>
      </c>
      <c r="CO95">
        <v>7</v>
      </c>
      <c r="CP95">
        <v>278</v>
      </c>
      <c r="CQ95">
        <v>3300</v>
      </c>
      <c r="CR95">
        <v>116415</v>
      </c>
      <c r="CS95">
        <v>102909</v>
      </c>
      <c r="CT95">
        <v>2097</v>
      </c>
      <c r="CU95">
        <v>6266</v>
      </c>
      <c r="CV95">
        <v>2120</v>
      </c>
      <c r="CW95">
        <v>2639</v>
      </c>
      <c r="CX95">
        <v>88</v>
      </c>
      <c r="CY95">
        <v>95024</v>
      </c>
      <c r="CZ95">
        <v>84488</v>
      </c>
      <c r="DA95">
        <v>1599</v>
      </c>
      <c r="DB95">
        <v>4880</v>
      </c>
      <c r="DC95">
        <v>1695</v>
      </c>
      <c r="DD95">
        <v>2008</v>
      </c>
      <c r="DE95">
        <v>78</v>
      </c>
    </row>
    <row r="96" spans="1:109" x14ac:dyDescent="0.25">
      <c r="A96">
        <v>94</v>
      </c>
      <c r="B96">
        <v>94</v>
      </c>
      <c r="C96">
        <v>50490</v>
      </c>
      <c r="D96">
        <v>12986</v>
      </c>
      <c r="E96">
        <v>36256</v>
      </c>
      <c r="F96">
        <v>61162</v>
      </c>
      <c r="G96">
        <v>16184</v>
      </c>
      <c r="H96">
        <v>44016</v>
      </c>
      <c r="I96">
        <v>43052</v>
      </c>
      <c r="J96">
        <v>11851</v>
      </c>
      <c r="K96">
        <v>31201</v>
      </c>
      <c r="L96">
        <v>43794</v>
      </c>
      <c r="M96">
        <v>15259</v>
      </c>
      <c r="N96">
        <v>28535</v>
      </c>
      <c r="O96">
        <v>44175</v>
      </c>
      <c r="P96">
        <v>11748</v>
      </c>
      <c r="Q96">
        <v>30843</v>
      </c>
      <c r="R96">
        <v>55137</v>
      </c>
      <c r="S96">
        <v>9580</v>
      </c>
      <c r="T96">
        <v>43259</v>
      </c>
      <c r="U96">
        <v>55624</v>
      </c>
      <c r="V96">
        <v>13593</v>
      </c>
      <c r="W96">
        <v>39536</v>
      </c>
      <c r="X96">
        <v>84834</v>
      </c>
      <c r="Y96">
        <v>80270</v>
      </c>
      <c r="Z96">
        <v>998</v>
      </c>
      <c r="AA96">
        <v>2194</v>
      </c>
      <c r="AB96">
        <v>849</v>
      </c>
      <c r="AC96">
        <v>417</v>
      </c>
      <c r="AD96">
        <v>4</v>
      </c>
      <c r="AE96">
        <v>1571</v>
      </c>
      <c r="AF96">
        <v>604</v>
      </c>
      <c r="AG96">
        <v>152</v>
      </c>
      <c r="AH96">
        <v>85</v>
      </c>
      <c r="AI96">
        <v>0</v>
      </c>
      <c r="AJ96">
        <v>111365</v>
      </c>
      <c r="AK96">
        <v>103122</v>
      </c>
      <c r="AL96">
        <v>1786</v>
      </c>
      <c r="AM96">
        <v>3715</v>
      </c>
      <c r="AN96">
        <v>2026</v>
      </c>
      <c r="AO96">
        <v>772</v>
      </c>
      <c r="AP96">
        <v>157</v>
      </c>
      <c r="AQ96">
        <v>0</v>
      </c>
      <c r="AR96">
        <v>0</v>
      </c>
      <c r="AS96">
        <v>84248</v>
      </c>
      <c r="AT96">
        <v>79988</v>
      </c>
      <c r="AU96">
        <v>991</v>
      </c>
      <c r="AV96">
        <v>2076</v>
      </c>
      <c r="AW96">
        <v>664</v>
      </c>
      <c r="AX96">
        <v>427</v>
      </c>
      <c r="AY96">
        <v>20</v>
      </c>
      <c r="AZ96">
        <v>1608</v>
      </c>
      <c r="BA96">
        <v>514</v>
      </c>
      <c r="BB96">
        <v>155</v>
      </c>
      <c r="BC96">
        <v>60</v>
      </c>
      <c r="BD96">
        <v>0</v>
      </c>
      <c r="BE96">
        <v>110861</v>
      </c>
      <c r="BF96">
        <v>102896</v>
      </c>
      <c r="BG96">
        <v>1702</v>
      </c>
      <c r="BH96">
        <v>3647</v>
      </c>
      <c r="BI96">
        <v>1978</v>
      </c>
      <c r="BJ96">
        <v>732</v>
      </c>
      <c r="BK96">
        <v>126</v>
      </c>
      <c r="BL96">
        <v>2169</v>
      </c>
      <c r="BM96">
        <v>1405</v>
      </c>
      <c r="BN96">
        <v>159</v>
      </c>
      <c r="BO96">
        <v>28</v>
      </c>
      <c r="BP96">
        <v>2484</v>
      </c>
      <c r="BQ96">
        <v>108795</v>
      </c>
      <c r="BR96">
        <v>102077</v>
      </c>
      <c r="BS96">
        <v>1384</v>
      </c>
      <c r="BT96">
        <v>3177</v>
      </c>
      <c r="BU96">
        <v>1512</v>
      </c>
      <c r="BV96">
        <v>685</v>
      </c>
      <c r="BW96">
        <v>49</v>
      </c>
      <c r="BX96">
        <v>0</v>
      </c>
      <c r="BY96">
        <v>0</v>
      </c>
      <c r="BZ96">
        <v>82307</v>
      </c>
      <c r="CA96">
        <v>78308</v>
      </c>
      <c r="CB96">
        <v>786</v>
      </c>
      <c r="CC96">
        <v>1740</v>
      </c>
      <c r="CD96">
        <v>1000</v>
      </c>
      <c r="CE96">
        <v>483</v>
      </c>
      <c r="CF96">
        <v>31</v>
      </c>
      <c r="CG96">
        <v>0</v>
      </c>
      <c r="CH96">
        <v>0</v>
      </c>
      <c r="CI96">
        <v>88080</v>
      </c>
      <c r="CJ96">
        <v>80306</v>
      </c>
      <c r="CK96">
        <v>1368</v>
      </c>
      <c r="CL96">
        <v>1929</v>
      </c>
      <c r="CM96">
        <v>1241</v>
      </c>
      <c r="CN96">
        <v>127</v>
      </c>
      <c r="CO96">
        <v>20</v>
      </c>
      <c r="CP96">
        <v>306</v>
      </c>
      <c r="CQ96">
        <v>2783</v>
      </c>
      <c r="CR96">
        <v>114974</v>
      </c>
      <c r="CS96">
        <v>102880</v>
      </c>
      <c r="CT96">
        <v>2256</v>
      </c>
      <c r="CU96">
        <v>4489</v>
      </c>
      <c r="CV96">
        <v>2312</v>
      </c>
      <c r="CW96">
        <v>2241</v>
      </c>
      <c r="CX96">
        <v>123</v>
      </c>
      <c r="CY96">
        <v>88080</v>
      </c>
      <c r="CZ96">
        <v>80306</v>
      </c>
      <c r="DA96">
        <v>1368</v>
      </c>
      <c r="DB96">
        <v>2656</v>
      </c>
      <c r="DC96">
        <v>1561</v>
      </c>
      <c r="DD96">
        <v>1614</v>
      </c>
      <c r="DE96">
        <v>78</v>
      </c>
    </row>
    <row r="97" spans="1:109" x14ac:dyDescent="0.25">
      <c r="A97">
        <v>95</v>
      </c>
      <c r="B97">
        <v>95</v>
      </c>
      <c r="C97">
        <v>45947</v>
      </c>
      <c r="D97">
        <v>14015</v>
      </c>
      <c r="E97">
        <v>30946</v>
      </c>
      <c r="F97">
        <v>55329</v>
      </c>
      <c r="G97">
        <v>13910</v>
      </c>
      <c r="H97">
        <v>40772</v>
      </c>
      <c r="I97">
        <v>38691</v>
      </c>
      <c r="J97">
        <v>12483</v>
      </c>
      <c r="K97">
        <v>26208</v>
      </c>
      <c r="L97">
        <v>39223</v>
      </c>
      <c r="M97">
        <v>15779</v>
      </c>
      <c r="N97">
        <v>23444</v>
      </c>
      <c r="O97">
        <v>39626</v>
      </c>
      <c r="P97">
        <v>12841</v>
      </c>
      <c r="Q97">
        <v>25783</v>
      </c>
      <c r="R97">
        <v>50924</v>
      </c>
      <c r="S97">
        <v>15682</v>
      </c>
      <c r="T97">
        <v>33027</v>
      </c>
      <c r="U97">
        <v>52106</v>
      </c>
      <c r="V97">
        <v>13739</v>
      </c>
      <c r="W97">
        <v>36540</v>
      </c>
      <c r="X97">
        <v>92720</v>
      </c>
      <c r="Y97">
        <v>89045</v>
      </c>
      <c r="Z97">
        <v>502</v>
      </c>
      <c r="AA97">
        <v>1937</v>
      </c>
      <c r="AB97">
        <v>238</v>
      </c>
      <c r="AC97">
        <v>871</v>
      </c>
      <c r="AD97">
        <v>35</v>
      </c>
      <c r="AE97">
        <v>1355</v>
      </c>
      <c r="AF97">
        <v>198</v>
      </c>
      <c r="AG97">
        <v>180</v>
      </c>
      <c r="AH97">
        <v>40</v>
      </c>
      <c r="AI97">
        <v>0</v>
      </c>
      <c r="AJ97">
        <v>120634</v>
      </c>
      <c r="AK97">
        <v>114835</v>
      </c>
      <c r="AL97">
        <v>1062</v>
      </c>
      <c r="AM97">
        <v>3043</v>
      </c>
      <c r="AN97">
        <v>468</v>
      </c>
      <c r="AO97">
        <v>1180</v>
      </c>
      <c r="AP97">
        <v>108</v>
      </c>
      <c r="AQ97">
        <v>0</v>
      </c>
      <c r="AR97">
        <v>0</v>
      </c>
      <c r="AS97">
        <v>92925</v>
      </c>
      <c r="AT97">
        <v>89450</v>
      </c>
      <c r="AU97">
        <v>457</v>
      </c>
      <c r="AV97">
        <v>1911</v>
      </c>
      <c r="AW97">
        <v>244</v>
      </c>
      <c r="AX97">
        <v>901</v>
      </c>
      <c r="AY97">
        <v>30</v>
      </c>
      <c r="AZ97">
        <v>1389</v>
      </c>
      <c r="BA97">
        <v>215</v>
      </c>
      <c r="BB97">
        <v>140</v>
      </c>
      <c r="BC97">
        <v>8</v>
      </c>
      <c r="BD97">
        <v>0</v>
      </c>
      <c r="BE97">
        <v>121360</v>
      </c>
      <c r="BF97">
        <v>115613</v>
      </c>
      <c r="BG97">
        <v>1219</v>
      </c>
      <c r="BH97">
        <v>2950</v>
      </c>
      <c r="BI97">
        <v>496</v>
      </c>
      <c r="BJ97">
        <v>1190</v>
      </c>
      <c r="BK97">
        <v>53</v>
      </c>
      <c r="BL97">
        <v>1768</v>
      </c>
      <c r="BM97">
        <v>365</v>
      </c>
      <c r="BN97">
        <v>135</v>
      </c>
      <c r="BO97">
        <v>38</v>
      </c>
      <c r="BP97">
        <v>2193</v>
      </c>
      <c r="BQ97">
        <v>124384</v>
      </c>
      <c r="BR97">
        <v>119253</v>
      </c>
      <c r="BS97">
        <v>917</v>
      </c>
      <c r="BT97">
        <v>2522</v>
      </c>
      <c r="BU97">
        <v>571</v>
      </c>
      <c r="BV97">
        <v>1218</v>
      </c>
      <c r="BW97">
        <v>55</v>
      </c>
      <c r="BX97">
        <v>0</v>
      </c>
      <c r="BY97">
        <v>0</v>
      </c>
      <c r="BZ97">
        <v>94460</v>
      </c>
      <c r="CA97">
        <v>91120</v>
      </c>
      <c r="CB97">
        <v>539</v>
      </c>
      <c r="CC97">
        <v>1556</v>
      </c>
      <c r="CD97">
        <v>360</v>
      </c>
      <c r="CE97">
        <v>938</v>
      </c>
      <c r="CF97">
        <v>35</v>
      </c>
      <c r="CG97">
        <v>0</v>
      </c>
      <c r="CH97">
        <v>0</v>
      </c>
      <c r="CI97">
        <v>91112</v>
      </c>
      <c r="CJ97">
        <v>85816</v>
      </c>
      <c r="CK97">
        <v>737</v>
      </c>
      <c r="CL97">
        <v>1174</v>
      </c>
      <c r="CM97">
        <v>305</v>
      </c>
      <c r="CN97">
        <v>282</v>
      </c>
      <c r="CO97">
        <v>6</v>
      </c>
      <c r="CP97">
        <v>149</v>
      </c>
      <c r="CQ97">
        <v>2643</v>
      </c>
      <c r="CR97">
        <v>117981</v>
      </c>
      <c r="CS97">
        <v>110321</v>
      </c>
      <c r="CT97">
        <v>1143</v>
      </c>
      <c r="CU97">
        <v>2735</v>
      </c>
      <c r="CV97">
        <v>668</v>
      </c>
      <c r="CW97">
        <v>2717</v>
      </c>
      <c r="CX97">
        <v>101</v>
      </c>
      <c r="CY97">
        <v>91112</v>
      </c>
      <c r="CZ97">
        <v>85816</v>
      </c>
      <c r="DA97">
        <v>737</v>
      </c>
      <c r="DB97">
        <v>1708</v>
      </c>
      <c r="DC97">
        <v>465</v>
      </c>
      <c r="DD97">
        <v>2013</v>
      </c>
      <c r="DE97">
        <v>62</v>
      </c>
    </row>
    <row r="98" spans="1:109" x14ac:dyDescent="0.25">
      <c r="A98">
        <v>96</v>
      </c>
      <c r="B98">
        <v>96</v>
      </c>
      <c r="C98">
        <v>43335</v>
      </c>
      <c r="D98">
        <v>10191</v>
      </c>
      <c r="E98">
        <v>32107</v>
      </c>
      <c r="F98">
        <v>52806</v>
      </c>
      <c r="G98">
        <v>11471</v>
      </c>
      <c r="H98">
        <v>40639</v>
      </c>
      <c r="I98">
        <v>36927</v>
      </c>
      <c r="J98">
        <v>9580</v>
      </c>
      <c r="K98">
        <v>27347</v>
      </c>
      <c r="L98">
        <v>36946</v>
      </c>
      <c r="M98">
        <v>11498</v>
      </c>
      <c r="N98">
        <v>25448</v>
      </c>
      <c r="O98">
        <v>37192</v>
      </c>
      <c r="P98">
        <v>9250</v>
      </c>
      <c r="Q98">
        <v>26781</v>
      </c>
      <c r="R98">
        <v>47593</v>
      </c>
      <c r="S98">
        <v>9305</v>
      </c>
      <c r="T98">
        <v>36274</v>
      </c>
      <c r="U98">
        <v>48222</v>
      </c>
      <c r="V98">
        <v>10578</v>
      </c>
      <c r="W98">
        <v>35853</v>
      </c>
      <c r="X98">
        <v>85985</v>
      </c>
      <c r="Y98">
        <v>82120</v>
      </c>
      <c r="Z98">
        <v>825</v>
      </c>
      <c r="AA98">
        <v>2078</v>
      </c>
      <c r="AB98">
        <v>309</v>
      </c>
      <c r="AC98">
        <v>604</v>
      </c>
      <c r="AD98">
        <v>14</v>
      </c>
      <c r="AE98">
        <v>1632</v>
      </c>
      <c r="AF98">
        <v>190</v>
      </c>
      <c r="AG98">
        <v>126</v>
      </c>
      <c r="AH98">
        <v>63</v>
      </c>
      <c r="AI98">
        <v>0</v>
      </c>
      <c r="AJ98">
        <v>113600</v>
      </c>
      <c r="AK98">
        <v>106537</v>
      </c>
      <c r="AL98">
        <v>1768</v>
      </c>
      <c r="AM98">
        <v>3634</v>
      </c>
      <c r="AN98">
        <v>866</v>
      </c>
      <c r="AO98">
        <v>893</v>
      </c>
      <c r="AP98">
        <v>60</v>
      </c>
      <c r="AQ98">
        <v>0</v>
      </c>
      <c r="AR98">
        <v>0</v>
      </c>
      <c r="AS98">
        <v>85625</v>
      </c>
      <c r="AT98">
        <v>82010</v>
      </c>
      <c r="AU98">
        <v>672</v>
      </c>
      <c r="AV98">
        <v>2012</v>
      </c>
      <c r="AW98">
        <v>290</v>
      </c>
      <c r="AX98">
        <v>601</v>
      </c>
      <c r="AY98">
        <v>14</v>
      </c>
      <c r="AZ98">
        <v>1638</v>
      </c>
      <c r="BA98">
        <v>191</v>
      </c>
      <c r="BB98">
        <v>106</v>
      </c>
      <c r="BC98">
        <v>53</v>
      </c>
      <c r="BD98">
        <v>0</v>
      </c>
      <c r="BE98">
        <v>113548</v>
      </c>
      <c r="BF98">
        <v>106638</v>
      </c>
      <c r="BG98">
        <v>1706</v>
      </c>
      <c r="BH98">
        <v>3583</v>
      </c>
      <c r="BI98">
        <v>823</v>
      </c>
      <c r="BJ98">
        <v>895</v>
      </c>
      <c r="BK98">
        <v>55</v>
      </c>
      <c r="BL98">
        <v>2110</v>
      </c>
      <c r="BM98">
        <v>625</v>
      </c>
      <c r="BN98">
        <v>93</v>
      </c>
      <c r="BO98">
        <v>100</v>
      </c>
      <c r="BP98">
        <v>2256</v>
      </c>
      <c r="BQ98">
        <v>114659</v>
      </c>
      <c r="BR98">
        <v>108575</v>
      </c>
      <c r="BS98">
        <v>1398</v>
      </c>
      <c r="BT98">
        <v>3254</v>
      </c>
      <c r="BU98">
        <v>683</v>
      </c>
      <c r="BV98">
        <v>880</v>
      </c>
      <c r="BW98">
        <v>65</v>
      </c>
      <c r="BX98">
        <v>0</v>
      </c>
      <c r="BY98">
        <v>0</v>
      </c>
      <c r="BZ98">
        <v>86142</v>
      </c>
      <c r="CA98">
        <v>82422</v>
      </c>
      <c r="CB98">
        <v>791</v>
      </c>
      <c r="CC98">
        <v>1908</v>
      </c>
      <c r="CD98">
        <v>449</v>
      </c>
      <c r="CE98">
        <v>650</v>
      </c>
      <c r="CF98">
        <v>38</v>
      </c>
      <c r="CG98">
        <v>0</v>
      </c>
      <c r="CH98">
        <v>0</v>
      </c>
      <c r="CI98">
        <v>87836</v>
      </c>
      <c r="CJ98">
        <v>81704</v>
      </c>
      <c r="CK98">
        <v>1128</v>
      </c>
      <c r="CL98">
        <v>1503</v>
      </c>
      <c r="CM98">
        <v>379</v>
      </c>
      <c r="CN98">
        <v>205</v>
      </c>
      <c r="CO98">
        <v>20</v>
      </c>
      <c r="CP98">
        <v>219</v>
      </c>
      <c r="CQ98">
        <v>2678</v>
      </c>
      <c r="CR98">
        <v>114286</v>
      </c>
      <c r="CS98">
        <v>104999</v>
      </c>
      <c r="CT98">
        <v>1870</v>
      </c>
      <c r="CU98">
        <v>3534</v>
      </c>
      <c r="CV98">
        <v>853</v>
      </c>
      <c r="CW98">
        <v>2547</v>
      </c>
      <c r="CX98">
        <v>145</v>
      </c>
      <c r="CY98">
        <v>87836</v>
      </c>
      <c r="CZ98">
        <v>81704</v>
      </c>
      <c r="DA98">
        <v>1128</v>
      </c>
      <c r="DB98">
        <v>2132</v>
      </c>
      <c r="DC98">
        <v>555</v>
      </c>
      <c r="DD98">
        <v>1885</v>
      </c>
      <c r="DE98">
        <v>91</v>
      </c>
    </row>
    <row r="99" spans="1:109" x14ac:dyDescent="0.25">
      <c r="A99">
        <v>97</v>
      </c>
      <c r="B99">
        <v>97</v>
      </c>
      <c r="C99">
        <v>49505</v>
      </c>
      <c r="D99">
        <v>14312</v>
      </c>
      <c r="E99">
        <v>33576</v>
      </c>
      <c r="F99">
        <v>59588</v>
      </c>
      <c r="G99">
        <v>16342</v>
      </c>
      <c r="H99">
        <v>42253</v>
      </c>
      <c r="I99">
        <v>42095</v>
      </c>
      <c r="J99">
        <v>13061</v>
      </c>
      <c r="K99">
        <v>29034</v>
      </c>
      <c r="L99">
        <v>42377</v>
      </c>
      <c r="M99">
        <v>17314</v>
      </c>
      <c r="N99">
        <v>25063</v>
      </c>
      <c r="O99">
        <v>42930</v>
      </c>
      <c r="P99">
        <v>12609</v>
      </c>
      <c r="Q99">
        <v>28808</v>
      </c>
      <c r="R99">
        <v>54646</v>
      </c>
      <c r="S99">
        <v>12649</v>
      </c>
      <c r="T99">
        <v>39096</v>
      </c>
      <c r="U99">
        <v>55442</v>
      </c>
      <c r="V99">
        <v>14854</v>
      </c>
      <c r="W99">
        <v>37253</v>
      </c>
      <c r="X99">
        <v>85515</v>
      </c>
      <c r="Y99">
        <v>79327</v>
      </c>
      <c r="Z99">
        <v>4438</v>
      </c>
      <c r="AA99">
        <v>793</v>
      </c>
      <c r="AB99">
        <v>322</v>
      </c>
      <c r="AC99">
        <v>523</v>
      </c>
      <c r="AD99">
        <v>28</v>
      </c>
      <c r="AE99">
        <v>665</v>
      </c>
      <c r="AF99">
        <v>265</v>
      </c>
      <c r="AG99">
        <v>245</v>
      </c>
      <c r="AH99">
        <v>72</v>
      </c>
      <c r="AI99">
        <v>0</v>
      </c>
      <c r="AJ99">
        <v>112706</v>
      </c>
      <c r="AK99">
        <v>102145</v>
      </c>
      <c r="AL99">
        <v>7752</v>
      </c>
      <c r="AM99">
        <v>1769</v>
      </c>
      <c r="AN99">
        <v>844</v>
      </c>
      <c r="AO99">
        <v>897</v>
      </c>
      <c r="AP99">
        <v>41</v>
      </c>
      <c r="AQ99">
        <v>0</v>
      </c>
      <c r="AR99">
        <v>0</v>
      </c>
      <c r="AS99">
        <v>85621</v>
      </c>
      <c r="AT99">
        <v>79459</v>
      </c>
      <c r="AU99">
        <v>4410</v>
      </c>
      <c r="AV99">
        <v>829</v>
      </c>
      <c r="AW99">
        <v>331</v>
      </c>
      <c r="AX99">
        <v>501</v>
      </c>
      <c r="AY99">
        <v>19</v>
      </c>
      <c r="AZ99">
        <v>673</v>
      </c>
      <c r="BA99">
        <v>258</v>
      </c>
      <c r="BB99">
        <v>254</v>
      </c>
      <c r="BC99">
        <v>54</v>
      </c>
      <c r="BD99">
        <v>0</v>
      </c>
      <c r="BE99">
        <v>113036</v>
      </c>
      <c r="BF99">
        <v>102622</v>
      </c>
      <c r="BG99">
        <v>7623</v>
      </c>
      <c r="BH99">
        <v>1727</v>
      </c>
      <c r="BI99">
        <v>809</v>
      </c>
      <c r="BJ99">
        <v>832</v>
      </c>
      <c r="BK99">
        <v>28</v>
      </c>
      <c r="BL99">
        <v>805</v>
      </c>
      <c r="BM99">
        <v>496</v>
      </c>
      <c r="BN99">
        <v>298</v>
      </c>
      <c r="BO99">
        <v>30</v>
      </c>
      <c r="BP99">
        <v>1136</v>
      </c>
      <c r="BQ99">
        <v>114775</v>
      </c>
      <c r="BR99">
        <v>105652</v>
      </c>
      <c r="BS99">
        <v>6796</v>
      </c>
      <c r="BT99">
        <v>1056</v>
      </c>
      <c r="BU99">
        <v>704</v>
      </c>
      <c r="BV99">
        <v>761</v>
      </c>
      <c r="BW99">
        <v>48</v>
      </c>
      <c r="BX99">
        <v>0</v>
      </c>
      <c r="BY99">
        <v>0</v>
      </c>
      <c r="BZ99">
        <v>86121</v>
      </c>
      <c r="CA99">
        <v>80718</v>
      </c>
      <c r="CB99">
        <v>3966</v>
      </c>
      <c r="CC99">
        <v>557</v>
      </c>
      <c r="CD99">
        <v>424</v>
      </c>
      <c r="CE99">
        <v>542</v>
      </c>
      <c r="CF99">
        <v>24</v>
      </c>
      <c r="CG99">
        <v>0</v>
      </c>
      <c r="CH99">
        <v>0</v>
      </c>
      <c r="CI99">
        <v>87360</v>
      </c>
      <c r="CJ99">
        <v>78924</v>
      </c>
      <c r="CK99">
        <v>5095</v>
      </c>
      <c r="CL99">
        <v>545</v>
      </c>
      <c r="CM99">
        <v>353</v>
      </c>
      <c r="CN99">
        <v>156</v>
      </c>
      <c r="CO99">
        <v>8</v>
      </c>
      <c r="CP99">
        <v>174</v>
      </c>
      <c r="CQ99">
        <v>2105</v>
      </c>
      <c r="CR99">
        <v>113487</v>
      </c>
      <c r="CS99">
        <v>100544</v>
      </c>
      <c r="CT99">
        <v>8049</v>
      </c>
      <c r="CU99">
        <v>1477</v>
      </c>
      <c r="CV99">
        <v>797</v>
      </c>
      <c r="CW99">
        <v>2244</v>
      </c>
      <c r="CX99">
        <v>93</v>
      </c>
      <c r="CY99">
        <v>87360</v>
      </c>
      <c r="CZ99">
        <v>78924</v>
      </c>
      <c r="DA99">
        <v>5095</v>
      </c>
      <c r="DB99">
        <v>845</v>
      </c>
      <c r="DC99">
        <v>514</v>
      </c>
      <c r="DD99">
        <v>1627</v>
      </c>
      <c r="DE99">
        <v>61</v>
      </c>
    </row>
    <row r="100" spans="1:109" x14ac:dyDescent="0.25">
      <c r="A100">
        <v>98</v>
      </c>
      <c r="B100">
        <v>98</v>
      </c>
      <c r="C100">
        <v>50520</v>
      </c>
      <c r="D100">
        <v>12323</v>
      </c>
      <c r="E100">
        <v>36692</v>
      </c>
      <c r="F100">
        <v>60291</v>
      </c>
      <c r="G100">
        <v>13682</v>
      </c>
      <c r="H100">
        <v>45595</v>
      </c>
      <c r="I100">
        <v>43300</v>
      </c>
      <c r="J100">
        <v>11103</v>
      </c>
      <c r="K100">
        <v>32197</v>
      </c>
      <c r="L100">
        <v>43781</v>
      </c>
      <c r="M100">
        <v>14566</v>
      </c>
      <c r="N100">
        <v>29215</v>
      </c>
      <c r="O100">
        <v>43954</v>
      </c>
      <c r="P100">
        <v>10940</v>
      </c>
      <c r="Q100">
        <v>31763</v>
      </c>
      <c r="R100">
        <v>55477</v>
      </c>
      <c r="S100">
        <v>12112</v>
      </c>
      <c r="T100">
        <v>40459</v>
      </c>
      <c r="U100">
        <v>56481</v>
      </c>
      <c r="V100">
        <v>12409</v>
      </c>
      <c r="W100">
        <v>41314</v>
      </c>
      <c r="X100">
        <v>85015</v>
      </c>
      <c r="Y100">
        <v>78938</v>
      </c>
      <c r="Z100">
        <v>4288</v>
      </c>
      <c r="AA100">
        <v>1059</v>
      </c>
      <c r="AB100">
        <v>259</v>
      </c>
      <c r="AC100">
        <v>351</v>
      </c>
      <c r="AD100">
        <v>22</v>
      </c>
      <c r="AE100">
        <v>890</v>
      </c>
      <c r="AF100">
        <v>142</v>
      </c>
      <c r="AG100">
        <v>139</v>
      </c>
      <c r="AH100">
        <v>85</v>
      </c>
      <c r="AI100">
        <v>0</v>
      </c>
      <c r="AJ100">
        <v>112717</v>
      </c>
      <c r="AK100">
        <v>102103</v>
      </c>
      <c r="AL100">
        <v>7450</v>
      </c>
      <c r="AM100">
        <v>2391</v>
      </c>
      <c r="AN100">
        <v>644</v>
      </c>
      <c r="AO100">
        <v>807</v>
      </c>
      <c r="AP100">
        <v>87</v>
      </c>
      <c r="AQ100">
        <v>0</v>
      </c>
      <c r="AR100">
        <v>0</v>
      </c>
      <c r="AS100">
        <v>85289</v>
      </c>
      <c r="AT100">
        <v>79276</v>
      </c>
      <c r="AU100">
        <v>4237</v>
      </c>
      <c r="AV100">
        <v>1002</v>
      </c>
      <c r="AW100">
        <v>273</v>
      </c>
      <c r="AX100">
        <v>379</v>
      </c>
      <c r="AY100">
        <v>26</v>
      </c>
      <c r="AZ100">
        <v>874</v>
      </c>
      <c r="BA100">
        <v>163</v>
      </c>
      <c r="BB100">
        <v>151</v>
      </c>
      <c r="BC100">
        <v>62</v>
      </c>
      <c r="BD100">
        <v>0</v>
      </c>
      <c r="BE100">
        <v>112922</v>
      </c>
      <c r="BF100">
        <v>102441</v>
      </c>
      <c r="BG100">
        <v>7318</v>
      </c>
      <c r="BH100">
        <v>2263</v>
      </c>
      <c r="BI100">
        <v>663</v>
      </c>
      <c r="BJ100">
        <v>735</v>
      </c>
      <c r="BK100">
        <v>108</v>
      </c>
      <c r="BL100">
        <v>1157</v>
      </c>
      <c r="BM100">
        <v>300</v>
      </c>
      <c r="BN100">
        <v>177</v>
      </c>
      <c r="BO100">
        <v>285</v>
      </c>
      <c r="BP100">
        <v>1213</v>
      </c>
      <c r="BQ100">
        <v>115674</v>
      </c>
      <c r="BR100">
        <v>106351</v>
      </c>
      <c r="BS100">
        <v>6672</v>
      </c>
      <c r="BT100">
        <v>1873</v>
      </c>
      <c r="BU100">
        <v>460</v>
      </c>
      <c r="BV100">
        <v>737</v>
      </c>
      <c r="BW100">
        <v>52</v>
      </c>
      <c r="BX100">
        <v>0</v>
      </c>
      <c r="BY100">
        <v>0</v>
      </c>
      <c r="BZ100">
        <v>86401</v>
      </c>
      <c r="CA100">
        <v>80935</v>
      </c>
      <c r="CB100">
        <v>3902</v>
      </c>
      <c r="CC100">
        <v>962</v>
      </c>
      <c r="CD100">
        <v>257</v>
      </c>
      <c r="CE100">
        <v>511</v>
      </c>
      <c r="CF100">
        <v>36</v>
      </c>
      <c r="CG100">
        <v>0</v>
      </c>
      <c r="CH100">
        <v>0</v>
      </c>
      <c r="CI100">
        <v>86823</v>
      </c>
      <c r="CJ100">
        <v>78485</v>
      </c>
      <c r="CK100">
        <v>5076</v>
      </c>
      <c r="CL100">
        <v>811</v>
      </c>
      <c r="CM100">
        <v>239</v>
      </c>
      <c r="CN100">
        <v>131</v>
      </c>
      <c r="CO100">
        <v>25</v>
      </c>
      <c r="CP100">
        <v>215</v>
      </c>
      <c r="CQ100">
        <v>1841</v>
      </c>
      <c r="CR100">
        <v>114464</v>
      </c>
      <c r="CS100">
        <v>101512</v>
      </c>
      <c r="CT100">
        <v>8077</v>
      </c>
      <c r="CU100">
        <v>2270</v>
      </c>
      <c r="CV100">
        <v>661</v>
      </c>
      <c r="CW100">
        <v>1969</v>
      </c>
      <c r="CX100">
        <v>153</v>
      </c>
      <c r="CY100">
        <v>86823</v>
      </c>
      <c r="CZ100">
        <v>78485</v>
      </c>
      <c r="DA100">
        <v>5076</v>
      </c>
      <c r="DB100">
        <v>1290</v>
      </c>
      <c r="DC100">
        <v>426</v>
      </c>
      <c r="DD100">
        <v>1405</v>
      </c>
      <c r="DE100">
        <v>108</v>
      </c>
    </row>
    <row r="101" spans="1:109" x14ac:dyDescent="0.25">
      <c r="A101">
        <v>99</v>
      </c>
      <c r="B101">
        <v>99</v>
      </c>
      <c r="C101">
        <v>53818</v>
      </c>
      <c r="D101">
        <v>20601</v>
      </c>
      <c r="E101">
        <v>31795</v>
      </c>
      <c r="F101">
        <v>64186</v>
      </c>
      <c r="G101">
        <v>23871</v>
      </c>
      <c r="H101">
        <v>39391</v>
      </c>
      <c r="I101">
        <v>47023</v>
      </c>
      <c r="J101">
        <v>19337</v>
      </c>
      <c r="K101">
        <v>27686</v>
      </c>
      <c r="L101">
        <v>47828</v>
      </c>
      <c r="M101">
        <v>22655</v>
      </c>
      <c r="N101">
        <v>25173</v>
      </c>
      <c r="O101">
        <v>47834</v>
      </c>
      <c r="P101">
        <v>18741</v>
      </c>
      <c r="Q101">
        <v>27392</v>
      </c>
      <c r="R101">
        <v>57740</v>
      </c>
      <c r="S101">
        <v>17896</v>
      </c>
      <c r="T101">
        <v>36581</v>
      </c>
      <c r="U101">
        <v>58281</v>
      </c>
      <c r="V101">
        <v>21195</v>
      </c>
      <c r="W101">
        <v>34468</v>
      </c>
      <c r="X101">
        <v>95785</v>
      </c>
      <c r="Y101">
        <v>89620</v>
      </c>
      <c r="Z101">
        <v>2555</v>
      </c>
      <c r="AA101">
        <v>2582</v>
      </c>
      <c r="AB101">
        <v>470</v>
      </c>
      <c r="AC101">
        <v>479</v>
      </c>
      <c r="AD101">
        <v>14</v>
      </c>
      <c r="AE101">
        <v>2283</v>
      </c>
      <c r="AF101">
        <v>402</v>
      </c>
      <c r="AG101">
        <v>118</v>
      </c>
      <c r="AH101">
        <v>139</v>
      </c>
      <c r="AI101">
        <v>0</v>
      </c>
      <c r="AJ101">
        <v>123659</v>
      </c>
      <c r="AK101">
        <v>113512</v>
      </c>
      <c r="AL101">
        <v>4513</v>
      </c>
      <c r="AM101">
        <v>4462</v>
      </c>
      <c r="AN101">
        <v>962</v>
      </c>
      <c r="AO101">
        <v>688</v>
      </c>
      <c r="AP101">
        <v>153</v>
      </c>
      <c r="AQ101">
        <v>0</v>
      </c>
      <c r="AR101">
        <v>0</v>
      </c>
      <c r="AS101">
        <v>95496</v>
      </c>
      <c r="AT101">
        <v>89465</v>
      </c>
      <c r="AU101">
        <v>2408</v>
      </c>
      <c r="AV101">
        <v>2554</v>
      </c>
      <c r="AW101">
        <v>563</v>
      </c>
      <c r="AX101">
        <v>377</v>
      </c>
      <c r="AY101">
        <v>8</v>
      </c>
      <c r="AZ101">
        <v>2171</v>
      </c>
      <c r="BA101">
        <v>475</v>
      </c>
      <c r="BB101">
        <v>128</v>
      </c>
      <c r="BC101">
        <v>115</v>
      </c>
      <c r="BD101">
        <v>0</v>
      </c>
      <c r="BE101">
        <v>124269</v>
      </c>
      <c r="BF101">
        <v>114277</v>
      </c>
      <c r="BG101">
        <v>4218</v>
      </c>
      <c r="BH101">
        <v>4557</v>
      </c>
      <c r="BI101">
        <v>1025</v>
      </c>
      <c r="BJ101">
        <v>646</v>
      </c>
      <c r="BK101">
        <v>170</v>
      </c>
      <c r="BL101">
        <v>2841</v>
      </c>
      <c r="BM101">
        <v>658</v>
      </c>
      <c r="BN101">
        <v>256</v>
      </c>
      <c r="BO101">
        <v>89</v>
      </c>
      <c r="BP101">
        <v>1881</v>
      </c>
      <c r="BQ101">
        <v>126039</v>
      </c>
      <c r="BR101">
        <v>117074</v>
      </c>
      <c r="BS101">
        <v>3656</v>
      </c>
      <c r="BT101">
        <v>3920</v>
      </c>
      <c r="BU101">
        <v>895</v>
      </c>
      <c r="BV101">
        <v>777</v>
      </c>
      <c r="BW101">
        <v>82</v>
      </c>
      <c r="BX101">
        <v>0</v>
      </c>
      <c r="BY101">
        <v>0</v>
      </c>
      <c r="BZ101">
        <v>95042</v>
      </c>
      <c r="CA101">
        <v>89697</v>
      </c>
      <c r="CB101">
        <v>2055</v>
      </c>
      <c r="CC101">
        <v>2308</v>
      </c>
      <c r="CD101">
        <v>568</v>
      </c>
      <c r="CE101">
        <v>529</v>
      </c>
      <c r="CF101">
        <v>55</v>
      </c>
      <c r="CG101">
        <v>0</v>
      </c>
      <c r="CH101">
        <v>0</v>
      </c>
      <c r="CI101">
        <v>96088</v>
      </c>
      <c r="CJ101">
        <v>87165</v>
      </c>
      <c r="CK101">
        <v>2983</v>
      </c>
      <c r="CL101">
        <v>1960</v>
      </c>
      <c r="CM101">
        <v>506</v>
      </c>
      <c r="CN101">
        <v>93</v>
      </c>
      <c r="CO101">
        <v>7</v>
      </c>
      <c r="CP101">
        <v>210</v>
      </c>
      <c r="CQ101">
        <v>3164</v>
      </c>
      <c r="CR101">
        <v>123119</v>
      </c>
      <c r="CS101">
        <v>109470</v>
      </c>
      <c r="CT101">
        <v>4842</v>
      </c>
      <c r="CU101">
        <v>4290</v>
      </c>
      <c r="CV101">
        <v>1153</v>
      </c>
      <c r="CW101">
        <v>2294</v>
      </c>
      <c r="CX101">
        <v>130</v>
      </c>
      <c r="CY101">
        <v>96088</v>
      </c>
      <c r="CZ101">
        <v>87165</v>
      </c>
      <c r="DA101">
        <v>2983</v>
      </c>
      <c r="DB101">
        <v>2636</v>
      </c>
      <c r="DC101">
        <v>815</v>
      </c>
      <c r="DD101">
        <v>1670</v>
      </c>
      <c r="DE101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/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district-data'!C1</f>
        <v>Total_2016-2020_Comp</v>
      </c>
      <c r="D1" t="str">
        <f>'HD district-data'!D1</f>
        <v>Dem_2016-2020_Comp</v>
      </c>
      <c r="E1" t="str">
        <f>'HD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SUM(H3:H101)</f>
        <v>42</v>
      </c>
      <c r="I2" s="3">
        <f>SUM(I3:I101)</f>
        <v>57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district-data'!C3</f>
        <v>42778</v>
      </c>
      <c r="D3">
        <f>'HD district-data'!D3</f>
        <v>29168</v>
      </c>
      <c r="E3">
        <f>'HD district-data'!E3</f>
        <v>12549</v>
      </c>
      <c r="F3" s="1">
        <f t="shared" ref="F3:F9" si="0">D3/$C3</f>
        <v>0.6818458085932021</v>
      </c>
      <c r="G3" s="1">
        <f t="shared" ref="G3:G9" si="1">E3/$C3</f>
        <v>0.293351722848193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district-data'!C4</f>
        <v>42752</v>
      </c>
      <c r="D4">
        <f>'HD district-data'!D4</f>
        <v>33740</v>
      </c>
      <c r="E4">
        <f>'HD district-data'!E4</f>
        <v>8130</v>
      </c>
      <c r="F4" s="1">
        <f t="shared" si="0"/>
        <v>0.78920284431137722</v>
      </c>
      <c r="G4" s="1">
        <f t="shared" si="1"/>
        <v>0.19016654191616766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district-data'!C5</f>
        <v>36639</v>
      </c>
      <c r="D5">
        <f>'HD district-data'!D5</f>
        <v>30185</v>
      </c>
      <c r="E5">
        <f>'HD district-data'!E5</f>
        <v>5657</v>
      </c>
      <c r="F5" s="1">
        <f t="shared" si="0"/>
        <v>0.82384890417314882</v>
      </c>
      <c r="G5" s="1">
        <f t="shared" si="1"/>
        <v>0.15439831873140641</v>
      </c>
      <c r="H5" s="3">
        <f t="shared" si="2"/>
        <v>1</v>
      </c>
      <c r="I5" s="3">
        <f t="shared" si="3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district-data'!C6</f>
        <v>57326</v>
      </c>
      <c r="D6">
        <f>'HD district-data'!D6</f>
        <v>29966</v>
      </c>
      <c r="E6">
        <f>'HD district-data'!E6</f>
        <v>26183</v>
      </c>
      <c r="F6" s="1">
        <f t="shared" si="0"/>
        <v>0.52272965146704808</v>
      </c>
      <c r="G6" s="1">
        <f t="shared" si="1"/>
        <v>0.45673865261835817</v>
      </c>
      <c r="H6" s="3">
        <f t="shared" si="2"/>
        <v>1</v>
      </c>
      <c r="I6" s="3">
        <f t="shared" si="3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district-data'!C7</f>
        <v>45181</v>
      </c>
      <c r="D7">
        <f>'HD district-data'!D7</f>
        <v>25469</v>
      </c>
      <c r="E7">
        <f>'HD district-data'!E7</f>
        <v>18666</v>
      </c>
      <c r="F7" s="1">
        <f t="shared" si="0"/>
        <v>0.56371040924282334</v>
      </c>
      <c r="G7" s="1">
        <f t="shared" si="1"/>
        <v>0.41313826608530135</v>
      </c>
      <c r="H7" s="3">
        <f t="shared" si="2"/>
        <v>1</v>
      </c>
      <c r="I7" s="3">
        <f t="shared" si="3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district-data'!C8</f>
        <v>40782</v>
      </c>
      <c r="D8">
        <f>'HD district-data'!D8</f>
        <v>22088</v>
      </c>
      <c r="E8">
        <f>'HD district-data'!E8</f>
        <v>17612</v>
      </c>
      <c r="F8" s="1">
        <f t="shared" si="0"/>
        <v>0.54161149526751995</v>
      </c>
      <c r="G8" s="1">
        <f t="shared" si="1"/>
        <v>0.43185719189838656</v>
      </c>
      <c r="H8" s="3">
        <f t="shared" si="2"/>
        <v>1</v>
      </c>
      <c r="I8" s="3">
        <f t="shared" si="3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district-data'!C9</f>
        <v>49031</v>
      </c>
      <c r="D9">
        <f>'HD district-data'!D9</f>
        <v>36066</v>
      </c>
      <c r="E9">
        <f>'HD district-data'!E9</f>
        <v>11625</v>
      </c>
      <c r="F9" s="1">
        <f t="shared" si="0"/>
        <v>0.73557545226489363</v>
      </c>
      <c r="G9" s="1">
        <f t="shared" si="1"/>
        <v>0.2370948991454386</v>
      </c>
      <c r="H9" s="3">
        <f t="shared" si="2"/>
        <v>1</v>
      </c>
      <c r="I9" s="3">
        <f t="shared" si="3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district-data'!C10</f>
        <v>53539</v>
      </c>
      <c r="D10">
        <f>'HD district-data'!D10</f>
        <v>32560</v>
      </c>
      <c r="E10">
        <f>'HD district-data'!E10</f>
        <v>19696</v>
      </c>
      <c r="F10" s="1">
        <f t="shared" ref="F10:F73" si="4">D10/$C10</f>
        <v>0.60815480304077396</v>
      </c>
      <c r="G10" s="1">
        <f t="shared" ref="G10:G73" si="5">E10/$C10</f>
        <v>0.36788135751508244</v>
      </c>
      <c r="H10" s="3">
        <f t="shared" si="2"/>
        <v>1</v>
      </c>
      <c r="I10" s="3">
        <f t="shared" si="3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district-data'!C11</f>
        <v>42714</v>
      </c>
      <c r="D11">
        <f>'HD district-data'!D11</f>
        <v>28013</v>
      </c>
      <c r="E11">
        <f>'HD district-data'!E11</f>
        <v>13712</v>
      </c>
      <c r="F11" s="1">
        <f t="shared" si="4"/>
        <v>0.65582712927845677</v>
      </c>
      <c r="G11" s="1">
        <f t="shared" si="5"/>
        <v>0.32101886969143606</v>
      </c>
      <c r="H11" s="3">
        <f t="shared" si="2"/>
        <v>1</v>
      </c>
      <c r="I11" s="3">
        <f t="shared" si="3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district-data'!C12</f>
        <v>47279</v>
      </c>
      <c r="D12">
        <f>'HD district-data'!D12</f>
        <v>23097</v>
      </c>
      <c r="E12">
        <f>'HD district-data'!E12</f>
        <v>23106</v>
      </c>
      <c r="F12" s="1">
        <f t="shared" si="4"/>
        <v>0.48852556103132466</v>
      </c>
      <c r="G12" s="1">
        <f t="shared" si="5"/>
        <v>0.48871592038748707</v>
      </c>
      <c r="H12" s="3">
        <f t="shared" si="2"/>
        <v>0</v>
      </c>
      <c r="I12" s="3">
        <f t="shared" si="3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district-data'!C13</f>
        <v>56551</v>
      </c>
      <c r="D13">
        <f>'HD district-data'!D13</f>
        <v>30484</v>
      </c>
      <c r="E13">
        <f>'HD district-data'!E13</f>
        <v>24900</v>
      </c>
      <c r="F13" s="1">
        <f t="shared" si="4"/>
        <v>0.53905324397446552</v>
      </c>
      <c r="G13" s="1">
        <f t="shared" si="5"/>
        <v>0.44031051617124367</v>
      </c>
      <c r="H13" s="3">
        <f t="shared" si="2"/>
        <v>1</v>
      </c>
      <c r="I13" s="3">
        <f t="shared" si="3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district-data'!C14</f>
        <v>50219</v>
      </c>
      <c r="D14">
        <f>'HD district-data'!D14</f>
        <v>19673</v>
      </c>
      <c r="E14">
        <f>'HD district-data'!E14</f>
        <v>29384</v>
      </c>
      <c r="F14" s="1">
        <f t="shared" si="4"/>
        <v>0.39174416057667416</v>
      </c>
      <c r="G14" s="1">
        <f t="shared" si="5"/>
        <v>0.58511718672215696</v>
      </c>
      <c r="H14" s="3">
        <f t="shared" si="2"/>
        <v>0</v>
      </c>
      <c r="I14" s="3">
        <f t="shared" si="3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district-data'!C15</f>
        <v>46044</v>
      </c>
      <c r="D15">
        <f>'HD district-data'!D15</f>
        <v>34226</v>
      </c>
      <c r="E15">
        <f>'HD district-data'!E15</f>
        <v>10550</v>
      </c>
      <c r="F15" s="1">
        <f t="shared" si="4"/>
        <v>0.74333246459907909</v>
      </c>
      <c r="G15" s="1">
        <f t="shared" si="5"/>
        <v>0.22912865954304579</v>
      </c>
      <c r="H15" s="3">
        <f t="shared" si="2"/>
        <v>1</v>
      </c>
      <c r="I15" s="3">
        <f t="shared" si="3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district-data'!C16</f>
        <v>46917</v>
      </c>
      <c r="D16">
        <f>'HD district-data'!D16</f>
        <v>27412</v>
      </c>
      <c r="E16">
        <f>'HD district-data'!E16</f>
        <v>18236</v>
      </c>
      <c r="F16" s="1">
        <f t="shared" si="4"/>
        <v>0.58426583114862418</v>
      </c>
      <c r="G16" s="1">
        <f t="shared" si="5"/>
        <v>0.38868640364899715</v>
      </c>
      <c r="H16" s="3">
        <f t="shared" si="2"/>
        <v>1</v>
      </c>
      <c r="I16" s="3">
        <f t="shared" si="3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district-data'!C17</f>
        <v>49327</v>
      </c>
      <c r="D17">
        <f>'HD district-data'!D17</f>
        <v>24714</v>
      </c>
      <c r="E17">
        <f>'HD district-data'!E17</f>
        <v>23202</v>
      </c>
      <c r="F17" s="1">
        <f t="shared" si="4"/>
        <v>0.50102378007987514</v>
      </c>
      <c r="G17" s="1">
        <f t="shared" si="5"/>
        <v>0.47037119630222801</v>
      </c>
      <c r="H17" s="3">
        <f t="shared" si="2"/>
        <v>1</v>
      </c>
      <c r="I17" s="3">
        <f t="shared" si="3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district-data'!C18</f>
        <v>56078</v>
      </c>
      <c r="D18">
        <f>'HD district-data'!D18</f>
        <v>31025</v>
      </c>
      <c r="E18">
        <f>'HD district-data'!E18</f>
        <v>23880</v>
      </c>
      <c r="F18" s="1">
        <f t="shared" si="4"/>
        <v>0.55324726274118197</v>
      </c>
      <c r="G18" s="1">
        <f t="shared" si="5"/>
        <v>0.42583544348942542</v>
      </c>
      <c r="H18" s="3">
        <f t="shared" ref="H18:H81" si="6">IF(F18&gt;G18,1,0)</f>
        <v>1</v>
      </c>
      <c r="I18" s="3">
        <f t="shared" ref="I18:I81" si="7">IF(G18&gt;F18,1,0)</f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district-data'!C19</f>
        <v>56659</v>
      </c>
      <c r="D19">
        <f>'HD district-data'!D19</f>
        <v>48623</v>
      </c>
      <c r="E19">
        <f>'HD district-data'!E19</f>
        <v>7151</v>
      </c>
      <c r="F19" s="1">
        <f t="shared" si="4"/>
        <v>0.85816904640039537</v>
      </c>
      <c r="G19" s="1">
        <f t="shared" si="5"/>
        <v>0.12621119327909069</v>
      </c>
      <c r="H19" s="3">
        <f t="shared" si="6"/>
        <v>1</v>
      </c>
      <c r="I19" s="3">
        <f t="shared" si="7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district-data'!C20</f>
        <v>44323</v>
      </c>
      <c r="D20">
        <f>'HD district-data'!D20</f>
        <v>40043</v>
      </c>
      <c r="E20">
        <f>'HD district-data'!E20</f>
        <v>3463</v>
      </c>
      <c r="F20" s="1">
        <f t="shared" si="4"/>
        <v>0.90343613925050203</v>
      </c>
      <c r="G20" s="1">
        <f t="shared" si="5"/>
        <v>7.8130992938203636E-2</v>
      </c>
      <c r="H20" s="3">
        <f t="shared" si="6"/>
        <v>1</v>
      </c>
      <c r="I20" s="3">
        <f t="shared" si="7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district-data'!C21</f>
        <v>63611</v>
      </c>
      <c r="D21">
        <f>'HD district-data'!D21</f>
        <v>40874</v>
      </c>
      <c r="E21">
        <f>'HD district-data'!E21</f>
        <v>21814</v>
      </c>
      <c r="F21" s="1">
        <f t="shared" si="4"/>
        <v>0.64256182106868309</v>
      </c>
      <c r="G21" s="1">
        <f t="shared" si="5"/>
        <v>0.34292810991809591</v>
      </c>
      <c r="H21" s="3">
        <f t="shared" si="6"/>
        <v>1</v>
      </c>
      <c r="I21" s="3">
        <f t="shared" si="7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district-data'!C22</f>
        <v>55904</v>
      </c>
      <c r="D22">
        <f>'HD district-data'!D22</f>
        <v>27030</v>
      </c>
      <c r="E22">
        <f>'HD district-data'!E22</f>
        <v>27569</v>
      </c>
      <c r="F22" s="1">
        <f t="shared" si="4"/>
        <v>0.48350744132799084</v>
      </c>
      <c r="G22" s="1">
        <f t="shared" si="5"/>
        <v>0.49314896966227817</v>
      </c>
      <c r="H22" s="3">
        <f t="shared" si="6"/>
        <v>0</v>
      </c>
      <c r="I22" s="3">
        <f t="shared" si="7"/>
        <v>1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district-data'!C23</f>
        <v>58751</v>
      </c>
      <c r="D23">
        <f>'HD district-data'!D23</f>
        <v>30941</v>
      </c>
      <c r="E23">
        <f>'HD district-data'!E23</f>
        <v>26692</v>
      </c>
      <c r="F23" s="1">
        <f t="shared" si="4"/>
        <v>0.52664635495566037</v>
      </c>
      <c r="G23" s="1">
        <f t="shared" si="5"/>
        <v>0.45432418171605587</v>
      </c>
      <c r="H23" s="3">
        <f t="shared" si="6"/>
        <v>1</v>
      </c>
      <c r="I23" s="3">
        <f t="shared" si="7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district-data'!C24</f>
        <v>57308</v>
      </c>
      <c r="D24">
        <f>'HD district-data'!D24</f>
        <v>47337</v>
      </c>
      <c r="E24">
        <f>'HD district-data'!E24</f>
        <v>8964</v>
      </c>
      <c r="F24" s="1">
        <f t="shared" si="4"/>
        <v>0.82601033014587844</v>
      </c>
      <c r="G24" s="1">
        <f t="shared" si="5"/>
        <v>0.15641795211837789</v>
      </c>
      <c r="H24" s="3">
        <f t="shared" si="6"/>
        <v>1</v>
      </c>
      <c r="I24" s="3">
        <f t="shared" si="7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district-data'!C25</f>
        <v>55399</v>
      </c>
      <c r="D25">
        <f>'HD district-data'!D25</f>
        <v>26900</v>
      </c>
      <c r="E25">
        <f>'HD district-data'!E25</f>
        <v>27214</v>
      </c>
      <c r="F25" s="1">
        <f t="shared" si="4"/>
        <v>0.4855683315583314</v>
      </c>
      <c r="G25" s="1">
        <f t="shared" si="5"/>
        <v>0.49123630390440259</v>
      </c>
      <c r="H25" s="3">
        <f t="shared" si="6"/>
        <v>0</v>
      </c>
      <c r="I25" s="3">
        <f t="shared" si="7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district-data'!C26</f>
        <v>40480</v>
      </c>
      <c r="D26">
        <f>'HD district-data'!D26</f>
        <v>28323</v>
      </c>
      <c r="E26">
        <f>'HD district-data'!E26</f>
        <v>11147</v>
      </c>
      <c r="F26" s="1">
        <f t="shared" si="4"/>
        <v>0.69967885375494077</v>
      </c>
      <c r="G26" s="1">
        <f t="shared" si="5"/>
        <v>0.2753705533596838</v>
      </c>
      <c r="H26" s="3">
        <f t="shared" si="6"/>
        <v>1</v>
      </c>
      <c r="I26" s="3">
        <f t="shared" si="7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district-data'!C27</f>
        <v>42786</v>
      </c>
      <c r="D27">
        <f>'HD district-data'!D27</f>
        <v>31877</v>
      </c>
      <c r="E27">
        <f>'HD district-data'!E27</f>
        <v>9846</v>
      </c>
      <c r="F27" s="1">
        <f t="shared" si="4"/>
        <v>0.7450334221474314</v>
      </c>
      <c r="G27" s="1">
        <f t="shared" si="5"/>
        <v>0.23012200252419016</v>
      </c>
      <c r="H27" s="3">
        <f t="shared" si="6"/>
        <v>1</v>
      </c>
      <c r="I27" s="3">
        <f t="shared" si="7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district-data'!C28</f>
        <v>61104</v>
      </c>
      <c r="D28">
        <f>'HD district-data'!D28</f>
        <v>39921</v>
      </c>
      <c r="E28">
        <f>'HD district-data'!E28</f>
        <v>19902</v>
      </c>
      <c r="F28" s="1">
        <f t="shared" si="4"/>
        <v>0.65332875098193244</v>
      </c>
      <c r="G28" s="1">
        <f t="shared" si="5"/>
        <v>0.3257069913589945</v>
      </c>
      <c r="H28" s="3">
        <f t="shared" si="6"/>
        <v>1</v>
      </c>
      <c r="I28" s="3">
        <f t="shared" si="7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district-data'!C29</f>
        <v>64236</v>
      </c>
      <c r="D29">
        <f>'HD district-data'!D29</f>
        <v>31603</v>
      </c>
      <c r="E29">
        <f>'HD district-data'!E29</f>
        <v>31278</v>
      </c>
      <c r="F29" s="1">
        <f t="shared" si="4"/>
        <v>0.49198268883492124</v>
      </c>
      <c r="G29" s="1">
        <f t="shared" si="5"/>
        <v>0.48692322062394916</v>
      </c>
      <c r="H29" s="3">
        <f t="shared" si="6"/>
        <v>1</v>
      </c>
      <c r="I29" s="3">
        <f t="shared" si="7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district-data'!C30</f>
        <v>59379</v>
      </c>
      <c r="D30">
        <f>'HD district-data'!D30</f>
        <v>32572</v>
      </c>
      <c r="E30">
        <f>'HD district-data'!E30</f>
        <v>25568</v>
      </c>
      <c r="F30" s="1">
        <f t="shared" si="4"/>
        <v>0.54854409808181348</v>
      </c>
      <c r="G30" s="1">
        <f t="shared" si="5"/>
        <v>0.43058993920409572</v>
      </c>
      <c r="H30" s="3">
        <f t="shared" si="6"/>
        <v>1</v>
      </c>
      <c r="I30" s="3">
        <f t="shared" si="7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district-data'!C31</f>
        <v>52452</v>
      </c>
      <c r="D31">
        <f>'HD district-data'!D31</f>
        <v>19019</v>
      </c>
      <c r="E31">
        <f>'HD district-data'!E31</f>
        <v>32297</v>
      </c>
      <c r="F31" s="1">
        <f t="shared" si="4"/>
        <v>0.36259818500724472</v>
      </c>
      <c r="G31" s="1">
        <f t="shared" si="5"/>
        <v>0.61574391824906582</v>
      </c>
      <c r="H31" s="3">
        <f t="shared" si="6"/>
        <v>0</v>
      </c>
      <c r="I31" s="3">
        <f t="shared" si="7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district-data'!C32</f>
        <v>55208</v>
      </c>
      <c r="D32">
        <f>'HD district-data'!D32</f>
        <v>17120</v>
      </c>
      <c r="E32">
        <f>'HD district-data'!E32</f>
        <v>36779</v>
      </c>
      <c r="F32" s="1">
        <f t="shared" si="4"/>
        <v>0.31009998550934648</v>
      </c>
      <c r="G32" s="1">
        <f t="shared" si="5"/>
        <v>0.6661896826546877</v>
      </c>
      <c r="H32" s="3">
        <f t="shared" si="6"/>
        <v>0</v>
      </c>
      <c r="I32" s="3">
        <f t="shared" si="7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district-data'!C33</f>
        <v>39760</v>
      </c>
      <c r="D33">
        <f>'HD district-data'!D33</f>
        <v>23624</v>
      </c>
      <c r="E33">
        <f>'HD district-data'!E33</f>
        <v>14994</v>
      </c>
      <c r="F33" s="1">
        <f t="shared" si="4"/>
        <v>0.59416498993963784</v>
      </c>
      <c r="G33" s="1">
        <f t="shared" si="5"/>
        <v>0.37711267605633803</v>
      </c>
      <c r="H33" s="3">
        <f t="shared" si="6"/>
        <v>1</v>
      </c>
      <c r="I33" s="3">
        <f t="shared" si="7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district-data'!C34</f>
        <v>62940</v>
      </c>
      <c r="D34">
        <f>'HD district-data'!D34</f>
        <v>30739</v>
      </c>
      <c r="E34">
        <f>'HD district-data'!E34</f>
        <v>30736</v>
      </c>
      <c r="F34" s="1">
        <f t="shared" si="4"/>
        <v>0.48838576421989194</v>
      </c>
      <c r="G34" s="1">
        <f t="shared" si="5"/>
        <v>0.48833809977756593</v>
      </c>
      <c r="H34" s="3">
        <f t="shared" si="6"/>
        <v>1</v>
      </c>
      <c r="I34" s="3">
        <f t="shared" si="7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district-data'!C35</f>
        <v>58867</v>
      </c>
      <c r="D35">
        <f>'HD district-data'!D35</f>
        <v>29835</v>
      </c>
      <c r="E35">
        <f>'HD district-data'!E35</f>
        <v>27764</v>
      </c>
      <c r="F35" s="1">
        <f t="shared" si="4"/>
        <v>0.50682045968029621</v>
      </c>
      <c r="G35" s="1">
        <f t="shared" si="5"/>
        <v>0.47163945844021266</v>
      </c>
      <c r="H35" s="3">
        <f t="shared" si="6"/>
        <v>1</v>
      </c>
      <c r="I35" s="3">
        <f t="shared" si="7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district-data'!C36</f>
        <v>50834</v>
      </c>
      <c r="D36">
        <f>'HD district-data'!D36</f>
        <v>33413</v>
      </c>
      <c r="E36">
        <f>'HD district-data'!E36</f>
        <v>16232</v>
      </c>
      <c r="F36" s="1">
        <f t="shared" si="4"/>
        <v>0.65729629775347209</v>
      </c>
      <c r="G36" s="1">
        <f t="shared" si="5"/>
        <v>0.31931384506432703</v>
      </c>
      <c r="H36" s="3">
        <f t="shared" si="6"/>
        <v>1</v>
      </c>
      <c r="I36" s="3">
        <f t="shared" si="7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district-data'!C37</f>
        <v>58557</v>
      </c>
      <c r="D37">
        <f>'HD district-data'!D37</f>
        <v>22811</v>
      </c>
      <c r="E37">
        <f>'HD district-data'!E37</f>
        <v>34259</v>
      </c>
      <c r="F37" s="1">
        <f t="shared" si="4"/>
        <v>0.38955206038560719</v>
      </c>
      <c r="G37" s="1">
        <f t="shared" si="5"/>
        <v>0.58505387912632134</v>
      </c>
      <c r="H37" s="3">
        <f t="shared" si="6"/>
        <v>0</v>
      </c>
      <c r="I37" s="3">
        <f t="shared" si="7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district-data'!C38</f>
        <v>59994</v>
      </c>
      <c r="D38">
        <f>'HD district-data'!D38</f>
        <v>31417</v>
      </c>
      <c r="E38">
        <f>'HD district-data'!E38</f>
        <v>27172</v>
      </c>
      <c r="F38" s="1">
        <f t="shared" si="4"/>
        <v>0.5236690335700237</v>
      </c>
      <c r="G38" s="1">
        <f t="shared" si="5"/>
        <v>0.45291195786245292</v>
      </c>
      <c r="H38" s="3">
        <f t="shared" si="6"/>
        <v>1</v>
      </c>
      <c r="I38" s="3">
        <f t="shared" si="7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district-data'!C39</f>
        <v>51202</v>
      </c>
      <c r="D39">
        <f>'HD district-data'!D39</f>
        <v>16321</v>
      </c>
      <c r="E39">
        <f>'HD district-data'!E39</f>
        <v>33646</v>
      </c>
      <c r="F39" s="1">
        <f t="shared" si="4"/>
        <v>0.31875707980157025</v>
      </c>
      <c r="G39" s="1">
        <f t="shared" si="5"/>
        <v>0.65712276864184993</v>
      </c>
      <c r="H39" s="3">
        <f t="shared" si="6"/>
        <v>0</v>
      </c>
      <c r="I39" s="3">
        <f t="shared" si="7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district-data'!C40</f>
        <v>47742</v>
      </c>
      <c r="D40">
        <f>'HD district-data'!D40</f>
        <v>24522</v>
      </c>
      <c r="E40">
        <f>'HD district-data'!E40</f>
        <v>22060</v>
      </c>
      <c r="F40" s="1">
        <f t="shared" si="4"/>
        <v>0.51363579238406432</v>
      </c>
      <c r="G40" s="1">
        <f t="shared" si="5"/>
        <v>0.46206694315277952</v>
      </c>
      <c r="H40" s="3">
        <f t="shared" si="6"/>
        <v>1</v>
      </c>
      <c r="I40" s="3">
        <f t="shared" si="7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district-data'!C41</f>
        <v>39307</v>
      </c>
      <c r="D41">
        <f>'HD district-data'!D41</f>
        <v>26231</v>
      </c>
      <c r="E41">
        <f>'HD district-data'!E41</f>
        <v>11901</v>
      </c>
      <c r="F41" s="1">
        <f t="shared" si="4"/>
        <v>0.66733660671127282</v>
      </c>
      <c r="G41" s="1">
        <f t="shared" si="5"/>
        <v>0.30277049889332691</v>
      </c>
      <c r="H41" s="3">
        <f t="shared" si="6"/>
        <v>1</v>
      </c>
      <c r="I41" s="3">
        <f t="shared" si="7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district-data'!C42</f>
        <v>57599</v>
      </c>
      <c r="D42">
        <f>'HD district-data'!D42</f>
        <v>21291</v>
      </c>
      <c r="E42">
        <f>'HD district-data'!E42</f>
        <v>35046</v>
      </c>
      <c r="F42" s="1">
        <f t="shared" si="4"/>
        <v>0.36964183405961909</v>
      </c>
      <c r="G42" s="1">
        <f t="shared" si="5"/>
        <v>0.60844806333443291</v>
      </c>
      <c r="H42" s="3">
        <f t="shared" si="6"/>
        <v>0</v>
      </c>
      <c r="I42" s="3">
        <f t="shared" si="7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district-data'!C43</f>
        <v>42782</v>
      </c>
      <c r="D43">
        <f>'HD district-data'!D43</f>
        <v>30661</v>
      </c>
      <c r="E43">
        <f>'HD district-data'!E43</f>
        <v>10952</v>
      </c>
      <c r="F43" s="1">
        <f t="shared" si="4"/>
        <v>0.71667991211257076</v>
      </c>
      <c r="G43" s="1">
        <f t="shared" si="5"/>
        <v>0.25599551213127014</v>
      </c>
      <c r="H43" s="3">
        <f t="shared" si="6"/>
        <v>1</v>
      </c>
      <c r="I43" s="3">
        <f t="shared" si="7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district-data'!C44</f>
        <v>53623</v>
      </c>
      <c r="D44">
        <f>'HD district-data'!D44</f>
        <v>27747</v>
      </c>
      <c r="E44">
        <f>'HD district-data'!E44</f>
        <v>24535</v>
      </c>
      <c r="F44" s="1">
        <f t="shared" si="4"/>
        <v>0.51744587210711823</v>
      </c>
      <c r="G44" s="1">
        <f t="shared" si="5"/>
        <v>0.45754620218935904</v>
      </c>
      <c r="H44" s="3">
        <f t="shared" si="6"/>
        <v>1</v>
      </c>
      <c r="I44" s="3">
        <f t="shared" si="7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district-data'!C45</f>
        <v>51010</v>
      </c>
      <c r="D45">
        <f>'HD district-data'!D45</f>
        <v>26908</v>
      </c>
      <c r="E45">
        <f>'HD district-data'!E45</f>
        <v>22723</v>
      </c>
      <c r="F45" s="1">
        <f t="shared" si="4"/>
        <v>0.52750441089982358</v>
      </c>
      <c r="G45" s="1">
        <f t="shared" si="5"/>
        <v>0.44546167418153304</v>
      </c>
      <c r="H45" s="3">
        <f t="shared" si="6"/>
        <v>1</v>
      </c>
      <c r="I45" s="3">
        <f t="shared" si="7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district-data'!C46</f>
        <v>46825</v>
      </c>
      <c r="D46">
        <f>'HD district-data'!D46</f>
        <v>23465</v>
      </c>
      <c r="E46">
        <f>'HD district-data'!E46</f>
        <v>22018</v>
      </c>
      <c r="F46" s="1">
        <f t="shared" si="4"/>
        <v>0.5011211959423385</v>
      </c>
      <c r="G46" s="1">
        <f t="shared" si="5"/>
        <v>0.47021890016017087</v>
      </c>
      <c r="H46" s="3">
        <f t="shared" si="6"/>
        <v>1</v>
      </c>
      <c r="I46" s="3">
        <f t="shared" si="7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district-data'!C47</f>
        <v>52907</v>
      </c>
      <c r="D47">
        <f>'HD district-data'!D47</f>
        <v>19857</v>
      </c>
      <c r="E47">
        <f>'HD district-data'!E47</f>
        <v>31851</v>
      </c>
      <c r="F47" s="1">
        <f t="shared" si="4"/>
        <v>0.37531895590375564</v>
      </c>
      <c r="G47" s="1">
        <f t="shared" si="5"/>
        <v>0.60201863647532461</v>
      </c>
      <c r="H47" s="3">
        <f t="shared" si="6"/>
        <v>0</v>
      </c>
      <c r="I47" s="3">
        <f t="shared" si="7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district-data'!C48</f>
        <v>47381</v>
      </c>
      <c r="D48">
        <f>'HD district-data'!D48</f>
        <v>15943</v>
      </c>
      <c r="E48">
        <f>'HD district-data'!E48</f>
        <v>30386</v>
      </c>
      <c r="F48" s="1">
        <f t="shared" si="4"/>
        <v>0.33648508895970958</v>
      </c>
      <c r="G48" s="1">
        <f t="shared" si="5"/>
        <v>0.64131191827947909</v>
      </c>
      <c r="H48" s="3">
        <f t="shared" si="6"/>
        <v>0</v>
      </c>
      <c r="I48" s="3">
        <f t="shared" si="7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district-data'!C49</f>
        <v>43785</v>
      </c>
      <c r="D49">
        <f>'HD district-data'!D49</f>
        <v>13605</v>
      </c>
      <c r="E49">
        <f>'HD district-data'!E49</f>
        <v>29188</v>
      </c>
      <c r="F49" s="1">
        <f t="shared" si="4"/>
        <v>0.31072285029119562</v>
      </c>
      <c r="G49" s="1">
        <f t="shared" si="5"/>
        <v>0.66662098892314725</v>
      </c>
      <c r="H49" s="3">
        <f t="shared" si="6"/>
        <v>0</v>
      </c>
      <c r="I49" s="3">
        <f t="shared" si="7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district-data'!C50</f>
        <v>49733</v>
      </c>
      <c r="D50">
        <f>'HD district-data'!D50</f>
        <v>13086</v>
      </c>
      <c r="E50">
        <f>'HD district-data'!E50</f>
        <v>35420</v>
      </c>
      <c r="F50" s="1">
        <f t="shared" si="4"/>
        <v>0.26312508796975853</v>
      </c>
      <c r="G50" s="1">
        <f t="shared" si="5"/>
        <v>0.71220316490056901</v>
      </c>
      <c r="H50" s="3">
        <f t="shared" si="6"/>
        <v>0</v>
      </c>
      <c r="I50" s="3">
        <f t="shared" si="7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district-data'!C51</f>
        <v>40131</v>
      </c>
      <c r="D51">
        <f>'HD district-data'!D51</f>
        <v>21332</v>
      </c>
      <c r="E51">
        <f>'HD district-data'!E51</f>
        <v>17534</v>
      </c>
      <c r="F51" s="1">
        <f t="shared" si="4"/>
        <v>0.53155914380404179</v>
      </c>
      <c r="G51" s="1">
        <f t="shared" si="5"/>
        <v>0.43691908998031448</v>
      </c>
      <c r="H51" s="3">
        <f t="shared" si="6"/>
        <v>1</v>
      </c>
      <c r="I51" s="3">
        <f t="shared" si="7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district-data'!C52</f>
        <v>54187</v>
      </c>
      <c r="D52">
        <f>'HD district-data'!D52</f>
        <v>20184</v>
      </c>
      <c r="E52">
        <f>'HD district-data'!E52</f>
        <v>32576</v>
      </c>
      <c r="F52" s="1">
        <f t="shared" si="4"/>
        <v>0.37248786609334344</v>
      </c>
      <c r="G52" s="1">
        <f t="shared" si="5"/>
        <v>0.60117740417443299</v>
      </c>
      <c r="H52" s="3">
        <f t="shared" si="6"/>
        <v>0</v>
      </c>
      <c r="I52" s="3">
        <f t="shared" si="7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district-data'!C53</f>
        <v>57851</v>
      </c>
      <c r="D53">
        <f>'HD district-data'!D53</f>
        <v>20764</v>
      </c>
      <c r="E53">
        <f>'HD district-data'!E53</f>
        <v>35624</v>
      </c>
      <c r="F53" s="1">
        <f t="shared" si="4"/>
        <v>0.35892205839138475</v>
      </c>
      <c r="G53" s="1">
        <f t="shared" si="5"/>
        <v>0.61578883683946695</v>
      </c>
      <c r="H53" s="3">
        <f t="shared" si="6"/>
        <v>0</v>
      </c>
      <c r="I53" s="3">
        <f t="shared" si="7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district-data'!C54</f>
        <v>47876</v>
      </c>
      <c r="D54">
        <f>'HD district-data'!D54</f>
        <v>15469</v>
      </c>
      <c r="E54">
        <f>'HD district-data'!E54</f>
        <v>31177</v>
      </c>
      <c r="F54" s="1">
        <f t="shared" si="4"/>
        <v>0.32310552260005015</v>
      </c>
      <c r="G54" s="1">
        <f t="shared" si="5"/>
        <v>0.65120310802907511</v>
      </c>
      <c r="H54" s="3">
        <f t="shared" si="6"/>
        <v>0</v>
      </c>
      <c r="I54" s="3">
        <f t="shared" si="7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district-data'!C55</f>
        <v>57823</v>
      </c>
      <c r="D55">
        <f>'HD district-data'!D55</f>
        <v>23927</v>
      </c>
      <c r="E55">
        <f>'HD district-data'!E55</f>
        <v>32573</v>
      </c>
      <c r="F55" s="1">
        <f t="shared" si="4"/>
        <v>0.41379727789979764</v>
      </c>
      <c r="G55" s="1">
        <f t="shared" si="5"/>
        <v>0.56332255330923686</v>
      </c>
      <c r="H55" s="3">
        <f t="shared" si="6"/>
        <v>0</v>
      </c>
      <c r="I55" s="3">
        <f t="shared" si="7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district-data'!C56</f>
        <v>47790</v>
      </c>
      <c r="D56">
        <f>'HD district-data'!D56</f>
        <v>25512</v>
      </c>
      <c r="E56">
        <f>'HD district-data'!E56</f>
        <v>20911</v>
      </c>
      <c r="F56" s="1">
        <f t="shared" si="4"/>
        <v>0.53383553044569998</v>
      </c>
      <c r="G56" s="1">
        <f t="shared" si="5"/>
        <v>0.43756015902908557</v>
      </c>
      <c r="H56" s="3">
        <f t="shared" si="6"/>
        <v>1</v>
      </c>
      <c r="I56" s="3">
        <f t="shared" si="7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district-data'!C57</f>
        <v>45561</v>
      </c>
      <c r="D57">
        <f>'HD district-data'!D57</f>
        <v>25167</v>
      </c>
      <c r="E57">
        <f>'HD district-data'!E57</f>
        <v>19083</v>
      </c>
      <c r="F57" s="1">
        <f t="shared" si="4"/>
        <v>0.55238032527819847</v>
      </c>
      <c r="G57" s="1">
        <f t="shared" si="5"/>
        <v>0.4188450648581023</v>
      </c>
      <c r="H57" s="3">
        <f t="shared" si="6"/>
        <v>1</v>
      </c>
      <c r="I57" s="3">
        <f t="shared" si="7"/>
        <v>0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district-data'!C58</f>
        <v>58865</v>
      </c>
      <c r="D58">
        <f>'HD district-data'!D58</f>
        <v>24514</v>
      </c>
      <c r="E58">
        <f>'HD district-data'!E58</f>
        <v>32858</v>
      </c>
      <c r="F58" s="1">
        <f t="shared" si="4"/>
        <v>0.41644440669328125</v>
      </c>
      <c r="G58" s="1">
        <f t="shared" si="5"/>
        <v>0.55819247430561458</v>
      </c>
      <c r="H58" s="3">
        <f t="shared" si="6"/>
        <v>0</v>
      </c>
      <c r="I58" s="3">
        <f t="shared" si="7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district-data'!C59</f>
        <v>58078</v>
      </c>
      <c r="D59">
        <f>'HD district-data'!D59</f>
        <v>24248</v>
      </c>
      <c r="E59">
        <f>'HD district-data'!E59</f>
        <v>32616</v>
      </c>
      <c r="F59" s="1">
        <f t="shared" si="4"/>
        <v>0.4175074899273391</v>
      </c>
      <c r="G59" s="1">
        <f t="shared" si="5"/>
        <v>0.56158958641826506</v>
      </c>
      <c r="H59" s="3">
        <f t="shared" si="6"/>
        <v>0</v>
      </c>
      <c r="I59" s="3">
        <f t="shared" si="7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district-data'!C60</f>
        <v>44615</v>
      </c>
      <c r="D60">
        <f>'HD district-data'!D60</f>
        <v>28679</v>
      </c>
      <c r="E60">
        <f>'HD district-data'!E60</f>
        <v>14902</v>
      </c>
      <c r="F60" s="1">
        <f t="shared" si="4"/>
        <v>0.64281071388546451</v>
      </c>
      <c r="G60" s="1">
        <f t="shared" si="5"/>
        <v>0.33401322425193319</v>
      </c>
      <c r="H60" s="3">
        <f t="shared" si="6"/>
        <v>1</v>
      </c>
      <c r="I60" s="3">
        <f t="shared" si="7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district-data'!C61</f>
        <v>53350</v>
      </c>
      <c r="D61">
        <f>'HD district-data'!D61</f>
        <v>18855</v>
      </c>
      <c r="E61">
        <f>'HD district-data'!E61</f>
        <v>33242</v>
      </c>
      <c r="F61" s="1">
        <f t="shared" si="4"/>
        <v>0.35342080599812559</v>
      </c>
      <c r="G61" s="1">
        <f t="shared" si="5"/>
        <v>0.62309278350515462</v>
      </c>
      <c r="H61" s="3">
        <f t="shared" si="6"/>
        <v>0</v>
      </c>
      <c r="I61" s="3">
        <f t="shared" si="7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district-data'!C62</f>
        <v>57294</v>
      </c>
      <c r="D62">
        <f>'HD district-data'!D62</f>
        <v>14680</v>
      </c>
      <c r="E62">
        <f>'HD district-data'!E62</f>
        <v>41334</v>
      </c>
      <c r="F62" s="1">
        <f t="shared" si="4"/>
        <v>0.25622229203756064</v>
      </c>
      <c r="G62" s="1">
        <f t="shared" si="5"/>
        <v>0.72143679966488639</v>
      </c>
      <c r="H62" s="3">
        <f t="shared" si="6"/>
        <v>0</v>
      </c>
      <c r="I62" s="3">
        <f t="shared" si="7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district-data'!C63</f>
        <v>56752</v>
      </c>
      <c r="D63">
        <f>'HD district-data'!D63</f>
        <v>17458</v>
      </c>
      <c r="E63">
        <f>'HD district-data'!E63</f>
        <v>37836</v>
      </c>
      <c r="F63" s="1">
        <f t="shared" si="4"/>
        <v>0.30761911474485482</v>
      </c>
      <c r="G63" s="1">
        <f t="shared" si="5"/>
        <v>0.66669016069918241</v>
      </c>
      <c r="H63" s="3">
        <f t="shared" si="6"/>
        <v>0</v>
      </c>
      <c r="I63" s="3">
        <f t="shared" si="7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district-data'!C64</f>
        <v>45813</v>
      </c>
      <c r="D64">
        <f>'HD district-data'!D64</f>
        <v>11194</v>
      </c>
      <c r="E64">
        <f>'HD district-data'!E64</f>
        <v>33537</v>
      </c>
      <c r="F64" s="1">
        <f t="shared" si="4"/>
        <v>0.24434112588130008</v>
      </c>
      <c r="G64" s="1">
        <f t="shared" si="5"/>
        <v>0.73204112369851349</v>
      </c>
      <c r="H64" s="3">
        <f t="shared" si="6"/>
        <v>0</v>
      </c>
      <c r="I64" s="3">
        <f t="shared" si="7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district-data'!C65</f>
        <v>49437</v>
      </c>
      <c r="D65">
        <f>'HD district-data'!D65</f>
        <v>22202</v>
      </c>
      <c r="E65">
        <f>'HD district-data'!E65</f>
        <v>26196</v>
      </c>
      <c r="F65" s="1">
        <f t="shared" si="4"/>
        <v>0.44909683030928255</v>
      </c>
      <c r="G65" s="1">
        <f t="shared" si="5"/>
        <v>0.5298865222404272</v>
      </c>
      <c r="H65" s="3">
        <f t="shared" si="6"/>
        <v>0</v>
      </c>
      <c r="I65" s="3">
        <f t="shared" si="7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district-data'!C66</f>
        <v>61235</v>
      </c>
      <c r="D66">
        <f>'HD district-data'!D66</f>
        <v>21429</v>
      </c>
      <c r="E66">
        <f>'HD district-data'!E66</f>
        <v>38606</v>
      </c>
      <c r="F66" s="1">
        <f t="shared" si="4"/>
        <v>0.3499469257777415</v>
      </c>
      <c r="G66" s="1">
        <f t="shared" si="5"/>
        <v>0.63045643831142317</v>
      </c>
      <c r="H66" s="3">
        <f t="shared" si="6"/>
        <v>0</v>
      </c>
      <c r="I66" s="3">
        <f t="shared" si="7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district-data'!C67</f>
        <v>50966</v>
      </c>
      <c r="D67">
        <f>'HD district-data'!D67</f>
        <v>27677</v>
      </c>
      <c r="E67">
        <f>'HD district-data'!E67</f>
        <v>22126</v>
      </c>
      <c r="F67" s="1">
        <f t="shared" si="4"/>
        <v>0.54304830671428006</v>
      </c>
      <c r="G67" s="1">
        <f t="shared" si="5"/>
        <v>0.43413255896087588</v>
      </c>
      <c r="H67" s="3">
        <f t="shared" si="6"/>
        <v>1</v>
      </c>
      <c r="I67" s="3">
        <f t="shared" si="7"/>
        <v>0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district-data'!C68</f>
        <v>51672</v>
      </c>
      <c r="D68">
        <f>'HD district-data'!D68</f>
        <v>19307</v>
      </c>
      <c r="E68">
        <f>'HD district-data'!E68</f>
        <v>31003</v>
      </c>
      <c r="F68" s="1">
        <f t="shared" si="4"/>
        <v>0.37364530113020589</v>
      </c>
      <c r="G68" s="1">
        <f t="shared" si="5"/>
        <v>0.59999612943180058</v>
      </c>
      <c r="H68" s="3">
        <f t="shared" si="6"/>
        <v>0</v>
      </c>
      <c r="I68" s="3">
        <f t="shared" si="7"/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district-data'!C69</f>
        <v>55492</v>
      </c>
      <c r="D69">
        <f>'HD district-data'!D69</f>
        <v>20699</v>
      </c>
      <c r="E69">
        <f>'HD district-data'!E69</f>
        <v>33490</v>
      </c>
      <c r="F69" s="1">
        <f t="shared" si="4"/>
        <v>0.37300872197794277</v>
      </c>
      <c r="G69" s="1">
        <f t="shared" si="5"/>
        <v>0.60351041591580767</v>
      </c>
      <c r="H69" s="3">
        <f t="shared" si="6"/>
        <v>0</v>
      </c>
      <c r="I69" s="3">
        <f t="shared" si="7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district-data'!C70</f>
        <v>51181</v>
      </c>
      <c r="D70">
        <f>'HD district-data'!D70</f>
        <v>17024</v>
      </c>
      <c r="E70">
        <f>'HD district-data'!E70</f>
        <v>32780</v>
      </c>
      <c r="F70" s="1">
        <f t="shared" si="4"/>
        <v>0.3326234344776382</v>
      </c>
      <c r="G70" s="1">
        <f t="shared" si="5"/>
        <v>0.64047205017486963</v>
      </c>
      <c r="H70" s="3">
        <f t="shared" si="6"/>
        <v>0</v>
      </c>
      <c r="I70" s="3">
        <f t="shared" si="7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district-data'!C71</f>
        <v>52112</v>
      </c>
      <c r="D71">
        <f>'HD district-data'!D71</f>
        <v>20342</v>
      </c>
      <c r="E71">
        <f>'HD district-data'!E71</f>
        <v>30506</v>
      </c>
      <c r="F71" s="1">
        <f t="shared" si="4"/>
        <v>0.39035155050660114</v>
      </c>
      <c r="G71" s="1">
        <f t="shared" si="5"/>
        <v>0.58539299969296898</v>
      </c>
      <c r="H71" s="3">
        <f t="shared" si="6"/>
        <v>0</v>
      </c>
      <c r="I71" s="3">
        <f t="shared" si="7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district-data'!C72</f>
        <v>53899</v>
      </c>
      <c r="D72">
        <f>'HD district-data'!D72</f>
        <v>14767</v>
      </c>
      <c r="E72">
        <f>'HD district-data'!E72</f>
        <v>37790</v>
      </c>
      <c r="F72" s="1">
        <f t="shared" si="4"/>
        <v>0.27397539843039759</v>
      </c>
      <c r="G72" s="1">
        <f t="shared" si="5"/>
        <v>0.70112618044861685</v>
      </c>
      <c r="H72" s="3">
        <f t="shared" si="6"/>
        <v>0</v>
      </c>
      <c r="I72" s="3">
        <f t="shared" si="7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district-data'!C73</f>
        <v>52706</v>
      </c>
      <c r="D73">
        <f>'HD district-data'!D73</f>
        <v>19907</v>
      </c>
      <c r="E73">
        <f>'HD district-data'!E73</f>
        <v>31428</v>
      </c>
      <c r="F73" s="1">
        <f t="shared" si="4"/>
        <v>0.37769893370773727</v>
      </c>
      <c r="G73" s="1">
        <f t="shared" si="5"/>
        <v>0.59628884756953671</v>
      </c>
      <c r="H73" s="3">
        <f t="shared" si="6"/>
        <v>0</v>
      </c>
      <c r="I73" s="3">
        <f t="shared" si="7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district-data'!C74</f>
        <v>47601</v>
      </c>
      <c r="D74">
        <f>'HD district-data'!D74</f>
        <v>23638</v>
      </c>
      <c r="E74">
        <f>'HD district-data'!E74</f>
        <v>22584</v>
      </c>
      <c r="F74" s="1">
        <f t="shared" ref="F74:F101" si="8">D74/$C74</f>
        <v>0.49658620617213922</v>
      </c>
      <c r="G74" s="1">
        <f t="shared" ref="G74:G101" si="9">E74/$C74</f>
        <v>0.4744438142055839</v>
      </c>
      <c r="H74" s="3">
        <f t="shared" si="6"/>
        <v>1</v>
      </c>
      <c r="I74" s="3">
        <f t="shared" si="7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district-data'!C75</f>
        <v>52105</v>
      </c>
      <c r="D75">
        <f>'HD district-data'!D75</f>
        <v>20590</v>
      </c>
      <c r="E75">
        <f>'HD district-data'!E75</f>
        <v>30315</v>
      </c>
      <c r="F75" s="1">
        <f t="shared" si="8"/>
        <v>0.39516361193743405</v>
      </c>
      <c r="G75" s="1">
        <f t="shared" si="9"/>
        <v>0.58180596871701373</v>
      </c>
      <c r="H75" s="3">
        <f t="shared" si="6"/>
        <v>0</v>
      </c>
      <c r="I75" s="3">
        <f t="shared" si="7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district-data'!C76</f>
        <v>49302</v>
      </c>
      <c r="D76">
        <f>'HD district-data'!D76</f>
        <v>19554</v>
      </c>
      <c r="E76">
        <f>'HD district-data'!E76</f>
        <v>28505</v>
      </c>
      <c r="F76" s="1">
        <f t="shared" si="8"/>
        <v>0.39661677011074603</v>
      </c>
      <c r="G76" s="1">
        <f t="shared" si="9"/>
        <v>0.57817127094235532</v>
      </c>
      <c r="H76" s="3">
        <f t="shared" si="6"/>
        <v>0</v>
      </c>
      <c r="I76" s="3">
        <f t="shared" si="7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district-data'!C77</f>
        <v>44424</v>
      </c>
      <c r="D77">
        <f>'HD district-data'!D77</f>
        <v>12734</v>
      </c>
      <c r="E77">
        <f>'HD district-data'!E77</f>
        <v>30564</v>
      </c>
      <c r="F77" s="1">
        <f t="shared" si="8"/>
        <v>0.28664685755447505</v>
      </c>
      <c r="G77" s="1">
        <f t="shared" si="9"/>
        <v>0.68800648298217182</v>
      </c>
      <c r="H77" s="3">
        <f t="shared" si="6"/>
        <v>0</v>
      </c>
      <c r="I77" s="3">
        <f t="shared" si="7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district-data'!C78</f>
        <v>50333</v>
      </c>
      <c r="D78">
        <f>'HD district-data'!D78</f>
        <v>23272</v>
      </c>
      <c r="E78">
        <f>'HD district-data'!E78</f>
        <v>25524</v>
      </c>
      <c r="F78" s="1">
        <f t="shared" si="8"/>
        <v>0.46236067788528401</v>
      </c>
      <c r="G78" s="1">
        <f t="shared" si="9"/>
        <v>0.50710269604434466</v>
      </c>
      <c r="H78" s="3">
        <f t="shared" si="6"/>
        <v>0</v>
      </c>
      <c r="I78" s="3">
        <f t="shared" si="7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district-data'!C79</f>
        <v>48777</v>
      </c>
      <c r="D79">
        <f>'HD district-data'!D79</f>
        <v>14314</v>
      </c>
      <c r="E79">
        <f>'HD district-data'!E79</f>
        <v>32946</v>
      </c>
      <c r="F79" s="1">
        <f t="shared" si="8"/>
        <v>0.29345798224573055</v>
      </c>
      <c r="G79" s="1">
        <f t="shared" si="9"/>
        <v>0.67544129405252473</v>
      </c>
      <c r="H79" s="3">
        <f t="shared" si="6"/>
        <v>0</v>
      </c>
      <c r="I79" s="3">
        <f t="shared" si="7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district-data'!C80</f>
        <v>50447</v>
      </c>
      <c r="D80">
        <f>'HD district-data'!D80</f>
        <v>16041</v>
      </c>
      <c r="E80">
        <f>'HD district-data'!E80</f>
        <v>33034</v>
      </c>
      <c r="F80" s="1">
        <f t="shared" si="8"/>
        <v>0.31797728308918272</v>
      </c>
      <c r="G80" s="1">
        <f t="shared" si="9"/>
        <v>0.65482585683985173</v>
      </c>
      <c r="H80" s="3">
        <f t="shared" si="6"/>
        <v>0</v>
      </c>
      <c r="I80" s="3">
        <f t="shared" si="7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district-data'!C81</f>
        <v>45326</v>
      </c>
      <c r="D81">
        <f>'HD district-data'!D81</f>
        <v>14447</v>
      </c>
      <c r="E81">
        <f>'HD district-data'!E81</f>
        <v>29681</v>
      </c>
      <c r="F81" s="1">
        <f t="shared" si="8"/>
        <v>0.31873538366500465</v>
      </c>
      <c r="G81" s="1">
        <f t="shared" si="9"/>
        <v>0.65483387018488282</v>
      </c>
      <c r="H81" s="3">
        <f t="shared" si="6"/>
        <v>0</v>
      </c>
      <c r="I81" s="3">
        <f t="shared" si="7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district-data'!C82</f>
        <v>47194</v>
      </c>
      <c r="D82">
        <f>'HD district-data'!D82</f>
        <v>13385</v>
      </c>
      <c r="E82">
        <f>'HD district-data'!E82</f>
        <v>32675</v>
      </c>
      <c r="F82" s="1">
        <f t="shared" si="8"/>
        <v>0.28361656142730007</v>
      </c>
      <c r="G82" s="1">
        <f t="shared" si="9"/>
        <v>0.69235496037631905</v>
      </c>
      <c r="H82" s="3">
        <f t="shared" ref="H82:H100" si="10">IF(F82&gt;G82,1,0)</f>
        <v>0</v>
      </c>
      <c r="I82" s="3">
        <f t="shared" ref="I82:I100" si="11">IF(G82&gt;F82,1,0)</f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district-data'!C83</f>
        <v>56687</v>
      </c>
      <c r="D83">
        <f>'HD district-data'!D83</f>
        <v>10704</v>
      </c>
      <c r="E83">
        <f>'HD district-data'!E83</f>
        <v>44675</v>
      </c>
      <c r="F83" s="1">
        <f t="shared" si="8"/>
        <v>0.18882636230529046</v>
      </c>
      <c r="G83" s="1">
        <f t="shared" si="9"/>
        <v>0.78809956427399586</v>
      </c>
      <c r="H83" s="3">
        <f t="shared" si="10"/>
        <v>0</v>
      </c>
      <c r="I83" s="3">
        <f t="shared" si="11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district-data'!C84</f>
        <v>49049</v>
      </c>
      <c r="D84">
        <f>'HD district-data'!D84</f>
        <v>18558</v>
      </c>
      <c r="E84">
        <f>'HD district-data'!E84</f>
        <v>28922</v>
      </c>
      <c r="F84" s="1">
        <f t="shared" si="8"/>
        <v>0.37835633754001102</v>
      </c>
      <c r="G84" s="1">
        <f t="shared" si="9"/>
        <v>0.58965524271646719</v>
      </c>
      <c r="H84" s="3">
        <f t="shared" si="10"/>
        <v>0</v>
      </c>
      <c r="I84" s="3">
        <f t="shared" si="11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district-data'!C85</f>
        <v>48219</v>
      </c>
      <c r="D85">
        <f>'HD district-data'!D85</f>
        <v>14898</v>
      </c>
      <c r="E85">
        <f>'HD district-data'!E85</f>
        <v>32139</v>
      </c>
      <c r="F85" s="1">
        <f t="shared" si="8"/>
        <v>0.30896534561065142</v>
      </c>
      <c r="G85" s="1">
        <f t="shared" si="9"/>
        <v>0.6665214956759784</v>
      </c>
      <c r="H85" s="3">
        <f t="shared" si="10"/>
        <v>0</v>
      </c>
      <c r="I85" s="3">
        <f t="shared" si="11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district-data'!C86</f>
        <v>46949</v>
      </c>
      <c r="D86">
        <f>'HD district-data'!D86</f>
        <v>11747</v>
      </c>
      <c r="E86">
        <f>'HD district-data'!E86</f>
        <v>33846</v>
      </c>
      <c r="F86" s="1">
        <f t="shared" si="8"/>
        <v>0.25020767215489148</v>
      </c>
      <c r="G86" s="1">
        <f t="shared" si="9"/>
        <v>0.72090992353404759</v>
      </c>
      <c r="H86" s="3">
        <f t="shared" si="10"/>
        <v>0</v>
      </c>
      <c r="I86" s="3">
        <f t="shared" si="11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district-data'!C87</f>
        <v>42420</v>
      </c>
      <c r="D87">
        <f>'HD district-data'!D87</f>
        <v>12235</v>
      </c>
      <c r="E87">
        <f>'HD district-data'!E87</f>
        <v>29249</v>
      </c>
      <c r="F87" s="1">
        <f t="shared" si="8"/>
        <v>0.28842527109853844</v>
      </c>
      <c r="G87" s="1">
        <f t="shared" si="9"/>
        <v>0.68950966525223956</v>
      </c>
      <c r="H87" s="3">
        <f t="shared" si="10"/>
        <v>0</v>
      </c>
      <c r="I87" s="3">
        <f t="shared" si="11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district-data'!C88</f>
        <v>51688</v>
      </c>
      <c r="D88">
        <f>'HD district-data'!D88</f>
        <v>16466</v>
      </c>
      <c r="E88">
        <f>'HD district-data'!E88</f>
        <v>33759</v>
      </c>
      <c r="F88" s="1">
        <f t="shared" si="8"/>
        <v>0.31856523757932209</v>
      </c>
      <c r="G88" s="1">
        <f t="shared" si="9"/>
        <v>0.65313032038384156</v>
      </c>
      <c r="H88" s="3">
        <f t="shared" si="10"/>
        <v>0</v>
      </c>
      <c r="I88" s="3">
        <f t="shared" si="11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district-data'!C89</f>
        <v>43381</v>
      </c>
      <c r="D89">
        <f>'HD district-data'!D89</f>
        <v>13070</v>
      </c>
      <c r="E89">
        <f>'HD district-data'!E89</f>
        <v>29467</v>
      </c>
      <c r="F89" s="1">
        <f t="shared" si="8"/>
        <v>0.30128397224591413</v>
      </c>
      <c r="G89" s="1">
        <f t="shared" si="9"/>
        <v>0.67926050575136576</v>
      </c>
      <c r="H89" s="3">
        <f t="shared" si="10"/>
        <v>0</v>
      </c>
      <c r="I89" s="3">
        <f t="shared" si="11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district-data'!C90</f>
        <v>49833</v>
      </c>
      <c r="D90">
        <f>'HD district-data'!D90</f>
        <v>17499</v>
      </c>
      <c r="E90">
        <f>'HD district-data'!E90</f>
        <v>31141</v>
      </c>
      <c r="F90" s="1">
        <f t="shared" si="8"/>
        <v>0.35115285052073925</v>
      </c>
      <c r="G90" s="1">
        <f t="shared" si="9"/>
        <v>0.62490719001464889</v>
      </c>
      <c r="H90" s="3">
        <f t="shared" si="10"/>
        <v>0</v>
      </c>
      <c r="I90" s="3">
        <f t="shared" si="11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district-data'!C91</f>
        <v>50371</v>
      </c>
      <c r="D91">
        <f>'HD district-data'!D91</f>
        <v>15566</v>
      </c>
      <c r="E91">
        <f>'HD district-data'!E91</f>
        <v>33598</v>
      </c>
      <c r="F91" s="1">
        <f t="shared" si="8"/>
        <v>0.30902701951519723</v>
      </c>
      <c r="G91" s="1">
        <f t="shared" si="9"/>
        <v>0.66701078001230862</v>
      </c>
      <c r="H91" s="3">
        <f t="shared" si="10"/>
        <v>0</v>
      </c>
      <c r="I91" s="3">
        <f t="shared" si="11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district-data'!C92</f>
        <v>48863</v>
      </c>
      <c r="D92">
        <f>'HD district-data'!D92</f>
        <v>14555</v>
      </c>
      <c r="E92">
        <f>'HD district-data'!E92</f>
        <v>32644</v>
      </c>
      <c r="F92" s="1">
        <f t="shared" si="8"/>
        <v>0.29787364672656202</v>
      </c>
      <c r="G92" s="1">
        <f t="shared" si="9"/>
        <v>0.66807195628594229</v>
      </c>
      <c r="H92" s="3">
        <f t="shared" si="10"/>
        <v>0</v>
      </c>
      <c r="I92" s="3">
        <f t="shared" si="11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district-data'!C93</f>
        <v>46576</v>
      </c>
      <c r="D93">
        <f>'HD district-data'!D93</f>
        <v>14702</v>
      </c>
      <c r="E93">
        <f>'HD district-data'!E93</f>
        <v>30475</v>
      </c>
      <c r="F93" s="1">
        <f t="shared" si="8"/>
        <v>0.31565613191343184</v>
      </c>
      <c r="G93" s="1">
        <f t="shared" si="9"/>
        <v>0.65430693919615257</v>
      </c>
      <c r="H93" s="3">
        <f t="shared" si="10"/>
        <v>0</v>
      </c>
      <c r="I93" s="3">
        <f t="shared" si="11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district-data'!C94</f>
        <v>37914</v>
      </c>
      <c r="D94">
        <f>'HD district-data'!D94</f>
        <v>9014</v>
      </c>
      <c r="E94">
        <f>'HD district-data'!E94</f>
        <v>27866</v>
      </c>
      <c r="F94" s="1">
        <f t="shared" si="8"/>
        <v>0.23774858891174763</v>
      </c>
      <c r="G94" s="1">
        <f t="shared" si="9"/>
        <v>0.73497916336973146</v>
      </c>
      <c r="H94" s="3">
        <f t="shared" si="10"/>
        <v>0</v>
      </c>
      <c r="I94" s="3">
        <f t="shared" si="11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district-data'!C95</f>
        <v>46431</v>
      </c>
      <c r="D95">
        <f>'HD district-data'!D95</f>
        <v>23050</v>
      </c>
      <c r="E95">
        <f>'HD district-data'!E95</f>
        <v>22055</v>
      </c>
      <c r="F95" s="1">
        <f t="shared" si="8"/>
        <v>0.49643557106243674</v>
      </c>
      <c r="G95" s="1">
        <f t="shared" si="9"/>
        <v>0.47500592276711678</v>
      </c>
      <c r="H95" s="3">
        <f t="shared" si="10"/>
        <v>1</v>
      </c>
      <c r="I95" s="3">
        <f t="shared" si="11"/>
        <v>0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district-data'!C96</f>
        <v>50490</v>
      </c>
      <c r="D96">
        <f>'HD district-data'!D96</f>
        <v>12986</v>
      </c>
      <c r="E96">
        <f>'HD district-data'!E96</f>
        <v>36256</v>
      </c>
      <c r="F96" s="1">
        <f t="shared" si="8"/>
        <v>0.25719944543473955</v>
      </c>
      <c r="G96" s="1">
        <f t="shared" si="9"/>
        <v>0.71808278867102393</v>
      </c>
      <c r="H96" s="3">
        <f t="shared" si="10"/>
        <v>0</v>
      </c>
      <c r="I96" s="3">
        <f t="shared" si="11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district-data'!C97</f>
        <v>45947</v>
      </c>
      <c r="D97">
        <f>'HD district-data'!D97</f>
        <v>14015</v>
      </c>
      <c r="E97">
        <f>'HD district-data'!E97</f>
        <v>30946</v>
      </c>
      <c r="F97" s="1">
        <f t="shared" si="8"/>
        <v>0.30502535530067254</v>
      </c>
      <c r="G97" s="1">
        <f t="shared" si="9"/>
        <v>0.67351513700568044</v>
      </c>
      <c r="H97" s="3">
        <f t="shared" si="10"/>
        <v>0</v>
      </c>
      <c r="I97" s="3">
        <f t="shared" si="11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district-data'!C98</f>
        <v>43335</v>
      </c>
      <c r="D98">
        <f>'HD district-data'!D98</f>
        <v>10191</v>
      </c>
      <c r="E98">
        <f>'HD district-data'!E98</f>
        <v>32107</v>
      </c>
      <c r="F98" s="1">
        <f t="shared" si="8"/>
        <v>0.23516787815853235</v>
      </c>
      <c r="G98" s="1">
        <f t="shared" si="9"/>
        <v>0.7409022729895004</v>
      </c>
      <c r="H98" s="3">
        <f t="shared" si="10"/>
        <v>0</v>
      </c>
      <c r="I98" s="3">
        <f t="shared" si="11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district-data'!C99</f>
        <v>49505</v>
      </c>
      <c r="D99">
        <f>'HD district-data'!D99</f>
        <v>14312</v>
      </c>
      <c r="E99">
        <f>'HD district-data'!E99</f>
        <v>33576</v>
      </c>
      <c r="F99" s="1">
        <f t="shared" si="8"/>
        <v>0.28910211089788912</v>
      </c>
      <c r="G99" s="1">
        <f t="shared" si="9"/>
        <v>0.67823452176547827</v>
      </c>
      <c r="H99" s="3">
        <f t="shared" si="10"/>
        <v>0</v>
      </c>
      <c r="I99" s="3">
        <f t="shared" si="11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district-data'!C100</f>
        <v>50520</v>
      </c>
      <c r="D100">
        <f>'HD district-data'!D100</f>
        <v>12323</v>
      </c>
      <c r="E100">
        <f>'HD district-data'!E100</f>
        <v>36692</v>
      </c>
      <c r="F100" s="1">
        <f t="shared" si="8"/>
        <v>0.24392319873317497</v>
      </c>
      <c r="G100" s="1">
        <f t="shared" si="9"/>
        <v>0.72628661916072845</v>
      </c>
      <c r="H100" s="3">
        <f t="shared" si="10"/>
        <v>0</v>
      </c>
      <c r="I100" s="3">
        <f t="shared" si="11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district-data'!C101</f>
        <v>53818</v>
      </c>
      <c r="D101">
        <f>'HD district-data'!D101</f>
        <v>20601</v>
      </c>
      <c r="E101">
        <f>'HD district-data'!E101</f>
        <v>31795</v>
      </c>
      <c r="F101" s="1">
        <f t="shared" si="8"/>
        <v>0.38279014456129917</v>
      </c>
      <c r="G101" s="1">
        <f t="shared" si="9"/>
        <v>0.59078746887658407</v>
      </c>
      <c r="H101" s="3">
        <f t="shared" ref="H101" si="12">IF(F101&gt;G101,1,0)</f>
        <v>0</v>
      </c>
      <c r="I101" s="3">
        <f t="shared" ref="I101" si="13">IF(G101&gt;F101,1,0)</f>
        <v>1</v>
      </c>
    </row>
  </sheetData>
  <conditionalFormatting sqref="F2:F101">
    <cfRule type="expression" dxfId="29" priority="4">
      <formula>F2&gt;G2</formula>
    </cfRule>
  </conditionalFormatting>
  <conditionalFormatting sqref="G2:G101">
    <cfRule type="expression" dxfId="28" priority="3">
      <formula>G2&gt;F2</formula>
    </cfRule>
  </conditionalFormatting>
  <conditionalFormatting sqref="H2:H101">
    <cfRule type="expression" dxfId="27" priority="2">
      <formula>H2&gt;I2</formula>
    </cfRule>
  </conditionalFormatting>
  <conditionalFormatting sqref="I2:I101">
    <cfRule type="expression" dxfId="2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district-data'!F1</f>
        <v>Total_2020_Pres</v>
      </c>
      <c r="D1" t="str">
        <f>'HD district-data'!G1</f>
        <v>Dem_2020_Pres</v>
      </c>
      <c r="E1" t="str">
        <f>'HD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SUM(H3:H101)</f>
        <v>40</v>
      </c>
      <c r="I2" s="3">
        <f>SUM(I3:I101)</f>
        <v>59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district-data'!F3</f>
        <v>51342</v>
      </c>
      <c r="D3">
        <f>'HD district-data'!G3</f>
        <v>36081</v>
      </c>
      <c r="E3">
        <f>'HD district-data'!H3</f>
        <v>14452</v>
      </c>
      <c r="F3" s="1">
        <f t="shared" ref="F3:G18" si="0">D3/$C3</f>
        <v>0.70275797592614231</v>
      </c>
      <c r="G3" s="1">
        <f t="shared" si="0"/>
        <v>0.28148494410034669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district-data'!F4</f>
        <v>49579</v>
      </c>
      <c r="D4">
        <f>'HD district-data'!G4</f>
        <v>39362</v>
      </c>
      <c r="E4">
        <f>'HD district-data'!H4</f>
        <v>9500</v>
      </c>
      <c r="F4" s="1">
        <f t="shared" si="0"/>
        <v>0.79392484721353795</v>
      </c>
      <c r="G4" s="1">
        <f t="shared" si="0"/>
        <v>0.191613384699167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district-data'!F5</f>
        <v>42468</v>
      </c>
      <c r="D5">
        <f>'HD district-data'!G5</f>
        <v>35016</v>
      </c>
      <c r="E5">
        <f>'HD district-data'!H5</f>
        <v>6825</v>
      </c>
      <c r="F5" s="1">
        <f t="shared" si="0"/>
        <v>0.8245267024583216</v>
      </c>
      <c r="G5" s="1">
        <f t="shared" si="0"/>
        <v>0.16070923989827635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district-data'!F6</f>
        <v>68247</v>
      </c>
      <c r="D6">
        <f>'HD district-data'!G6</f>
        <v>39748</v>
      </c>
      <c r="E6">
        <f>'HD district-data'!H6</f>
        <v>27534</v>
      </c>
      <c r="F6" s="1">
        <f t="shared" si="0"/>
        <v>0.58241387899834429</v>
      </c>
      <c r="G6" s="1">
        <f t="shared" si="0"/>
        <v>0.40344630533210252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district-data'!F7</f>
        <v>54306</v>
      </c>
      <c r="D7">
        <f>'HD district-data'!G7</f>
        <v>31862</v>
      </c>
      <c r="E7">
        <f>'HD district-data'!H7</f>
        <v>21581</v>
      </c>
      <c r="F7" s="1">
        <f t="shared" si="0"/>
        <v>0.58671233381210175</v>
      </c>
      <c r="G7" s="1">
        <f t="shared" si="0"/>
        <v>0.39739623614333591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district-data'!F8</f>
        <v>48875</v>
      </c>
      <c r="D8">
        <f>'HD district-data'!G8</f>
        <v>27678</v>
      </c>
      <c r="E8">
        <f>'HD district-data'!H8</f>
        <v>20282</v>
      </c>
      <c r="F8" s="1">
        <f t="shared" si="0"/>
        <v>0.56630179028132988</v>
      </c>
      <c r="G8" s="1">
        <f t="shared" si="0"/>
        <v>0.4149769820971867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district-data'!F9</f>
        <v>51552</v>
      </c>
      <c r="D9">
        <f>'HD district-data'!G9</f>
        <v>40135</v>
      </c>
      <c r="E9">
        <f>'HD district-data'!H9</f>
        <v>10577</v>
      </c>
      <c r="F9" s="1">
        <f t="shared" si="0"/>
        <v>0.77853429546865305</v>
      </c>
      <c r="G9" s="1">
        <f t="shared" si="0"/>
        <v>0.20517147734326505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district-data'!F10</f>
        <v>61236</v>
      </c>
      <c r="D10">
        <f>'HD district-data'!G10</f>
        <v>40788</v>
      </c>
      <c r="E10">
        <f>'HD district-data'!H10</f>
        <v>19445</v>
      </c>
      <c r="F10" s="1">
        <f t="shared" si="0"/>
        <v>0.66607877718988828</v>
      </c>
      <c r="G10" s="1">
        <f t="shared" si="0"/>
        <v>0.31754196877653668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district-data'!F11</f>
        <v>50472</v>
      </c>
      <c r="D11">
        <f>'HD district-data'!G11</f>
        <v>34744</v>
      </c>
      <c r="E11">
        <f>'HD district-data'!H11</f>
        <v>14926</v>
      </c>
      <c r="F11" s="1">
        <f t="shared" si="0"/>
        <v>0.68838167696940877</v>
      </c>
      <c r="G11" s="1">
        <f t="shared" si="0"/>
        <v>0.29572832461562848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district-data'!F12</f>
        <v>57486</v>
      </c>
      <c r="D12">
        <f>'HD district-data'!G12</f>
        <v>27948</v>
      </c>
      <c r="E12">
        <f>'HD district-data'!H12</f>
        <v>28592</v>
      </c>
      <c r="F12" s="1">
        <f t="shared" si="0"/>
        <v>0.4861705458720384</v>
      </c>
      <c r="G12" s="1">
        <f t="shared" si="0"/>
        <v>0.49737327349267646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district-data'!F13</f>
        <v>66038</v>
      </c>
      <c r="D13">
        <f>'HD district-data'!G13</f>
        <v>39715</v>
      </c>
      <c r="E13">
        <f>'HD district-data'!H13</f>
        <v>25279</v>
      </c>
      <c r="F13" s="1">
        <f t="shared" si="0"/>
        <v>0.60139616584390809</v>
      </c>
      <c r="G13" s="1">
        <f t="shared" si="0"/>
        <v>0.38279475453526757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district-data'!F14</f>
        <v>62112</v>
      </c>
      <c r="D14">
        <f>'HD district-data'!G14</f>
        <v>27208</v>
      </c>
      <c r="E14">
        <f>'HD district-data'!H14</f>
        <v>33913</v>
      </c>
      <c r="F14" s="1">
        <f t="shared" si="0"/>
        <v>0.43804739824832561</v>
      </c>
      <c r="G14" s="1">
        <f t="shared" si="0"/>
        <v>0.54599755280783102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district-data'!F15</f>
        <v>54995</v>
      </c>
      <c r="D15">
        <f>'HD district-data'!G15</f>
        <v>41274</v>
      </c>
      <c r="E15">
        <f>'HD district-data'!H15</f>
        <v>12924</v>
      </c>
      <c r="F15" s="1">
        <f t="shared" si="0"/>
        <v>0.75050459132648417</v>
      </c>
      <c r="G15" s="1">
        <f t="shared" si="0"/>
        <v>0.23500318210746432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district-data'!F16</f>
        <v>55231</v>
      </c>
      <c r="D16">
        <f>'HD district-data'!G16</f>
        <v>31795</v>
      </c>
      <c r="E16">
        <f>'HD district-data'!H16</f>
        <v>22717</v>
      </c>
      <c r="F16" s="1">
        <f t="shared" si="0"/>
        <v>0.5756730821458963</v>
      </c>
      <c r="G16" s="1">
        <f t="shared" si="0"/>
        <v>0.41130886639749414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district-data'!F17</f>
        <v>59666</v>
      </c>
      <c r="D17">
        <f>'HD district-data'!G17</f>
        <v>29057</v>
      </c>
      <c r="E17">
        <f>'HD district-data'!H17</f>
        <v>29809</v>
      </c>
      <c r="F17" s="1">
        <f t="shared" si="0"/>
        <v>0.48699426809238094</v>
      </c>
      <c r="G17" s="1">
        <f t="shared" si="0"/>
        <v>0.4995977608688365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district-data'!F18</f>
        <v>65786</v>
      </c>
      <c r="D18">
        <f>'HD district-data'!G18</f>
        <v>38741</v>
      </c>
      <c r="E18">
        <f>'HD district-data'!H18</f>
        <v>26401</v>
      </c>
      <c r="F18" s="1">
        <f t="shared" si="0"/>
        <v>0.58889429361870305</v>
      </c>
      <c r="G18" s="1">
        <f t="shared" si="0"/>
        <v>0.40131638950536586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district-data'!F19</f>
        <v>62117</v>
      </c>
      <c r="D19">
        <f>'HD district-data'!G19</f>
        <v>53984</v>
      </c>
      <c r="E19">
        <f>'HD district-data'!H19</f>
        <v>7607</v>
      </c>
      <c r="F19" s="1">
        <f t="shared" ref="F19:G82" si="3">D19/$C19</f>
        <v>0.86906965886955256</v>
      </c>
      <c r="G19" s="1">
        <f t="shared" si="3"/>
        <v>0.12246244989294396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district-data'!F20</f>
        <v>46612</v>
      </c>
      <c r="D20">
        <f>'HD district-data'!G20</f>
        <v>42071</v>
      </c>
      <c r="E20">
        <f>'HD district-data'!H20</f>
        <v>4022</v>
      </c>
      <c r="F20" s="1">
        <f t="shared" si="3"/>
        <v>0.90257873508967645</v>
      </c>
      <c r="G20" s="1">
        <f t="shared" si="3"/>
        <v>8.6286793100489145E-2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district-data'!F21</f>
        <v>73589</v>
      </c>
      <c r="D21">
        <f>'HD district-data'!G21</f>
        <v>49261</v>
      </c>
      <c r="E21">
        <f>'HD district-data'!H21</f>
        <v>23706</v>
      </c>
      <c r="F21" s="1">
        <f t="shared" si="3"/>
        <v>0.66940711247604945</v>
      </c>
      <c r="G21" s="1">
        <f t="shared" si="3"/>
        <v>0.32214053730856512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district-data'!F22</f>
        <v>66985</v>
      </c>
      <c r="D22">
        <f>'HD district-data'!G22</f>
        <v>33142</v>
      </c>
      <c r="E22">
        <f>'HD district-data'!H22</f>
        <v>33118</v>
      </c>
      <c r="F22" s="1">
        <f t="shared" si="3"/>
        <v>0.49476748525789355</v>
      </c>
      <c r="G22" s="1">
        <f t="shared" si="3"/>
        <v>0.49440919608867656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district-data'!F23</f>
        <v>68590</v>
      </c>
      <c r="D23">
        <f>'HD district-data'!G23</f>
        <v>36795</v>
      </c>
      <c r="E23">
        <f>'HD district-data'!H23</f>
        <v>31179</v>
      </c>
      <c r="F23" s="1">
        <f t="shared" si="3"/>
        <v>0.53644846187490891</v>
      </c>
      <c r="G23" s="1">
        <f t="shared" si="3"/>
        <v>0.45457063711911355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district-data'!F24</f>
        <v>63669</v>
      </c>
      <c r="D24">
        <f>'HD district-data'!G24</f>
        <v>53358</v>
      </c>
      <c r="E24">
        <f>'HD district-data'!H24</f>
        <v>9728</v>
      </c>
      <c r="F24" s="1">
        <f t="shared" si="3"/>
        <v>0.83805305564717525</v>
      </c>
      <c r="G24" s="1">
        <f t="shared" si="3"/>
        <v>0.15279021187705163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district-data'!F25</f>
        <v>66687</v>
      </c>
      <c r="D25">
        <f>'HD district-data'!G25</f>
        <v>32291</v>
      </c>
      <c r="E25">
        <f>'HD district-data'!H25</f>
        <v>33600</v>
      </c>
      <c r="F25" s="1">
        <f t="shared" si="3"/>
        <v>0.48421731371931559</v>
      </c>
      <c r="G25" s="1">
        <f t="shared" si="3"/>
        <v>0.50384632687030451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district-data'!F26</f>
        <v>46586</v>
      </c>
      <c r="D26">
        <f>'HD district-data'!G26</f>
        <v>34191</v>
      </c>
      <c r="E26">
        <f>'HD district-data'!H26</f>
        <v>11609</v>
      </c>
      <c r="F26" s="1">
        <f t="shared" si="3"/>
        <v>0.73393294122697805</v>
      </c>
      <c r="G26" s="1">
        <f t="shared" si="3"/>
        <v>0.24919503713562013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district-data'!F27</f>
        <v>47368</v>
      </c>
      <c r="D27">
        <f>'HD district-data'!G27</f>
        <v>36471</v>
      </c>
      <c r="E27">
        <f>'HD district-data'!H27</f>
        <v>10155</v>
      </c>
      <c r="F27" s="1">
        <f t="shared" si="3"/>
        <v>0.76995017733490967</v>
      </c>
      <c r="G27" s="1">
        <f t="shared" si="3"/>
        <v>0.21438523897990205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district-data'!F28</f>
        <v>69685</v>
      </c>
      <c r="D28">
        <f>'HD district-data'!G28</f>
        <v>48513</v>
      </c>
      <c r="E28">
        <f>'HD district-data'!H28</f>
        <v>20188</v>
      </c>
      <c r="F28" s="1">
        <f t="shared" si="3"/>
        <v>0.69617564755686301</v>
      </c>
      <c r="G28" s="1">
        <f t="shared" si="3"/>
        <v>0.28970366649924661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district-data'!F29</f>
        <v>73492</v>
      </c>
      <c r="D29">
        <f>'HD district-data'!G29</f>
        <v>40862</v>
      </c>
      <c r="E29">
        <f>'HD district-data'!H29</f>
        <v>31494</v>
      </c>
      <c r="F29" s="1">
        <f t="shared" si="3"/>
        <v>0.55600609590159478</v>
      </c>
      <c r="G29" s="1">
        <f t="shared" si="3"/>
        <v>0.42853643934033636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district-data'!F30</f>
        <v>67731</v>
      </c>
      <c r="D30">
        <f>'HD district-data'!G30</f>
        <v>40287</v>
      </c>
      <c r="E30">
        <f>'HD district-data'!H30</f>
        <v>26438</v>
      </c>
      <c r="F30" s="1">
        <f t="shared" si="3"/>
        <v>0.59480887629002965</v>
      </c>
      <c r="G30" s="1">
        <f t="shared" si="3"/>
        <v>0.3903382498412839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district-data'!F31</f>
        <v>62175</v>
      </c>
      <c r="D31">
        <f>'HD district-data'!G31</f>
        <v>23786</v>
      </c>
      <c r="E31">
        <f>'HD district-data'!H31</f>
        <v>37505</v>
      </c>
      <c r="F31" s="1">
        <f t="shared" si="3"/>
        <v>0.3825653397667873</v>
      </c>
      <c r="G31" s="1">
        <f t="shared" si="3"/>
        <v>0.6032167269802976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district-data'!F32</f>
        <v>63715</v>
      </c>
      <c r="D32">
        <f>'HD district-data'!G32</f>
        <v>22156</v>
      </c>
      <c r="E32">
        <f>'HD district-data'!H32</f>
        <v>40497</v>
      </c>
      <c r="F32" s="1">
        <f t="shared" si="3"/>
        <v>0.34773601192811737</v>
      </c>
      <c r="G32" s="1">
        <f t="shared" si="3"/>
        <v>0.63559601349760653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district-data'!F33</f>
        <v>46657</v>
      </c>
      <c r="D33">
        <f>'HD district-data'!G33</f>
        <v>26058</v>
      </c>
      <c r="E33">
        <f>'HD district-data'!H33</f>
        <v>19826</v>
      </c>
      <c r="F33" s="1">
        <f t="shared" si="3"/>
        <v>0.55850140386222857</v>
      </c>
      <c r="G33" s="1">
        <f t="shared" si="3"/>
        <v>0.42493087853912598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district-data'!F34</f>
        <v>74782</v>
      </c>
      <c r="D34">
        <f>'HD district-data'!G34</f>
        <v>37788</v>
      </c>
      <c r="E34">
        <f>'HD district-data'!H34</f>
        <v>36072</v>
      </c>
      <c r="F34" s="1">
        <f t="shared" si="3"/>
        <v>0.50530876414110348</v>
      </c>
      <c r="G34" s="1">
        <f t="shared" si="3"/>
        <v>0.48236206573774437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district-data'!F35</f>
        <v>70732</v>
      </c>
      <c r="D35">
        <f>'HD district-data'!G35</f>
        <v>37872</v>
      </c>
      <c r="E35">
        <f>'HD district-data'!H35</f>
        <v>31911</v>
      </c>
      <c r="F35" s="1">
        <f t="shared" si="3"/>
        <v>0.53542950856755078</v>
      </c>
      <c r="G35" s="1">
        <f t="shared" si="3"/>
        <v>0.45115365039868799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district-data'!F36</f>
        <v>58708</v>
      </c>
      <c r="D36">
        <f>'HD district-data'!G36</f>
        <v>38377</v>
      </c>
      <c r="E36">
        <f>'HD district-data'!H36</f>
        <v>19471</v>
      </c>
      <c r="F36" s="1">
        <f t="shared" si="3"/>
        <v>0.65369285276282618</v>
      </c>
      <c r="G36" s="1">
        <f t="shared" si="3"/>
        <v>0.33165837705253115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district-data'!F37</f>
        <v>71019</v>
      </c>
      <c r="D37">
        <f>'HD district-data'!G37</f>
        <v>26796</v>
      </c>
      <c r="E37">
        <f>'HD district-data'!H37</f>
        <v>43296</v>
      </c>
      <c r="F37" s="1">
        <f t="shared" si="3"/>
        <v>0.37730748109660794</v>
      </c>
      <c r="G37" s="1">
        <f t="shared" si="3"/>
        <v>0.60963967389008578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district-data'!F38</f>
        <v>68637</v>
      </c>
      <c r="D38">
        <f>'HD district-data'!G38</f>
        <v>38020</v>
      </c>
      <c r="E38">
        <f>'HD district-data'!H38</f>
        <v>29573</v>
      </c>
      <c r="F38" s="1">
        <f t="shared" si="3"/>
        <v>0.55392863907222056</v>
      </c>
      <c r="G38" s="1">
        <f t="shared" si="3"/>
        <v>0.43086090592537551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district-data'!F39</f>
        <v>60374</v>
      </c>
      <c r="D39">
        <f>'HD district-data'!G39</f>
        <v>20337</v>
      </c>
      <c r="E39">
        <f>'HD district-data'!H39</f>
        <v>39128</v>
      </c>
      <c r="F39" s="1">
        <f t="shared" si="3"/>
        <v>0.33685029979792624</v>
      </c>
      <c r="G39" s="1">
        <f t="shared" si="3"/>
        <v>0.64809355020373005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district-data'!F40</f>
        <v>55628</v>
      </c>
      <c r="D40">
        <f>'HD district-data'!G40</f>
        <v>29195</v>
      </c>
      <c r="E40">
        <f>'HD district-data'!H40</f>
        <v>25482</v>
      </c>
      <c r="F40" s="1">
        <f t="shared" si="3"/>
        <v>0.52482562738189398</v>
      </c>
      <c r="G40" s="1">
        <f t="shared" si="3"/>
        <v>0.45807866542029196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district-data'!F41</f>
        <v>44152</v>
      </c>
      <c r="D41">
        <f>'HD district-data'!G41</f>
        <v>29599</v>
      </c>
      <c r="E41">
        <f>'HD district-data'!H41</f>
        <v>13752</v>
      </c>
      <c r="F41" s="1">
        <f t="shared" si="3"/>
        <v>0.67038865736546471</v>
      </c>
      <c r="G41" s="1">
        <f t="shared" si="3"/>
        <v>0.31146946910672224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district-data'!F42</f>
        <v>66973</v>
      </c>
      <c r="D42">
        <f>'HD district-data'!G42</f>
        <v>27497</v>
      </c>
      <c r="E42">
        <f>'HD district-data'!H42</f>
        <v>38357</v>
      </c>
      <c r="F42" s="1">
        <f t="shared" si="3"/>
        <v>0.41056843802726473</v>
      </c>
      <c r="G42" s="1">
        <f t="shared" si="3"/>
        <v>0.57272333626984007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district-data'!F43</f>
        <v>47156</v>
      </c>
      <c r="D43">
        <f>'HD district-data'!G43</f>
        <v>33588</v>
      </c>
      <c r="E43">
        <f>'HD district-data'!H43</f>
        <v>12787</v>
      </c>
      <c r="F43" s="1">
        <f t="shared" si="3"/>
        <v>0.71227415387225379</v>
      </c>
      <c r="G43" s="1">
        <f t="shared" si="3"/>
        <v>0.27116379675969121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district-data'!F44</f>
        <v>63577</v>
      </c>
      <c r="D44">
        <f>'HD district-data'!G44</f>
        <v>33169</v>
      </c>
      <c r="E44">
        <f>'HD district-data'!H44</f>
        <v>29389</v>
      </c>
      <c r="F44" s="1">
        <f t="shared" si="3"/>
        <v>0.52171382732749261</v>
      </c>
      <c r="G44" s="1">
        <f t="shared" si="3"/>
        <v>0.46225836387372793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district-data'!F45</f>
        <v>59681</v>
      </c>
      <c r="D45">
        <f>'HD district-data'!G45</f>
        <v>31921</v>
      </c>
      <c r="E45">
        <f>'HD district-data'!H45</f>
        <v>26684</v>
      </c>
      <c r="F45" s="1">
        <f t="shared" si="3"/>
        <v>0.53486034081198375</v>
      </c>
      <c r="G45" s="1">
        <f t="shared" si="3"/>
        <v>0.44711047066905718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district-data'!F46</f>
        <v>54147</v>
      </c>
      <c r="D46">
        <f>'HD district-data'!G46</f>
        <v>25741</v>
      </c>
      <c r="E46">
        <f>'HD district-data'!H46</f>
        <v>27531</v>
      </c>
      <c r="F46" s="1">
        <f t="shared" si="3"/>
        <v>0.47539106506362311</v>
      </c>
      <c r="G46" s="1">
        <f t="shared" si="3"/>
        <v>0.50844922156352157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district-data'!F47</f>
        <v>62432</v>
      </c>
      <c r="D47">
        <f>'HD district-data'!G47</f>
        <v>26029</v>
      </c>
      <c r="E47">
        <f>'HD district-data'!H47</f>
        <v>35443</v>
      </c>
      <c r="F47" s="1">
        <f t="shared" si="3"/>
        <v>0.41691760635571501</v>
      </c>
      <c r="G47" s="1">
        <f t="shared" si="3"/>
        <v>0.56770566376217324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district-data'!F48</f>
        <v>58856</v>
      </c>
      <c r="D48">
        <f>'HD district-data'!G48</f>
        <v>21020</v>
      </c>
      <c r="E48">
        <f>'HD district-data'!H48</f>
        <v>37031</v>
      </c>
      <c r="F48" s="1">
        <f t="shared" si="3"/>
        <v>0.35714285714285715</v>
      </c>
      <c r="G48" s="1">
        <f t="shared" si="3"/>
        <v>0.62917969280956909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district-data'!F49</f>
        <v>53361</v>
      </c>
      <c r="D49">
        <f>'HD district-data'!G49</f>
        <v>17171</v>
      </c>
      <c r="E49">
        <f>'HD district-data'!H49</f>
        <v>35430</v>
      </c>
      <c r="F49" s="1">
        <f t="shared" si="3"/>
        <v>0.32178932178932179</v>
      </c>
      <c r="G49" s="1">
        <f t="shared" si="3"/>
        <v>0.66396806656546914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district-data'!F50</f>
        <v>57756</v>
      </c>
      <c r="D50">
        <f>'HD district-data'!G50</f>
        <v>14096</v>
      </c>
      <c r="E50">
        <f>'HD district-data'!H50</f>
        <v>42869</v>
      </c>
      <c r="F50" s="1">
        <f t="shared" si="3"/>
        <v>0.24406122307639033</v>
      </c>
      <c r="G50" s="1">
        <f t="shared" si="3"/>
        <v>0.74224323014059146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district-data'!F51</f>
        <v>47439</v>
      </c>
      <c r="D51">
        <f>'HD district-data'!G51</f>
        <v>24150</v>
      </c>
      <c r="E51">
        <f>'HD district-data'!H51</f>
        <v>22446</v>
      </c>
      <c r="F51" s="1">
        <f t="shared" si="3"/>
        <v>0.50907481186365644</v>
      </c>
      <c r="G51" s="1">
        <f t="shared" si="3"/>
        <v>0.47315499905141339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district-data'!F52</f>
        <v>65039</v>
      </c>
      <c r="D52">
        <f>'HD district-data'!G52</f>
        <v>23532</v>
      </c>
      <c r="E52">
        <f>'HD district-data'!H52</f>
        <v>40552</v>
      </c>
      <c r="F52" s="1">
        <f t="shared" si="3"/>
        <v>0.36181368102215594</v>
      </c>
      <c r="G52" s="1">
        <f t="shared" si="3"/>
        <v>0.62350282138409263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district-data'!F53</f>
        <v>69139</v>
      </c>
      <c r="D53">
        <f>'HD district-data'!G53</f>
        <v>24617</v>
      </c>
      <c r="E53">
        <f>'HD district-data'!H53</f>
        <v>43620</v>
      </c>
      <c r="F53" s="1">
        <f t="shared" si="3"/>
        <v>0.35605085407657039</v>
      </c>
      <c r="G53" s="1">
        <f t="shared" si="3"/>
        <v>0.63090296359507658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district-data'!F54</f>
        <v>58084</v>
      </c>
      <c r="D54">
        <f>'HD district-data'!G54</f>
        <v>16964</v>
      </c>
      <c r="E54">
        <f>'HD district-data'!H54</f>
        <v>40205</v>
      </c>
      <c r="F54" s="1">
        <f t="shared" si="3"/>
        <v>0.29205977549755524</v>
      </c>
      <c r="G54" s="1">
        <f t="shared" si="3"/>
        <v>0.69218717719165346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district-data'!F55</f>
        <v>72021</v>
      </c>
      <c r="D55">
        <f>'HD district-data'!G55</f>
        <v>30325</v>
      </c>
      <c r="E55">
        <f>'HD district-data'!H55</f>
        <v>40801</v>
      </c>
      <c r="F55" s="1">
        <f t="shared" si="3"/>
        <v>0.42105774704600046</v>
      </c>
      <c r="G55" s="1">
        <f t="shared" si="3"/>
        <v>0.56651532191999554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district-data'!F56</f>
        <v>57305</v>
      </c>
      <c r="D56">
        <f>'HD district-data'!G56</f>
        <v>29136</v>
      </c>
      <c r="E56">
        <f>'HD district-data'!H56</f>
        <v>27288</v>
      </c>
      <c r="F56" s="1">
        <f t="shared" si="3"/>
        <v>0.50843730913532847</v>
      </c>
      <c r="G56" s="1">
        <f t="shared" si="3"/>
        <v>0.47618881423959514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district-data'!F57</f>
        <v>54270</v>
      </c>
      <c r="D57">
        <f>'HD district-data'!G57</f>
        <v>28356</v>
      </c>
      <c r="E57">
        <f>'HD district-data'!H57</f>
        <v>25018</v>
      </c>
      <c r="F57" s="1">
        <f t="shared" si="3"/>
        <v>0.52249861802100606</v>
      </c>
      <c r="G57" s="1">
        <f t="shared" si="3"/>
        <v>0.46099133959830479</v>
      </c>
      <c r="H57" s="3">
        <f t="shared" si="1"/>
        <v>1</v>
      </c>
      <c r="I57" s="3">
        <f t="shared" si="2"/>
        <v>0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district-data'!F58</f>
        <v>72056</v>
      </c>
      <c r="D58">
        <f>'HD district-data'!G58</f>
        <v>29921</v>
      </c>
      <c r="E58">
        <f>'HD district-data'!H58</f>
        <v>41166</v>
      </c>
      <c r="F58" s="1">
        <f t="shared" si="3"/>
        <v>0.41524647496391698</v>
      </c>
      <c r="G58" s="1">
        <f t="shared" si="3"/>
        <v>0.57130565116020871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district-data'!F59</f>
        <v>67888</v>
      </c>
      <c r="D59">
        <f>'HD district-data'!G59</f>
        <v>26813</v>
      </c>
      <c r="E59">
        <f>'HD district-data'!H59</f>
        <v>40333</v>
      </c>
      <c r="F59" s="1">
        <f t="shared" si="3"/>
        <v>0.39495934480320527</v>
      </c>
      <c r="G59" s="1">
        <f t="shared" si="3"/>
        <v>0.59411088852227201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district-data'!F60</f>
        <v>51058</v>
      </c>
      <c r="D60">
        <f>'HD district-data'!G60</f>
        <v>30828</v>
      </c>
      <c r="E60">
        <f>'HD district-data'!H60</f>
        <v>19570</v>
      </c>
      <c r="F60" s="1">
        <f t="shared" si="3"/>
        <v>0.60378393199890323</v>
      </c>
      <c r="G60" s="1">
        <f t="shared" si="3"/>
        <v>0.38328959222844611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district-data'!F61</f>
        <v>65601</v>
      </c>
      <c r="D61">
        <f>'HD district-data'!G61</f>
        <v>26458</v>
      </c>
      <c r="E61">
        <f>'HD district-data'!H61</f>
        <v>38102</v>
      </c>
      <c r="F61" s="1">
        <f t="shared" si="3"/>
        <v>0.40331702260636271</v>
      </c>
      <c r="G61" s="1">
        <f t="shared" si="3"/>
        <v>0.58081431685492602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district-data'!F62</f>
        <v>70494</v>
      </c>
      <c r="D62">
        <f>'HD district-data'!G62</f>
        <v>19611</v>
      </c>
      <c r="E62">
        <f>'HD district-data'!H62</f>
        <v>49886</v>
      </c>
      <c r="F62" s="1">
        <f t="shared" si="3"/>
        <v>0.27819388884160356</v>
      </c>
      <c r="G62" s="1">
        <f t="shared" si="3"/>
        <v>0.70766306352313668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district-data'!F63</f>
        <v>68256</v>
      </c>
      <c r="D63">
        <f>'HD district-data'!G63</f>
        <v>23255</v>
      </c>
      <c r="E63">
        <f>'HD district-data'!H63</f>
        <v>43833</v>
      </c>
      <c r="F63" s="1">
        <f t="shared" si="3"/>
        <v>0.34070264885138302</v>
      </c>
      <c r="G63" s="1">
        <f t="shared" si="3"/>
        <v>0.64218530239099858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district-data'!F64</f>
        <v>56195</v>
      </c>
      <c r="D64">
        <f>'HD district-data'!G64</f>
        <v>13665</v>
      </c>
      <c r="E64">
        <f>'HD district-data'!H64</f>
        <v>41760</v>
      </c>
      <c r="F64" s="1">
        <f t="shared" si="3"/>
        <v>0.24317110063172881</v>
      </c>
      <c r="G64" s="1">
        <f t="shared" si="3"/>
        <v>0.74312661268796154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district-data'!F65</f>
        <v>61197</v>
      </c>
      <c r="D65">
        <f>'HD district-data'!G65</f>
        <v>30855</v>
      </c>
      <c r="E65">
        <f>'HD district-data'!H65</f>
        <v>29352</v>
      </c>
      <c r="F65" s="1">
        <f t="shared" si="3"/>
        <v>0.50419138193048674</v>
      </c>
      <c r="G65" s="1">
        <f t="shared" si="3"/>
        <v>0.47963135447816069</v>
      </c>
      <c r="H65" s="3">
        <f t="shared" si="1"/>
        <v>1</v>
      </c>
      <c r="I65" s="3">
        <f t="shared" si="2"/>
        <v>0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district-data'!F66</f>
        <v>74115</v>
      </c>
      <c r="D66">
        <f>'HD district-data'!G66</f>
        <v>29025</v>
      </c>
      <c r="E66">
        <f>'HD district-data'!H66</f>
        <v>44031</v>
      </c>
      <c r="F66" s="1">
        <f t="shared" si="3"/>
        <v>0.39162112932604737</v>
      </c>
      <c r="G66" s="1">
        <f t="shared" si="3"/>
        <v>0.59409026512851648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district-data'!F67</f>
        <v>59655</v>
      </c>
      <c r="D67">
        <f>'HD district-data'!G67</f>
        <v>30381</v>
      </c>
      <c r="E67">
        <f>'HD district-data'!H67</f>
        <v>28521</v>
      </c>
      <c r="F67" s="1">
        <f t="shared" si="3"/>
        <v>0.50927835051546388</v>
      </c>
      <c r="G67" s="1">
        <f t="shared" si="3"/>
        <v>0.47809906965049032</v>
      </c>
      <c r="H67" s="3">
        <f t="shared" si="1"/>
        <v>1</v>
      </c>
      <c r="I67" s="3">
        <f t="shared" si="2"/>
        <v>0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district-data'!F68</f>
        <v>61741</v>
      </c>
      <c r="D68">
        <f>'HD district-data'!G68</f>
        <v>20612</v>
      </c>
      <c r="E68">
        <f>'HD district-data'!H68</f>
        <v>40292</v>
      </c>
      <c r="F68" s="1">
        <f t="shared" si="3"/>
        <v>0.33384622860011987</v>
      </c>
      <c r="G68" s="1">
        <f t="shared" si="3"/>
        <v>0.65259713966408062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district-data'!F69</f>
        <v>68582</v>
      </c>
      <c r="D69">
        <f>'HD district-data'!G69</f>
        <v>26128</v>
      </c>
      <c r="E69">
        <f>'HD district-data'!H69</f>
        <v>41512</v>
      </c>
      <c r="F69" s="1">
        <f t="shared" si="3"/>
        <v>0.38097459974920533</v>
      </c>
      <c r="G69" s="1">
        <f t="shared" si="3"/>
        <v>0.60529001778892422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district-data'!F70</f>
        <v>63624</v>
      </c>
      <c r="D70">
        <f>'HD district-data'!G70</f>
        <v>20213</v>
      </c>
      <c r="E70">
        <f>'HD district-data'!H70</f>
        <v>42493</v>
      </c>
      <c r="F70" s="1">
        <f t="shared" si="3"/>
        <v>0.31769458066138562</v>
      </c>
      <c r="G70" s="1">
        <f t="shared" si="3"/>
        <v>0.66787690179806358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district-data'!F71</f>
        <v>63548</v>
      </c>
      <c r="D71">
        <f>'HD district-data'!G71</f>
        <v>25347</v>
      </c>
      <c r="E71">
        <f>'HD district-data'!H71</f>
        <v>37090</v>
      </c>
      <c r="F71" s="1">
        <f t="shared" si="3"/>
        <v>0.39886385094731541</v>
      </c>
      <c r="G71" s="1">
        <f t="shared" si="3"/>
        <v>0.58365330144143013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district-data'!F72</f>
        <v>65931</v>
      </c>
      <c r="D72">
        <f>'HD district-data'!G72</f>
        <v>16212</v>
      </c>
      <c r="E72">
        <f>'HD district-data'!H72</f>
        <v>48748</v>
      </c>
      <c r="F72" s="1">
        <f t="shared" si="3"/>
        <v>0.24589343404468308</v>
      </c>
      <c r="G72" s="1">
        <f t="shared" si="3"/>
        <v>0.73937904779238905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district-data'!F73</f>
        <v>61228</v>
      </c>
      <c r="D73">
        <f>'HD district-data'!G73</f>
        <v>25214</v>
      </c>
      <c r="E73">
        <f>'HD district-data'!H73</f>
        <v>34814</v>
      </c>
      <c r="F73" s="1">
        <f t="shared" si="3"/>
        <v>0.41180505651009341</v>
      </c>
      <c r="G73" s="1">
        <f t="shared" si="3"/>
        <v>0.56859606715881628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district-data'!F74</f>
        <v>56898</v>
      </c>
      <c r="D74">
        <f>'HD district-data'!G74</f>
        <v>27791</v>
      </c>
      <c r="E74">
        <f>'HD district-data'!H74</f>
        <v>28270</v>
      </c>
      <c r="F74" s="1">
        <f t="shared" si="3"/>
        <v>0.48843544588561988</v>
      </c>
      <c r="G74" s="1">
        <f t="shared" si="3"/>
        <v>0.49685401947344371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district-data'!F75</f>
        <v>64630</v>
      </c>
      <c r="D75">
        <f>'HD district-data'!G75</f>
        <v>26818</v>
      </c>
      <c r="E75">
        <f>'HD district-data'!H75</f>
        <v>36830</v>
      </c>
      <c r="F75" s="1">
        <f t="shared" si="3"/>
        <v>0.41494661921708187</v>
      </c>
      <c r="G75" s="1">
        <f t="shared" si="3"/>
        <v>0.56985919851462175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district-data'!F76</f>
        <v>57525</v>
      </c>
      <c r="D76">
        <f>'HD district-data'!G76</f>
        <v>22398</v>
      </c>
      <c r="E76">
        <f>'HD district-data'!H76</f>
        <v>34152</v>
      </c>
      <c r="F76" s="1">
        <f t="shared" si="3"/>
        <v>0.38936114732724902</v>
      </c>
      <c r="G76" s="1">
        <f t="shared" si="3"/>
        <v>0.59368970013037814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district-data'!F77</f>
        <v>54762</v>
      </c>
      <c r="D77">
        <f>'HD district-data'!G77</f>
        <v>14680</v>
      </c>
      <c r="E77">
        <f>'HD district-data'!H77</f>
        <v>39308</v>
      </c>
      <c r="F77" s="1">
        <f t="shared" si="3"/>
        <v>0.2680690990102626</v>
      </c>
      <c r="G77" s="1">
        <f t="shared" si="3"/>
        <v>0.71779701252693473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district-data'!F78</f>
        <v>59327</v>
      </c>
      <c r="D78">
        <f>'HD district-data'!G78</f>
        <v>28017</v>
      </c>
      <c r="E78">
        <f>'HD district-data'!H78</f>
        <v>30249</v>
      </c>
      <c r="F78" s="1">
        <f t="shared" si="3"/>
        <v>0.47224703760513764</v>
      </c>
      <c r="G78" s="1">
        <f t="shared" si="3"/>
        <v>0.50986903096397929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district-data'!F79</f>
        <v>58395</v>
      </c>
      <c r="D79">
        <f>'HD district-data'!G79</f>
        <v>17090</v>
      </c>
      <c r="E79">
        <f>'HD district-data'!H79</f>
        <v>40280</v>
      </c>
      <c r="F79" s="1">
        <f t="shared" si="3"/>
        <v>0.29266204298313214</v>
      </c>
      <c r="G79" s="1">
        <f t="shared" si="3"/>
        <v>0.68978508433941266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district-data'!F80</f>
        <v>59960</v>
      </c>
      <c r="D80">
        <f>'HD district-data'!G80</f>
        <v>17640</v>
      </c>
      <c r="E80">
        <f>'HD district-data'!H80</f>
        <v>41472</v>
      </c>
      <c r="F80" s="1">
        <f t="shared" si="3"/>
        <v>0.29419613075383588</v>
      </c>
      <c r="G80" s="1">
        <f t="shared" si="3"/>
        <v>0.69166110740493658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district-data'!F81</f>
        <v>54257</v>
      </c>
      <c r="D81">
        <f>'HD district-data'!G81</f>
        <v>16660</v>
      </c>
      <c r="E81">
        <f>'HD district-data'!H81</f>
        <v>36759</v>
      </c>
      <c r="F81" s="1">
        <f t="shared" si="3"/>
        <v>0.30705715391562377</v>
      </c>
      <c r="G81" s="1">
        <f t="shared" si="3"/>
        <v>0.67749783438081723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district-data'!F82</f>
        <v>55255</v>
      </c>
      <c r="D82">
        <f>'HD district-data'!G82</f>
        <v>15251</v>
      </c>
      <c r="E82">
        <f>'HD district-data'!H82</f>
        <v>39194</v>
      </c>
      <c r="F82" s="1">
        <f t="shared" si="3"/>
        <v>0.27601122070400869</v>
      </c>
      <c r="G82" s="1">
        <f t="shared" si="3"/>
        <v>0.70932947244593247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district-data'!F83</f>
        <v>67512</v>
      </c>
      <c r="D83">
        <f>'HD district-data'!G83</f>
        <v>12044</v>
      </c>
      <c r="E83">
        <f>'HD district-data'!H83</f>
        <v>54594</v>
      </c>
      <c r="F83" s="1">
        <f t="shared" ref="F83:G101" si="6">D83/$C83</f>
        <v>0.17839791444483943</v>
      </c>
      <c r="G83" s="1">
        <f t="shared" si="6"/>
        <v>0.8086562388908638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district-data'!F84</f>
        <v>58706</v>
      </c>
      <c r="D84">
        <f>'HD district-data'!G84</f>
        <v>20715</v>
      </c>
      <c r="E84">
        <f>'HD district-data'!H84</f>
        <v>36926</v>
      </c>
      <c r="F84" s="1">
        <f t="shared" si="6"/>
        <v>0.35286001430858854</v>
      </c>
      <c r="G84" s="1">
        <f t="shared" si="6"/>
        <v>0.62899873948148399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district-data'!F85</f>
        <v>58688</v>
      </c>
      <c r="D85">
        <f>'HD district-data'!G85</f>
        <v>16548</v>
      </c>
      <c r="E85">
        <f>'HD district-data'!H85</f>
        <v>41274</v>
      </c>
      <c r="F85" s="1">
        <f t="shared" si="6"/>
        <v>0.28196564885496184</v>
      </c>
      <c r="G85" s="1">
        <f t="shared" si="6"/>
        <v>0.70327835332606325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district-data'!F86</f>
        <v>56573</v>
      </c>
      <c r="D86">
        <f>'HD district-data'!G86</f>
        <v>13179</v>
      </c>
      <c r="E86">
        <f>'HD district-data'!H86</f>
        <v>42502</v>
      </c>
      <c r="F86" s="1">
        <f t="shared" si="6"/>
        <v>0.23295565022183728</v>
      </c>
      <c r="G86" s="1">
        <f t="shared" si="6"/>
        <v>0.75127711098934125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district-data'!F87</f>
        <v>52245</v>
      </c>
      <c r="D87">
        <f>'HD district-data'!G87</f>
        <v>12485</v>
      </c>
      <c r="E87">
        <f>'HD district-data'!H87</f>
        <v>39104</v>
      </c>
      <c r="F87" s="1">
        <f t="shared" si="6"/>
        <v>0.23897023638625706</v>
      </c>
      <c r="G87" s="1">
        <f t="shared" si="6"/>
        <v>0.74847353813762085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district-data'!F88</f>
        <v>61484</v>
      </c>
      <c r="D88">
        <f>'HD district-data'!G88</f>
        <v>17026</v>
      </c>
      <c r="E88">
        <f>'HD district-data'!H88</f>
        <v>43538</v>
      </c>
      <c r="F88" s="1">
        <f t="shared" si="6"/>
        <v>0.27691757205126538</v>
      </c>
      <c r="G88" s="1">
        <f t="shared" si="6"/>
        <v>0.70811918547914909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district-data'!F89</f>
        <v>51278</v>
      </c>
      <c r="D89">
        <f>'HD district-data'!G89</f>
        <v>12788</v>
      </c>
      <c r="E89">
        <f>'HD district-data'!H89</f>
        <v>37936</v>
      </c>
      <c r="F89" s="1">
        <f t="shared" si="6"/>
        <v>0.24938570147041617</v>
      </c>
      <c r="G89" s="1">
        <f t="shared" si="6"/>
        <v>0.73981044502515703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district-data'!F90</f>
        <v>58513</v>
      </c>
      <c r="D90">
        <f>'HD district-data'!G90</f>
        <v>17227</v>
      </c>
      <c r="E90">
        <f>'HD district-data'!H90</f>
        <v>40535</v>
      </c>
      <c r="F90" s="1">
        <f t="shared" si="6"/>
        <v>0.29441320732144993</v>
      </c>
      <c r="G90" s="1">
        <f t="shared" si="6"/>
        <v>0.6927520380086476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district-data'!F91</f>
        <v>60240</v>
      </c>
      <c r="D91">
        <f>'HD district-data'!G91</f>
        <v>15672</v>
      </c>
      <c r="E91">
        <f>'HD district-data'!H91</f>
        <v>43799</v>
      </c>
      <c r="F91" s="1">
        <f t="shared" si="6"/>
        <v>0.26015936254980082</v>
      </c>
      <c r="G91" s="1">
        <f t="shared" si="6"/>
        <v>0.72707503320053124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district-data'!F92</f>
        <v>59167</v>
      </c>
      <c r="D92">
        <f>'HD district-data'!G92</f>
        <v>16165</v>
      </c>
      <c r="E92">
        <f>'HD district-data'!H92</f>
        <v>42021</v>
      </c>
      <c r="F92" s="1">
        <f t="shared" si="6"/>
        <v>0.27320972839589636</v>
      </c>
      <c r="G92" s="1">
        <f t="shared" si="6"/>
        <v>0.71021008332347424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district-data'!F93</f>
        <v>55758</v>
      </c>
      <c r="D93">
        <f>'HD district-data'!G93</f>
        <v>15941</v>
      </c>
      <c r="E93">
        <f>'HD district-data'!H93</f>
        <v>38788</v>
      </c>
      <c r="F93" s="1">
        <f t="shared" si="6"/>
        <v>0.2858961942680871</v>
      </c>
      <c r="G93" s="1">
        <f t="shared" si="6"/>
        <v>0.69564905484414796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district-data'!F94</f>
        <v>46664</v>
      </c>
      <c r="D94">
        <f>'HD district-data'!G94</f>
        <v>9821</v>
      </c>
      <c r="E94">
        <f>'HD district-data'!H94</f>
        <v>36203</v>
      </c>
      <c r="F94" s="1">
        <f t="shared" si="6"/>
        <v>0.21046202640150866</v>
      </c>
      <c r="G94" s="1">
        <f t="shared" si="6"/>
        <v>0.77582290416595234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district-data'!F95</f>
        <v>51695</v>
      </c>
      <c r="D95">
        <f>'HD district-data'!G95</f>
        <v>23537</v>
      </c>
      <c r="E95">
        <f>'HD district-data'!H95</f>
        <v>27366</v>
      </c>
      <c r="F95" s="1">
        <f t="shared" si="6"/>
        <v>0.45530515523745041</v>
      </c>
      <c r="G95" s="1">
        <f t="shared" si="6"/>
        <v>0.52937421414063257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district-data'!F96</f>
        <v>61162</v>
      </c>
      <c r="D96">
        <f>'HD district-data'!G96</f>
        <v>16184</v>
      </c>
      <c r="E96">
        <f>'HD district-data'!H96</f>
        <v>44016</v>
      </c>
      <c r="F96" s="1">
        <f t="shared" si="6"/>
        <v>0.26460874399136719</v>
      </c>
      <c r="G96" s="1">
        <f t="shared" si="6"/>
        <v>0.71966253556129622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district-data'!F97</f>
        <v>55329</v>
      </c>
      <c r="D97">
        <f>'HD district-data'!G97</f>
        <v>13910</v>
      </c>
      <c r="E97">
        <f>'HD district-data'!H97</f>
        <v>40772</v>
      </c>
      <c r="F97" s="1">
        <f t="shared" si="6"/>
        <v>0.25140523053010178</v>
      </c>
      <c r="G97" s="1">
        <f t="shared" si="6"/>
        <v>0.73690108261490361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district-data'!F98</f>
        <v>52806</v>
      </c>
      <c r="D98">
        <f>'HD district-data'!G98</f>
        <v>11471</v>
      </c>
      <c r="E98">
        <f>'HD district-data'!H98</f>
        <v>40639</v>
      </c>
      <c r="F98" s="1">
        <f t="shared" si="6"/>
        <v>0.21722910275347498</v>
      </c>
      <c r="G98" s="1">
        <f t="shared" si="6"/>
        <v>0.76959057682839072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district-data'!F99</f>
        <v>59588</v>
      </c>
      <c r="D99">
        <f>'HD district-data'!G99</f>
        <v>16342</v>
      </c>
      <c r="E99">
        <f>'HD district-data'!H99</f>
        <v>42253</v>
      </c>
      <c r="F99" s="1">
        <f t="shared" si="6"/>
        <v>0.27424984896287841</v>
      </c>
      <c r="G99" s="1">
        <f t="shared" si="6"/>
        <v>0.70908572195744113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district-data'!F100</f>
        <v>60291</v>
      </c>
      <c r="D100">
        <f>'HD district-data'!G100</f>
        <v>13682</v>
      </c>
      <c r="E100">
        <f>'HD district-data'!H100</f>
        <v>45595</v>
      </c>
      <c r="F100" s="1">
        <f t="shared" si="6"/>
        <v>0.22693270969133039</v>
      </c>
      <c r="G100" s="1">
        <f t="shared" si="6"/>
        <v>0.75624885969713551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district-data'!F101</f>
        <v>64186</v>
      </c>
      <c r="D101">
        <f>'HD district-data'!G101</f>
        <v>23871</v>
      </c>
      <c r="E101">
        <f>'HD district-data'!H101</f>
        <v>39391</v>
      </c>
      <c r="F101" s="1">
        <f t="shared" si="6"/>
        <v>0.37190353036487706</v>
      </c>
      <c r="G101" s="1">
        <f t="shared" si="6"/>
        <v>0.61370080702957031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5" priority="4">
      <formula>F2&gt;G2</formula>
    </cfRule>
  </conditionalFormatting>
  <conditionalFormatting sqref="G2:G101">
    <cfRule type="expression" dxfId="24" priority="3">
      <formula>G2&gt;F2</formula>
    </cfRule>
  </conditionalFormatting>
  <conditionalFormatting sqref="H2:H101">
    <cfRule type="expression" dxfId="23" priority="2">
      <formula>H2&gt;I2</formula>
    </cfRule>
  </conditionalFormatting>
  <conditionalFormatting sqref="I2:I101">
    <cfRule type="expression" dxfId="2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district-data'!I1</f>
        <v>Total_2018_AG</v>
      </c>
      <c r="D1" t="str">
        <f>'HD district-data'!J1</f>
        <v>Dem_2018_AG</v>
      </c>
      <c r="E1" t="str">
        <f>'HD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4363129</v>
      </c>
      <c r="D2">
        <f>SUM(D3:D3101)</f>
        <v>2086715</v>
      </c>
      <c r="E2">
        <f>SUM(E3:E3101)</f>
        <v>2276414</v>
      </c>
      <c r="F2" s="1">
        <f>D2/$C2</f>
        <v>0.47826112865331277</v>
      </c>
      <c r="G2" s="1">
        <f>E2/$C2</f>
        <v>0.52173887134668717</v>
      </c>
      <c r="H2" s="3">
        <f>SUM(H3:H101)</f>
        <v>44</v>
      </c>
      <c r="I2" s="3">
        <f>SUM(I3:I101)</f>
        <v>55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district-data'!I3</f>
        <v>37924</v>
      </c>
      <c r="D3">
        <f>'HD district-data'!J3</f>
        <v>26514</v>
      </c>
      <c r="E3">
        <f>'HD district-data'!K3</f>
        <v>11410</v>
      </c>
      <c r="F3" s="1">
        <f t="shared" ref="F3:G18" si="0">D3/$C3</f>
        <v>0.69913511232992298</v>
      </c>
      <c r="G3" s="1">
        <f t="shared" si="0"/>
        <v>0.30086488767007702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district-data'!I4</f>
        <v>36947</v>
      </c>
      <c r="D4">
        <f>'HD district-data'!J4</f>
        <v>29471</v>
      </c>
      <c r="E4">
        <f>'HD district-data'!K4</f>
        <v>7476</v>
      </c>
      <c r="F4" s="1">
        <f t="shared" si="0"/>
        <v>0.79765610198392289</v>
      </c>
      <c r="G4" s="1">
        <f t="shared" si="0"/>
        <v>0.20234389801607708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district-data'!I5</f>
        <v>31773</v>
      </c>
      <c r="D5">
        <f>'HD district-data'!J5</f>
        <v>26618</v>
      </c>
      <c r="E5">
        <f>'HD district-data'!K5</f>
        <v>5155</v>
      </c>
      <c r="F5" s="1">
        <f t="shared" si="0"/>
        <v>0.83775532684984111</v>
      </c>
      <c r="G5" s="1">
        <f t="shared" si="0"/>
        <v>0.16224467315015895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district-data'!I6</f>
        <v>52618</v>
      </c>
      <c r="D6">
        <f>'HD district-data'!J6</f>
        <v>27307</v>
      </c>
      <c r="E6">
        <f>'HD district-data'!K6</f>
        <v>25311</v>
      </c>
      <c r="F6" s="1">
        <f t="shared" si="0"/>
        <v>0.51896689345851232</v>
      </c>
      <c r="G6" s="1">
        <f t="shared" si="0"/>
        <v>0.48103310654148768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district-data'!I7</f>
        <v>39383</v>
      </c>
      <c r="D7">
        <f>'HD district-data'!J7</f>
        <v>22734</v>
      </c>
      <c r="E7">
        <f>'HD district-data'!K7</f>
        <v>16649</v>
      </c>
      <c r="F7" s="1">
        <f t="shared" si="0"/>
        <v>0.57725414518954876</v>
      </c>
      <c r="G7" s="1">
        <f t="shared" si="0"/>
        <v>0.42274585481045118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district-data'!I8</f>
        <v>35412</v>
      </c>
      <c r="D8">
        <f>'HD district-data'!J8</f>
        <v>19711</v>
      </c>
      <c r="E8">
        <f>'HD district-data'!K8</f>
        <v>15701</v>
      </c>
      <c r="F8" s="1">
        <f t="shared" si="0"/>
        <v>0.55661922512142781</v>
      </c>
      <c r="G8" s="1">
        <f t="shared" si="0"/>
        <v>0.44338077487857225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district-data'!I9</f>
        <v>44688</v>
      </c>
      <c r="D9">
        <f>'HD district-data'!J9</f>
        <v>33872</v>
      </c>
      <c r="E9">
        <f>'HD district-data'!K9</f>
        <v>10816</v>
      </c>
      <c r="F9" s="1">
        <f t="shared" si="0"/>
        <v>0.75796634443250988</v>
      </c>
      <c r="G9" s="1">
        <f t="shared" si="0"/>
        <v>0.24203365556749015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district-data'!I10</f>
        <v>49420</v>
      </c>
      <c r="D10">
        <f>'HD district-data'!J10</f>
        <v>29992</v>
      </c>
      <c r="E10">
        <f>'HD district-data'!K10</f>
        <v>19428</v>
      </c>
      <c r="F10" s="1">
        <f t="shared" si="0"/>
        <v>0.60687980574666123</v>
      </c>
      <c r="G10" s="1">
        <f t="shared" si="0"/>
        <v>0.39312019425333872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district-data'!I11</f>
        <v>37927</v>
      </c>
      <c r="D11">
        <f>'HD district-data'!J11</f>
        <v>25207</v>
      </c>
      <c r="E11">
        <f>'HD district-data'!K11</f>
        <v>12720</v>
      </c>
      <c r="F11" s="1">
        <f t="shared" si="0"/>
        <v>0.66461887309832046</v>
      </c>
      <c r="G11" s="1">
        <f t="shared" si="0"/>
        <v>0.33538112690167954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district-data'!I12</f>
        <v>41024</v>
      </c>
      <c r="D12">
        <f>'HD district-data'!J12</f>
        <v>20295</v>
      </c>
      <c r="E12">
        <f>'HD district-data'!K12</f>
        <v>20729</v>
      </c>
      <c r="F12" s="1">
        <f t="shared" si="0"/>
        <v>0.49471041341653665</v>
      </c>
      <c r="G12" s="1">
        <f t="shared" si="0"/>
        <v>0.50528958658346335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district-data'!I13</f>
        <v>51906</v>
      </c>
      <c r="D13">
        <f>'HD district-data'!J13</f>
        <v>27503</v>
      </c>
      <c r="E13">
        <f>'HD district-data'!K13</f>
        <v>24403</v>
      </c>
      <c r="F13" s="1">
        <f t="shared" si="0"/>
        <v>0.5298616730243132</v>
      </c>
      <c r="G13" s="1">
        <f t="shared" si="0"/>
        <v>0.4701383269756868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district-data'!I14</f>
        <v>45662</v>
      </c>
      <c r="D14">
        <f>'HD district-data'!J14</f>
        <v>17844</v>
      </c>
      <c r="E14">
        <f>'HD district-data'!K14</f>
        <v>27818</v>
      </c>
      <c r="F14" s="1">
        <f t="shared" si="0"/>
        <v>0.39078445972581138</v>
      </c>
      <c r="G14" s="1">
        <f t="shared" si="0"/>
        <v>0.60921554027418856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district-data'!I15</f>
        <v>40502</v>
      </c>
      <c r="D15">
        <f>'HD district-data'!J15</f>
        <v>31780</v>
      </c>
      <c r="E15">
        <f>'HD district-data'!K15</f>
        <v>8722</v>
      </c>
      <c r="F15" s="1">
        <f t="shared" si="0"/>
        <v>0.78465260974766682</v>
      </c>
      <c r="G15" s="1">
        <f t="shared" si="0"/>
        <v>0.21534739025233321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district-data'!I16</f>
        <v>40521</v>
      </c>
      <c r="D16">
        <f>'HD district-data'!J16</f>
        <v>25567</v>
      </c>
      <c r="E16">
        <f>'HD district-data'!K16</f>
        <v>14954</v>
      </c>
      <c r="F16" s="1">
        <f t="shared" si="0"/>
        <v>0.63095678783840481</v>
      </c>
      <c r="G16" s="1">
        <f t="shared" si="0"/>
        <v>0.36904321216159525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district-data'!I17</f>
        <v>42490</v>
      </c>
      <c r="D17">
        <f>'HD district-data'!J17</f>
        <v>23639</v>
      </c>
      <c r="E17">
        <f>'HD district-data'!K17</f>
        <v>18851</v>
      </c>
      <c r="F17" s="1">
        <f t="shared" si="0"/>
        <v>0.55634266886326189</v>
      </c>
      <c r="G17" s="1">
        <f t="shared" si="0"/>
        <v>0.44365733113673805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district-data'!I18</f>
        <v>50331</v>
      </c>
      <c r="D18">
        <f>'HD district-data'!J18</f>
        <v>29537</v>
      </c>
      <c r="E18">
        <f>'HD district-data'!K18</f>
        <v>20794</v>
      </c>
      <c r="F18" s="1">
        <f t="shared" si="0"/>
        <v>0.58685501976912835</v>
      </c>
      <c r="G18" s="1">
        <f t="shared" si="0"/>
        <v>0.41314498023087165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district-data'!I19</f>
        <v>50330</v>
      </c>
      <c r="D19">
        <f>'HD district-data'!J19</f>
        <v>44304</v>
      </c>
      <c r="E19">
        <f>'HD district-data'!K19</f>
        <v>6026</v>
      </c>
      <c r="F19" s="1">
        <f t="shared" ref="F19:G82" si="3">D19/$C19</f>
        <v>0.88027021657063387</v>
      </c>
      <c r="G19" s="1">
        <f t="shared" si="3"/>
        <v>0.11972978342936619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district-data'!I20</f>
        <v>37439</v>
      </c>
      <c r="D20">
        <f>'HD district-data'!J20</f>
        <v>34418</v>
      </c>
      <c r="E20">
        <f>'HD district-data'!K20</f>
        <v>3021</v>
      </c>
      <c r="F20" s="1">
        <f t="shared" si="3"/>
        <v>0.91930874222067893</v>
      </c>
      <c r="G20" s="1">
        <f t="shared" si="3"/>
        <v>8.0691257779321027E-2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district-data'!I21</f>
        <v>57940</v>
      </c>
      <c r="D21">
        <f>'HD district-data'!J21</f>
        <v>39607</v>
      </c>
      <c r="E21">
        <f>'HD district-data'!K21</f>
        <v>18333</v>
      </c>
      <c r="F21" s="1">
        <f t="shared" si="3"/>
        <v>0.68358646876078699</v>
      </c>
      <c r="G21" s="1">
        <f t="shared" si="3"/>
        <v>0.31641353123921295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district-data'!I22</f>
        <v>49012</v>
      </c>
      <c r="D22">
        <f>'HD district-data'!J22</f>
        <v>25851</v>
      </c>
      <c r="E22">
        <f>'HD district-data'!K22</f>
        <v>23161</v>
      </c>
      <c r="F22" s="1">
        <f t="shared" si="3"/>
        <v>0.52744225903860276</v>
      </c>
      <c r="G22" s="1">
        <f t="shared" si="3"/>
        <v>0.47255774096139719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district-data'!I23</f>
        <v>51809</v>
      </c>
      <c r="D23">
        <f>'HD district-data'!J23</f>
        <v>29145</v>
      </c>
      <c r="E23">
        <f>'HD district-data'!K23</f>
        <v>22664</v>
      </c>
      <c r="F23" s="1">
        <f t="shared" si="3"/>
        <v>0.56254704781022602</v>
      </c>
      <c r="G23" s="1">
        <f t="shared" si="3"/>
        <v>0.43745295218977398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district-data'!I24</f>
        <v>51225</v>
      </c>
      <c r="D24">
        <f>'HD district-data'!J24</f>
        <v>43542</v>
      </c>
      <c r="E24">
        <f>'HD district-data'!K24</f>
        <v>7683</v>
      </c>
      <c r="F24" s="1">
        <f t="shared" si="3"/>
        <v>0.8500146412884334</v>
      </c>
      <c r="G24" s="1">
        <f t="shared" si="3"/>
        <v>0.14998535871156662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district-data'!I25</f>
        <v>48694</v>
      </c>
      <c r="D25">
        <f>'HD district-data'!J25</f>
        <v>25355</v>
      </c>
      <c r="E25">
        <f>'HD district-data'!K25</f>
        <v>23339</v>
      </c>
      <c r="F25" s="1">
        <f t="shared" si="3"/>
        <v>0.52070070234525812</v>
      </c>
      <c r="G25" s="1">
        <f t="shared" si="3"/>
        <v>0.47929929765474188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district-data'!I26</f>
        <v>35706</v>
      </c>
      <c r="D26">
        <f>'HD district-data'!J26</f>
        <v>25889</v>
      </c>
      <c r="E26">
        <f>'HD district-data'!K26</f>
        <v>9817</v>
      </c>
      <c r="F26" s="1">
        <f t="shared" si="3"/>
        <v>0.72506021396964093</v>
      </c>
      <c r="G26" s="1">
        <f t="shared" si="3"/>
        <v>0.27493978603035907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district-data'!I27</f>
        <v>38116</v>
      </c>
      <c r="D27">
        <f>'HD district-data'!J27</f>
        <v>29740</v>
      </c>
      <c r="E27">
        <f>'HD district-data'!K27</f>
        <v>8376</v>
      </c>
      <c r="F27" s="1">
        <f t="shared" si="3"/>
        <v>0.78024976387868616</v>
      </c>
      <c r="G27" s="1">
        <f t="shared" si="3"/>
        <v>0.21975023612131389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district-data'!I28</f>
        <v>55434</v>
      </c>
      <c r="D28">
        <f>'HD district-data'!J28</f>
        <v>37685</v>
      </c>
      <c r="E28">
        <f>'HD district-data'!K28</f>
        <v>17749</v>
      </c>
      <c r="F28" s="1">
        <f t="shared" si="3"/>
        <v>0.6798174405599452</v>
      </c>
      <c r="G28" s="1">
        <f t="shared" si="3"/>
        <v>0.32018255944005486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district-data'!I29</f>
        <v>58075</v>
      </c>
      <c r="D29">
        <f>'HD district-data'!J29</f>
        <v>29595</v>
      </c>
      <c r="E29">
        <f>'HD district-data'!K29</f>
        <v>28480</v>
      </c>
      <c r="F29" s="1">
        <f t="shared" si="3"/>
        <v>0.50959965561773568</v>
      </c>
      <c r="G29" s="1">
        <f t="shared" si="3"/>
        <v>0.49040034438226432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district-data'!I30</f>
        <v>53586</v>
      </c>
      <c r="D30">
        <f>'HD district-data'!J30</f>
        <v>30721</v>
      </c>
      <c r="E30">
        <f>'HD district-data'!K30</f>
        <v>22865</v>
      </c>
      <c r="F30" s="1">
        <f t="shared" si="3"/>
        <v>0.57330272832456242</v>
      </c>
      <c r="G30" s="1">
        <f t="shared" si="3"/>
        <v>0.42669727167543764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district-data'!I31</f>
        <v>46066</v>
      </c>
      <c r="D31">
        <f>'HD district-data'!J31</f>
        <v>17955</v>
      </c>
      <c r="E31">
        <f>'HD district-data'!K31</f>
        <v>28111</v>
      </c>
      <c r="F31" s="1">
        <f t="shared" si="3"/>
        <v>0.38976685624972868</v>
      </c>
      <c r="G31" s="1">
        <f t="shared" si="3"/>
        <v>0.61023314375027138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district-data'!I32</f>
        <v>49307</v>
      </c>
      <c r="D32">
        <f>'HD district-data'!J32</f>
        <v>16574</v>
      </c>
      <c r="E32">
        <f>'HD district-data'!K32</f>
        <v>32733</v>
      </c>
      <c r="F32" s="1">
        <f t="shared" si="3"/>
        <v>0.33613888494534244</v>
      </c>
      <c r="G32" s="1">
        <f t="shared" si="3"/>
        <v>0.6638611150546575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district-data'!I33</f>
        <v>33616</v>
      </c>
      <c r="D33">
        <f>'HD district-data'!J33</f>
        <v>21287</v>
      </c>
      <c r="E33">
        <f>'HD district-data'!K33</f>
        <v>12329</v>
      </c>
      <c r="F33" s="1">
        <f t="shared" si="3"/>
        <v>0.63324012375059491</v>
      </c>
      <c r="G33" s="1">
        <f t="shared" si="3"/>
        <v>0.36675987624940504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district-data'!I34</f>
        <v>56130</v>
      </c>
      <c r="D34">
        <f>'HD district-data'!J34</f>
        <v>29189</v>
      </c>
      <c r="E34">
        <f>'HD district-data'!K34</f>
        <v>26941</v>
      </c>
      <c r="F34" s="1">
        <f t="shared" si="3"/>
        <v>0.52002494209869943</v>
      </c>
      <c r="G34" s="1">
        <f t="shared" si="3"/>
        <v>0.47997505790130057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district-data'!I35</f>
        <v>52354</v>
      </c>
      <c r="D35">
        <f>'HD district-data'!J35</f>
        <v>28001</v>
      </c>
      <c r="E35">
        <f>'HD district-data'!K35</f>
        <v>24353</v>
      </c>
      <c r="F35" s="1">
        <f t="shared" si="3"/>
        <v>0.53483974481414986</v>
      </c>
      <c r="G35" s="1">
        <f t="shared" si="3"/>
        <v>0.46516025518585019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district-data'!I36</f>
        <v>44728</v>
      </c>
      <c r="D36">
        <f>'HD district-data'!J36</f>
        <v>30853</v>
      </c>
      <c r="E36">
        <f>'HD district-data'!K36</f>
        <v>13875</v>
      </c>
      <c r="F36" s="1">
        <f t="shared" si="3"/>
        <v>0.68979162940439998</v>
      </c>
      <c r="G36" s="1">
        <f t="shared" si="3"/>
        <v>0.31020837059560008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district-data'!I37</f>
        <v>51182</v>
      </c>
      <c r="D37">
        <f>'HD district-data'!J37</f>
        <v>21881</v>
      </c>
      <c r="E37">
        <f>'HD district-data'!K37</f>
        <v>29301</v>
      </c>
      <c r="F37" s="1">
        <f t="shared" si="3"/>
        <v>0.42751357899261461</v>
      </c>
      <c r="G37" s="1">
        <f t="shared" si="3"/>
        <v>0.57248642100738545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district-data'!I38</f>
        <v>53345</v>
      </c>
      <c r="D38">
        <f>'HD district-data'!J38</f>
        <v>28982</v>
      </c>
      <c r="E38">
        <f>'HD district-data'!K38</f>
        <v>24363</v>
      </c>
      <c r="F38" s="1">
        <f t="shared" si="3"/>
        <v>0.54329365451307532</v>
      </c>
      <c r="G38" s="1">
        <f t="shared" si="3"/>
        <v>0.45670634548692474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district-data'!I39</f>
        <v>44470</v>
      </c>
      <c r="D39">
        <f>'HD district-data'!J39</f>
        <v>14920</v>
      </c>
      <c r="E39">
        <f>'HD district-data'!K39</f>
        <v>29550</v>
      </c>
      <c r="F39" s="1">
        <f t="shared" si="3"/>
        <v>0.33550708342702945</v>
      </c>
      <c r="G39" s="1">
        <f t="shared" si="3"/>
        <v>0.66449291657297049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district-data'!I40</f>
        <v>41041</v>
      </c>
      <c r="D40">
        <f>'HD district-data'!J40</f>
        <v>22007</v>
      </c>
      <c r="E40">
        <f>'HD district-data'!K40</f>
        <v>19034</v>
      </c>
      <c r="F40" s="1">
        <f t="shared" si="3"/>
        <v>0.53621987768329227</v>
      </c>
      <c r="G40" s="1">
        <f t="shared" si="3"/>
        <v>0.46378012231670768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district-data'!I41</f>
        <v>33322</v>
      </c>
      <c r="D41">
        <f>'HD district-data'!J41</f>
        <v>23280</v>
      </c>
      <c r="E41">
        <f>'HD district-data'!K41</f>
        <v>10042</v>
      </c>
      <c r="F41" s="1">
        <f t="shared" si="3"/>
        <v>0.69863753676249929</v>
      </c>
      <c r="G41" s="1">
        <f t="shared" si="3"/>
        <v>0.30136246323750077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district-data'!I42</f>
        <v>51733</v>
      </c>
      <c r="D42">
        <f>'HD district-data'!J42</f>
        <v>19686</v>
      </c>
      <c r="E42">
        <f>'HD district-data'!K42</f>
        <v>32047</v>
      </c>
      <c r="F42" s="1">
        <f t="shared" si="3"/>
        <v>0.38053080238919063</v>
      </c>
      <c r="G42" s="1">
        <f t="shared" si="3"/>
        <v>0.61946919761080932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district-data'!I43</f>
        <v>36496</v>
      </c>
      <c r="D43">
        <f>'HD district-data'!J43</f>
        <v>27256</v>
      </c>
      <c r="E43">
        <f>'HD district-data'!K43</f>
        <v>9240</v>
      </c>
      <c r="F43" s="1">
        <f t="shared" si="3"/>
        <v>0.74682156948706713</v>
      </c>
      <c r="G43" s="1">
        <f t="shared" si="3"/>
        <v>0.25317843051293293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district-data'!I44</f>
        <v>46879</v>
      </c>
      <c r="D44">
        <f>'HD district-data'!J44</f>
        <v>25719</v>
      </c>
      <c r="E44">
        <f>'HD district-data'!K44</f>
        <v>21160</v>
      </c>
      <c r="F44" s="1">
        <f t="shared" si="3"/>
        <v>0.54862518398430005</v>
      </c>
      <c r="G44" s="1">
        <f t="shared" si="3"/>
        <v>0.45137481601570001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district-data'!I45</f>
        <v>44187</v>
      </c>
      <c r="D45">
        <f>'HD district-data'!J45</f>
        <v>24905</v>
      </c>
      <c r="E45">
        <f>'HD district-data'!K45</f>
        <v>19282</v>
      </c>
      <c r="F45" s="1">
        <f t="shared" si="3"/>
        <v>0.56362731120012677</v>
      </c>
      <c r="G45" s="1">
        <f t="shared" si="3"/>
        <v>0.43637268879987329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district-data'!I46</f>
        <v>40222</v>
      </c>
      <c r="D46">
        <f>'HD district-data'!J46</f>
        <v>21503</v>
      </c>
      <c r="E46">
        <f>'HD district-data'!K46</f>
        <v>18719</v>
      </c>
      <c r="F46" s="1">
        <f t="shared" si="3"/>
        <v>0.53460792601064089</v>
      </c>
      <c r="G46" s="1">
        <f t="shared" si="3"/>
        <v>0.46539207398935906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district-data'!I47</f>
        <v>45889</v>
      </c>
      <c r="D47">
        <f>'HD district-data'!J47</f>
        <v>18178</v>
      </c>
      <c r="E47">
        <f>'HD district-data'!K47</f>
        <v>27711</v>
      </c>
      <c r="F47" s="1">
        <f t="shared" si="3"/>
        <v>0.39612979145328947</v>
      </c>
      <c r="G47" s="1">
        <f t="shared" si="3"/>
        <v>0.60387020854671059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district-data'!I48</f>
        <v>39934</v>
      </c>
      <c r="D48">
        <f>'HD district-data'!J48</f>
        <v>14415</v>
      </c>
      <c r="E48">
        <f>'HD district-data'!K48</f>
        <v>25519</v>
      </c>
      <c r="F48" s="1">
        <f t="shared" si="3"/>
        <v>0.36097060149246257</v>
      </c>
      <c r="G48" s="1">
        <f t="shared" si="3"/>
        <v>0.63902939850753748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district-data'!I49</f>
        <v>36536</v>
      </c>
      <c r="D49">
        <f>'HD district-data'!J49</f>
        <v>12237</v>
      </c>
      <c r="E49">
        <f>'HD district-data'!K49</f>
        <v>24299</v>
      </c>
      <c r="F49" s="1">
        <f t="shared" si="3"/>
        <v>0.33492993212174293</v>
      </c>
      <c r="G49" s="1">
        <f t="shared" si="3"/>
        <v>0.66507006787825707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district-data'!I50</f>
        <v>42326</v>
      </c>
      <c r="D50">
        <f>'HD district-data'!J50</f>
        <v>12120</v>
      </c>
      <c r="E50">
        <f>'HD district-data'!K50</f>
        <v>30206</v>
      </c>
      <c r="F50" s="1">
        <f t="shared" si="3"/>
        <v>0.28634881633038795</v>
      </c>
      <c r="G50" s="1">
        <f t="shared" si="3"/>
        <v>0.71365118366961211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district-data'!I51</f>
        <v>33993</v>
      </c>
      <c r="D51">
        <f>'HD district-data'!J51</f>
        <v>19488</v>
      </c>
      <c r="E51">
        <f>'HD district-data'!K51</f>
        <v>14505</v>
      </c>
      <c r="F51" s="1">
        <f t="shared" si="3"/>
        <v>0.57329450180919606</v>
      </c>
      <c r="G51" s="1">
        <f t="shared" si="3"/>
        <v>0.426705498190804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district-data'!I52</f>
        <v>47153</v>
      </c>
      <c r="D52">
        <f>'HD district-data'!J52</f>
        <v>19211</v>
      </c>
      <c r="E52">
        <f>'HD district-data'!K52</f>
        <v>27942</v>
      </c>
      <c r="F52" s="1">
        <f t="shared" si="3"/>
        <v>0.40741840391915679</v>
      </c>
      <c r="G52" s="1">
        <f t="shared" si="3"/>
        <v>0.59258159608084326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district-data'!I53</f>
        <v>50742</v>
      </c>
      <c r="D53">
        <f>'HD district-data'!J53</f>
        <v>19907</v>
      </c>
      <c r="E53">
        <f>'HD district-data'!K53</f>
        <v>30835</v>
      </c>
      <c r="F53" s="1">
        <f t="shared" si="3"/>
        <v>0.39231800086713176</v>
      </c>
      <c r="G53" s="1">
        <f t="shared" si="3"/>
        <v>0.60768199913286824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district-data'!I54</f>
        <v>40529</v>
      </c>
      <c r="D54">
        <f>'HD district-data'!J54</f>
        <v>14293</v>
      </c>
      <c r="E54">
        <f>'HD district-data'!K54</f>
        <v>26236</v>
      </c>
      <c r="F54" s="1">
        <f t="shared" si="3"/>
        <v>0.35266105751437243</v>
      </c>
      <c r="G54" s="1">
        <f t="shared" si="3"/>
        <v>0.64733894248562762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district-data'!I55</f>
        <v>50285</v>
      </c>
      <c r="D55">
        <f>'HD district-data'!J55</f>
        <v>22770</v>
      </c>
      <c r="E55">
        <f>'HD district-data'!K55</f>
        <v>27515</v>
      </c>
      <c r="F55" s="1">
        <f t="shared" si="3"/>
        <v>0.4528189320871035</v>
      </c>
      <c r="G55" s="1">
        <f t="shared" si="3"/>
        <v>0.54718106791289645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district-data'!I56</f>
        <v>40661</v>
      </c>
      <c r="D56">
        <f>'HD district-data'!J56</f>
        <v>23561</v>
      </c>
      <c r="E56">
        <f>'HD district-data'!K56</f>
        <v>17100</v>
      </c>
      <c r="F56" s="1">
        <f t="shared" si="3"/>
        <v>0.57944959543542951</v>
      </c>
      <c r="G56" s="1">
        <f t="shared" si="3"/>
        <v>0.42055040456457049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district-data'!I57</f>
        <v>38875</v>
      </c>
      <c r="D57">
        <f>'HD district-data'!J57</f>
        <v>22874</v>
      </c>
      <c r="E57">
        <f>'HD district-data'!K57</f>
        <v>16001</v>
      </c>
      <c r="F57" s="1">
        <f t="shared" si="3"/>
        <v>0.58839871382636655</v>
      </c>
      <c r="G57" s="1">
        <f t="shared" si="3"/>
        <v>0.41160128617363345</v>
      </c>
      <c r="H57" s="3">
        <f t="shared" si="1"/>
        <v>1</v>
      </c>
      <c r="I57" s="3">
        <f t="shared" si="2"/>
        <v>0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district-data'!I58</f>
        <v>51560</v>
      </c>
      <c r="D58">
        <f>'HD district-data'!J58</f>
        <v>23510</v>
      </c>
      <c r="E58">
        <f>'HD district-data'!K58</f>
        <v>28050</v>
      </c>
      <c r="F58" s="1">
        <f t="shared" si="3"/>
        <v>0.45597362296353761</v>
      </c>
      <c r="G58" s="1">
        <f t="shared" si="3"/>
        <v>0.54402637703646239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district-data'!I59</f>
        <v>51297</v>
      </c>
      <c r="D59">
        <f>'HD district-data'!J59</f>
        <v>22157</v>
      </c>
      <c r="E59">
        <f>'HD district-data'!K59</f>
        <v>29140</v>
      </c>
      <c r="F59" s="1">
        <f t="shared" si="3"/>
        <v>0.43193559077528898</v>
      </c>
      <c r="G59" s="1">
        <f t="shared" si="3"/>
        <v>0.56806440922471102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district-data'!I60</f>
        <v>37869</v>
      </c>
      <c r="D60">
        <f>'HD district-data'!J60</f>
        <v>25071</v>
      </c>
      <c r="E60">
        <f>'HD district-data'!K60</f>
        <v>12798</v>
      </c>
      <c r="F60" s="1">
        <f t="shared" si="3"/>
        <v>0.66204547255010693</v>
      </c>
      <c r="G60" s="1">
        <f t="shared" si="3"/>
        <v>0.33795452744989307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district-data'!I61</f>
        <v>46970</v>
      </c>
      <c r="D61">
        <f>'HD district-data'!J61</f>
        <v>17435</v>
      </c>
      <c r="E61">
        <f>'HD district-data'!K61</f>
        <v>29535</v>
      </c>
      <c r="F61" s="1">
        <f t="shared" si="3"/>
        <v>0.37119437939110073</v>
      </c>
      <c r="G61" s="1">
        <f t="shared" si="3"/>
        <v>0.62880562060889933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district-data'!I62</f>
        <v>50382</v>
      </c>
      <c r="D62">
        <f>'HD district-data'!J62</f>
        <v>13814</v>
      </c>
      <c r="E62">
        <f>'HD district-data'!K62</f>
        <v>36568</v>
      </c>
      <c r="F62" s="1">
        <f t="shared" si="3"/>
        <v>0.27418522488190228</v>
      </c>
      <c r="G62" s="1">
        <f t="shared" si="3"/>
        <v>0.72581477511809778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district-data'!I63</f>
        <v>49829</v>
      </c>
      <c r="D63">
        <f>'HD district-data'!J63</f>
        <v>16689</v>
      </c>
      <c r="E63">
        <f>'HD district-data'!K63</f>
        <v>33140</v>
      </c>
      <c r="F63" s="1">
        <f t="shared" si="3"/>
        <v>0.33492544502197513</v>
      </c>
      <c r="G63" s="1">
        <f t="shared" si="3"/>
        <v>0.66507455497802481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district-data'!I64</f>
        <v>39280</v>
      </c>
      <c r="D64">
        <f>'HD district-data'!J64</f>
        <v>10785</v>
      </c>
      <c r="E64">
        <f>'HD district-data'!K64</f>
        <v>28495</v>
      </c>
      <c r="F64" s="1">
        <f t="shared" si="3"/>
        <v>0.27456720977596744</v>
      </c>
      <c r="G64" s="1">
        <f t="shared" si="3"/>
        <v>0.72543279022403262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district-data'!I65</f>
        <v>45004</v>
      </c>
      <c r="D65">
        <f>'HD district-data'!J65</f>
        <v>19806</v>
      </c>
      <c r="E65">
        <f>'HD district-data'!K65</f>
        <v>25198</v>
      </c>
      <c r="F65" s="1">
        <f t="shared" si="3"/>
        <v>0.44009421384765801</v>
      </c>
      <c r="G65" s="1">
        <f t="shared" si="3"/>
        <v>0.55990578615234199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district-data'!I66</f>
        <v>56284</v>
      </c>
      <c r="D66">
        <f>'HD district-data'!J66</f>
        <v>19047</v>
      </c>
      <c r="E66">
        <f>'HD district-data'!K66</f>
        <v>37237</v>
      </c>
      <c r="F66" s="1">
        <f t="shared" si="3"/>
        <v>0.33840878402387892</v>
      </c>
      <c r="G66" s="1">
        <f t="shared" si="3"/>
        <v>0.66159121597612114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district-data'!I67</f>
        <v>43759</v>
      </c>
      <c r="D67">
        <f>'HD district-data'!J67</f>
        <v>25382</v>
      </c>
      <c r="E67">
        <f>'HD district-data'!K67</f>
        <v>18377</v>
      </c>
      <c r="F67" s="1">
        <f t="shared" si="3"/>
        <v>0.58004067734637443</v>
      </c>
      <c r="G67" s="1">
        <f t="shared" si="3"/>
        <v>0.41995932265362557</v>
      </c>
      <c r="H67" s="3">
        <f t="shared" si="1"/>
        <v>1</v>
      </c>
      <c r="I67" s="3">
        <f t="shared" si="2"/>
        <v>0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district-data'!I68</f>
        <v>44440</v>
      </c>
      <c r="D68">
        <f>'HD district-data'!J68</f>
        <v>18271</v>
      </c>
      <c r="E68">
        <f>'HD district-data'!K68</f>
        <v>26169</v>
      </c>
      <c r="F68" s="1">
        <f t="shared" si="3"/>
        <v>0.41113861386138612</v>
      </c>
      <c r="G68" s="1">
        <f t="shared" si="3"/>
        <v>0.58886138613861383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district-data'!I69</f>
        <v>48099</v>
      </c>
      <c r="D69">
        <f>'HD district-data'!J69</f>
        <v>19632</v>
      </c>
      <c r="E69">
        <f>'HD district-data'!K69</f>
        <v>28467</v>
      </c>
      <c r="F69" s="1">
        <f t="shared" si="3"/>
        <v>0.40815817376660635</v>
      </c>
      <c r="G69" s="1">
        <f t="shared" si="3"/>
        <v>0.59184182623339365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district-data'!I70</f>
        <v>43376</v>
      </c>
      <c r="D70">
        <f>'HD district-data'!J70</f>
        <v>16216</v>
      </c>
      <c r="E70">
        <f>'HD district-data'!K70</f>
        <v>27160</v>
      </c>
      <c r="F70" s="1">
        <f t="shared" si="3"/>
        <v>0.37384728882331242</v>
      </c>
      <c r="G70" s="1">
        <f t="shared" si="3"/>
        <v>0.62615271117668758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district-data'!I71</f>
        <v>45524</v>
      </c>
      <c r="D71">
        <f>'HD district-data'!J71</f>
        <v>18176</v>
      </c>
      <c r="E71">
        <f>'HD district-data'!K71</f>
        <v>27348</v>
      </c>
      <c r="F71" s="1">
        <f t="shared" si="3"/>
        <v>0.39926192777436076</v>
      </c>
      <c r="G71" s="1">
        <f t="shared" si="3"/>
        <v>0.60073807222563924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district-data'!I72</f>
        <v>46353</v>
      </c>
      <c r="D72">
        <f>'HD district-data'!J72</f>
        <v>13260</v>
      </c>
      <c r="E72">
        <f>'HD district-data'!K72</f>
        <v>33093</v>
      </c>
      <c r="F72" s="1">
        <f t="shared" si="3"/>
        <v>0.28606562682027054</v>
      </c>
      <c r="G72" s="1">
        <f t="shared" si="3"/>
        <v>0.71393437317972952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district-data'!I73</f>
        <v>47371</v>
      </c>
      <c r="D73">
        <f>'HD district-data'!J73</f>
        <v>18597</v>
      </c>
      <c r="E73">
        <f>'HD district-data'!K73</f>
        <v>28774</v>
      </c>
      <c r="F73" s="1">
        <f t="shared" si="3"/>
        <v>0.39258195942665342</v>
      </c>
      <c r="G73" s="1">
        <f t="shared" si="3"/>
        <v>0.60741804057334658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district-data'!I74</f>
        <v>41404</v>
      </c>
      <c r="D74">
        <f>'HD district-data'!J74</f>
        <v>22188</v>
      </c>
      <c r="E74">
        <f>'HD district-data'!K74</f>
        <v>19216</v>
      </c>
      <c r="F74" s="1">
        <f t="shared" si="3"/>
        <v>0.53589025214955077</v>
      </c>
      <c r="G74" s="1">
        <f t="shared" si="3"/>
        <v>0.46410974785044923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district-data'!I75</f>
        <v>45007</v>
      </c>
      <c r="D75">
        <f>'HD district-data'!J75</f>
        <v>18108</v>
      </c>
      <c r="E75">
        <f>'HD district-data'!K75</f>
        <v>26899</v>
      </c>
      <c r="F75" s="1">
        <f t="shared" si="3"/>
        <v>0.40233741418001645</v>
      </c>
      <c r="G75" s="1">
        <f t="shared" si="3"/>
        <v>0.59766258581998355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district-data'!I76</f>
        <v>42475</v>
      </c>
      <c r="D76">
        <f>'HD district-data'!J76</f>
        <v>17546</v>
      </c>
      <c r="E76">
        <f>'HD district-data'!K76</f>
        <v>24929</v>
      </c>
      <c r="F76" s="1">
        <f t="shared" si="3"/>
        <v>0.41309005297233664</v>
      </c>
      <c r="G76" s="1">
        <f t="shared" si="3"/>
        <v>0.5869099470276633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district-data'!I77</f>
        <v>38443</v>
      </c>
      <c r="D77">
        <f>'HD district-data'!J77</f>
        <v>11317</v>
      </c>
      <c r="E77">
        <f>'HD district-data'!K77</f>
        <v>27126</v>
      </c>
      <c r="F77" s="1">
        <f t="shared" si="3"/>
        <v>0.29438389303644358</v>
      </c>
      <c r="G77" s="1">
        <f t="shared" si="3"/>
        <v>0.70561610696355648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district-data'!I78</f>
        <v>43339</v>
      </c>
      <c r="D78">
        <f>'HD district-data'!J78</f>
        <v>21164</v>
      </c>
      <c r="E78">
        <f>'HD district-data'!K78</f>
        <v>22175</v>
      </c>
      <c r="F78" s="1">
        <f t="shared" si="3"/>
        <v>0.48833614065852926</v>
      </c>
      <c r="G78" s="1">
        <f t="shared" si="3"/>
        <v>0.51166385934147074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district-data'!I79</f>
        <v>41711</v>
      </c>
      <c r="D79">
        <f>'HD district-data'!J79</f>
        <v>13186</v>
      </c>
      <c r="E79">
        <f>'HD district-data'!K79</f>
        <v>28525</v>
      </c>
      <c r="F79" s="1">
        <f t="shared" si="3"/>
        <v>0.31612764019083694</v>
      </c>
      <c r="G79" s="1">
        <f t="shared" si="3"/>
        <v>0.68387235980916306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district-data'!I80</f>
        <v>43856</v>
      </c>
      <c r="D80">
        <f>'HD district-data'!J80</f>
        <v>15107</v>
      </c>
      <c r="E80">
        <f>'HD district-data'!K80</f>
        <v>28749</v>
      </c>
      <c r="F80" s="1">
        <f t="shared" si="3"/>
        <v>0.34446825975921197</v>
      </c>
      <c r="G80" s="1">
        <f t="shared" si="3"/>
        <v>0.65553174024078809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district-data'!I81</f>
        <v>39098</v>
      </c>
      <c r="D81">
        <f>'HD district-data'!J81</f>
        <v>13592</v>
      </c>
      <c r="E81">
        <f>'HD district-data'!K81</f>
        <v>25506</v>
      </c>
      <c r="F81" s="1">
        <f t="shared" si="3"/>
        <v>0.34763926543557216</v>
      </c>
      <c r="G81" s="1">
        <f t="shared" si="3"/>
        <v>0.65236073456442789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district-data'!I82</f>
        <v>41076</v>
      </c>
      <c r="D82">
        <f>'HD district-data'!J82</f>
        <v>12116</v>
      </c>
      <c r="E82">
        <f>'HD district-data'!K82</f>
        <v>28960</v>
      </c>
      <c r="F82" s="1">
        <f t="shared" si="3"/>
        <v>0.29496542993475511</v>
      </c>
      <c r="G82" s="1">
        <f t="shared" si="3"/>
        <v>0.70503457006524495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district-data'!I83</f>
        <v>49293</v>
      </c>
      <c r="D83">
        <f>'HD district-data'!J83</f>
        <v>10035</v>
      </c>
      <c r="E83">
        <f>'HD district-data'!K83</f>
        <v>39258</v>
      </c>
      <c r="F83" s="1">
        <f t="shared" ref="F83:G101" si="6">D83/$C83</f>
        <v>0.20357860142413731</v>
      </c>
      <c r="G83" s="1">
        <f t="shared" si="6"/>
        <v>0.79642139857586269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district-data'!I84</f>
        <v>42309</v>
      </c>
      <c r="D84">
        <f>'HD district-data'!J84</f>
        <v>17513</v>
      </c>
      <c r="E84">
        <f>'HD district-data'!K84</f>
        <v>24796</v>
      </c>
      <c r="F84" s="1">
        <f t="shared" si="6"/>
        <v>0.41393084213760667</v>
      </c>
      <c r="G84" s="1">
        <f t="shared" si="6"/>
        <v>0.58606915786239333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district-data'!I85</f>
        <v>41276</v>
      </c>
      <c r="D85">
        <f>'HD district-data'!J85</f>
        <v>14027</v>
      </c>
      <c r="E85">
        <f>'HD district-data'!K85</f>
        <v>27249</v>
      </c>
      <c r="F85" s="1">
        <f t="shared" si="6"/>
        <v>0.33983428626804923</v>
      </c>
      <c r="G85" s="1">
        <f t="shared" si="6"/>
        <v>0.66016571373195077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district-data'!I86</f>
        <v>40352</v>
      </c>
      <c r="D86">
        <f>'HD district-data'!J86</f>
        <v>10785</v>
      </c>
      <c r="E86">
        <f>'HD district-data'!K86</f>
        <v>29567</v>
      </c>
      <c r="F86" s="1">
        <f t="shared" si="6"/>
        <v>0.26727299762093576</v>
      </c>
      <c r="G86" s="1">
        <f t="shared" si="6"/>
        <v>0.73272700237906419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district-data'!I87</f>
        <v>35782</v>
      </c>
      <c r="D87">
        <f>'HD district-data'!J87</f>
        <v>10838</v>
      </c>
      <c r="E87">
        <f>'HD district-data'!K87</f>
        <v>24944</v>
      </c>
      <c r="F87" s="1">
        <f t="shared" si="6"/>
        <v>0.30288972108881562</v>
      </c>
      <c r="G87" s="1">
        <f t="shared" si="6"/>
        <v>0.69711027891118438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district-data'!I88</f>
        <v>44907</v>
      </c>
      <c r="D88">
        <f>'HD district-data'!J88</f>
        <v>16371</v>
      </c>
      <c r="E88">
        <f>'HD district-data'!K88</f>
        <v>28536</v>
      </c>
      <c r="F88" s="1">
        <f t="shared" si="6"/>
        <v>0.364553410381455</v>
      </c>
      <c r="G88" s="1">
        <f t="shared" si="6"/>
        <v>0.63544658961854494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district-data'!I89</f>
        <v>36832</v>
      </c>
      <c r="D89">
        <f>'HD district-data'!J89</f>
        <v>12032</v>
      </c>
      <c r="E89">
        <f>'HD district-data'!K89</f>
        <v>24800</v>
      </c>
      <c r="F89" s="1">
        <f t="shared" si="6"/>
        <v>0.32667245873153777</v>
      </c>
      <c r="G89" s="1">
        <f t="shared" si="6"/>
        <v>0.67332754126846217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district-data'!I90</f>
        <v>43030</v>
      </c>
      <c r="D90">
        <f>'HD district-data'!J90</f>
        <v>17632</v>
      </c>
      <c r="E90">
        <f>'HD district-data'!K90</f>
        <v>25398</v>
      </c>
      <c r="F90" s="1">
        <f t="shared" si="6"/>
        <v>0.4097606321171276</v>
      </c>
      <c r="G90" s="1">
        <f t="shared" si="6"/>
        <v>0.59023936788287246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district-data'!I91</f>
        <v>43100</v>
      </c>
      <c r="D91">
        <f>'HD district-data'!J91</f>
        <v>14642</v>
      </c>
      <c r="E91">
        <f>'HD district-data'!K91</f>
        <v>28458</v>
      </c>
      <c r="F91" s="1">
        <f t="shared" si="6"/>
        <v>0.33972157772621808</v>
      </c>
      <c r="G91" s="1">
        <f t="shared" si="6"/>
        <v>0.66027842227378186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district-data'!I92</f>
        <v>41053</v>
      </c>
      <c r="D92">
        <f>'HD district-data'!J92</f>
        <v>13508</v>
      </c>
      <c r="E92">
        <f>'HD district-data'!K92</f>
        <v>27545</v>
      </c>
      <c r="F92" s="1">
        <f t="shared" si="6"/>
        <v>0.32903807273524466</v>
      </c>
      <c r="G92" s="1">
        <f t="shared" si="6"/>
        <v>0.67096192726475534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district-data'!I93</f>
        <v>39911</v>
      </c>
      <c r="D93">
        <f>'HD district-data'!J93</f>
        <v>13473</v>
      </c>
      <c r="E93">
        <f>'HD district-data'!K93</f>
        <v>26438</v>
      </c>
      <c r="F93" s="1">
        <f t="shared" si="6"/>
        <v>0.33757610683771394</v>
      </c>
      <c r="G93" s="1">
        <f t="shared" si="6"/>
        <v>0.66242389316228611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district-data'!I94</f>
        <v>32300</v>
      </c>
      <c r="D94">
        <f>'HD district-data'!J94</f>
        <v>8533</v>
      </c>
      <c r="E94">
        <f>'HD district-data'!K94</f>
        <v>23767</v>
      </c>
      <c r="F94" s="1">
        <f t="shared" si="6"/>
        <v>0.26417956656346747</v>
      </c>
      <c r="G94" s="1">
        <f t="shared" si="6"/>
        <v>0.73582043343653247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district-data'!I95</f>
        <v>40195</v>
      </c>
      <c r="D95">
        <f>'HD district-data'!J95</f>
        <v>21244</v>
      </c>
      <c r="E95">
        <f>'HD district-data'!K95</f>
        <v>18951</v>
      </c>
      <c r="F95" s="1">
        <f t="shared" si="6"/>
        <v>0.52852344819007335</v>
      </c>
      <c r="G95" s="1">
        <f t="shared" si="6"/>
        <v>0.47147655180992659</v>
      </c>
      <c r="H95" s="3">
        <f t="shared" si="4"/>
        <v>1</v>
      </c>
      <c r="I95" s="3">
        <f t="shared" si="5"/>
        <v>0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district-data'!I96</f>
        <v>43052</v>
      </c>
      <c r="D96">
        <f>'HD district-data'!J96</f>
        <v>11851</v>
      </c>
      <c r="E96">
        <f>'HD district-data'!K96</f>
        <v>31201</v>
      </c>
      <c r="F96" s="1">
        <f t="shared" si="6"/>
        <v>0.27527176437796153</v>
      </c>
      <c r="G96" s="1">
        <f t="shared" si="6"/>
        <v>0.72472823562203847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district-data'!I97</f>
        <v>38691</v>
      </c>
      <c r="D97">
        <f>'HD district-data'!J97</f>
        <v>12483</v>
      </c>
      <c r="E97">
        <f>'HD district-data'!K97</f>
        <v>26208</v>
      </c>
      <c r="F97" s="1">
        <f t="shared" si="6"/>
        <v>0.32263317050476853</v>
      </c>
      <c r="G97" s="1">
        <f t="shared" si="6"/>
        <v>0.67736682949523142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district-data'!I98</f>
        <v>36927</v>
      </c>
      <c r="D98">
        <f>'HD district-data'!J98</f>
        <v>9580</v>
      </c>
      <c r="E98">
        <f>'HD district-data'!K98</f>
        <v>27347</v>
      </c>
      <c r="F98" s="1">
        <f t="shared" si="6"/>
        <v>0.25943076881414684</v>
      </c>
      <c r="G98" s="1">
        <f t="shared" si="6"/>
        <v>0.74056923118585316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district-data'!I99</f>
        <v>42095</v>
      </c>
      <c r="D99">
        <f>'HD district-data'!J99</f>
        <v>13061</v>
      </c>
      <c r="E99">
        <f>'HD district-data'!K99</f>
        <v>29034</v>
      </c>
      <c r="F99" s="1">
        <f t="shared" si="6"/>
        <v>0.31027437937997387</v>
      </c>
      <c r="G99" s="1">
        <f t="shared" si="6"/>
        <v>0.68972562062002618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district-data'!I100</f>
        <v>43300</v>
      </c>
      <c r="D100">
        <f>'HD district-data'!J100</f>
        <v>11103</v>
      </c>
      <c r="E100">
        <f>'HD district-data'!K100</f>
        <v>32197</v>
      </c>
      <c r="F100" s="1">
        <f t="shared" si="6"/>
        <v>0.25642032332563508</v>
      </c>
      <c r="G100" s="1">
        <f t="shared" si="6"/>
        <v>0.74357967667436486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district-data'!I101</f>
        <v>47023</v>
      </c>
      <c r="D101">
        <f>'HD district-data'!J101</f>
        <v>19337</v>
      </c>
      <c r="E101">
        <f>'HD district-data'!K101</f>
        <v>27686</v>
      </c>
      <c r="F101" s="1">
        <f t="shared" si="6"/>
        <v>0.41122429449418368</v>
      </c>
      <c r="G101" s="1">
        <f t="shared" si="6"/>
        <v>0.58877570550581626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1" priority="4">
      <formula>F2&gt;G2</formula>
    </cfRule>
  </conditionalFormatting>
  <conditionalFormatting sqref="G2:G101">
    <cfRule type="expression" dxfId="20" priority="3">
      <formula>G2&gt;F2</formula>
    </cfRule>
  </conditionalFormatting>
  <conditionalFormatting sqref="H2:H101">
    <cfRule type="expression" dxfId="19" priority="2">
      <formula>H2&gt;I2</formula>
    </cfRule>
  </conditionalFormatting>
  <conditionalFormatting sqref="I2:I101">
    <cfRule type="expression" dxfId="18" priority="1">
      <formula>I2&gt;H2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district-data'!L1</f>
        <v>Total_2018_Sen</v>
      </c>
      <c r="D1" t="str">
        <f>'HD district-data'!M1</f>
        <v>Dem_2018_Sen</v>
      </c>
      <c r="E1" t="str">
        <f>'HD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4416067</v>
      </c>
      <c r="D2">
        <f>SUM(D3:D3101)</f>
        <v>2358508</v>
      </c>
      <c r="E2">
        <f>SUM(E3:E3101)</f>
        <v>2057559</v>
      </c>
      <c r="F2" s="1">
        <f>D2/$C2</f>
        <v>0.53407432450639902</v>
      </c>
      <c r="G2" s="1">
        <f>E2/$C2</f>
        <v>0.46592567549360098</v>
      </c>
      <c r="H2" s="3">
        <f>SUM(H3:H101)</f>
        <v>51</v>
      </c>
      <c r="I2" s="3">
        <f>SUM(I3:I101)</f>
        <v>48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district-data'!L3</f>
        <v>38176</v>
      </c>
      <c r="D3">
        <f>'HD district-data'!M3</f>
        <v>29043</v>
      </c>
      <c r="E3">
        <f>'HD district-data'!N3</f>
        <v>9133</v>
      </c>
      <c r="F3" s="1">
        <f t="shared" ref="F3:G18" si="0">D3/$C3</f>
        <v>0.76076592623637884</v>
      </c>
      <c r="G3" s="1">
        <f t="shared" si="0"/>
        <v>0.23923407376362113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district-data'!L4</f>
        <v>37363</v>
      </c>
      <c r="D4">
        <f>'HD district-data'!M4</f>
        <v>31315</v>
      </c>
      <c r="E4">
        <f>'HD district-data'!N4</f>
        <v>6048</v>
      </c>
      <c r="F4" s="1">
        <f t="shared" si="0"/>
        <v>0.83812862992800363</v>
      </c>
      <c r="G4" s="1">
        <f t="shared" si="0"/>
        <v>0.16187137007199637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district-data'!L5</f>
        <v>32150</v>
      </c>
      <c r="D5">
        <f>'HD district-data'!M5</f>
        <v>28055</v>
      </c>
      <c r="E5">
        <f>'HD district-data'!N5</f>
        <v>4095</v>
      </c>
      <c r="F5" s="1">
        <f t="shared" si="0"/>
        <v>0.87262830482115084</v>
      </c>
      <c r="G5" s="1">
        <f t="shared" si="0"/>
        <v>0.12737169517884914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district-data'!L6</f>
        <v>52918</v>
      </c>
      <c r="D6">
        <f>'HD district-data'!M6</f>
        <v>31409</v>
      </c>
      <c r="E6">
        <f>'HD district-data'!N6</f>
        <v>21509</v>
      </c>
      <c r="F6" s="1">
        <f t="shared" si="0"/>
        <v>0.59354095014928754</v>
      </c>
      <c r="G6" s="1">
        <f t="shared" si="0"/>
        <v>0.40645904985071241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district-data'!L7</f>
        <v>39609</v>
      </c>
      <c r="D7">
        <f>'HD district-data'!M7</f>
        <v>25341</v>
      </c>
      <c r="E7">
        <f>'HD district-data'!N7</f>
        <v>14268</v>
      </c>
      <c r="F7" s="1">
        <f t="shared" si="0"/>
        <v>0.63977883814284631</v>
      </c>
      <c r="G7" s="1">
        <f t="shared" si="0"/>
        <v>0.36022116185715369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district-data'!L8</f>
        <v>35635</v>
      </c>
      <c r="D8">
        <f>'HD district-data'!M8</f>
        <v>22212</v>
      </c>
      <c r="E8">
        <f>'HD district-data'!N8</f>
        <v>13423</v>
      </c>
      <c r="F8" s="1">
        <f t="shared" si="0"/>
        <v>0.62331976988915394</v>
      </c>
      <c r="G8" s="1">
        <f t="shared" si="0"/>
        <v>0.37668023011084606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district-data'!L9</f>
        <v>45035</v>
      </c>
      <c r="D9">
        <f>'HD district-data'!M9</f>
        <v>36461</v>
      </c>
      <c r="E9">
        <f>'HD district-data'!N9</f>
        <v>8574</v>
      </c>
      <c r="F9" s="1">
        <f t="shared" si="0"/>
        <v>0.80961474408793166</v>
      </c>
      <c r="G9" s="1">
        <f t="shared" si="0"/>
        <v>0.1903852559120684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district-data'!L10</f>
        <v>49706</v>
      </c>
      <c r="D10">
        <f>'HD district-data'!M10</f>
        <v>33763</v>
      </c>
      <c r="E10">
        <f>'HD district-data'!N10</f>
        <v>15943</v>
      </c>
      <c r="F10" s="1">
        <f t="shared" si="0"/>
        <v>0.67925401359996784</v>
      </c>
      <c r="G10" s="1">
        <f t="shared" si="0"/>
        <v>0.32074598640003221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district-data'!L11</f>
        <v>38240</v>
      </c>
      <c r="D11">
        <f>'HD district-data'!M11</f>
        <v>27579</v>
      </c>
      <c r="E11">
        <f>'HD district-data'!N11</f>
        <v>10661</v>
      </c>
      <c r="F11" s="1">
        <f t="shared" si="0"/>
        <v>0.72120815899581592</v>
      </c>
      <c r="G11" s="1">
        <f t="shared" si="0"/>
        <v>0.27879184100418408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district-data'!L12</f>
        <v>41276</v>
      </c>
      <c r="D12">
        <f>'HD district-data'!M12</f>
        <v>23344</v>
      </c>
      <c r="E12">
        <f>'HD district-data'!N12</f>
        <v>17932</v>
      </c>
      <c r="F12" s="1">
        <f t="shared" si="0"/>
        <v>0.56555867816648897</v>
      </c>
      <c r="G12" s="1">
        <f t="shared" si="0"/>
        <v>0.43444132183351097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district-data'!L13</f>
        <v>52131</v>
      </c>
      <c r="D13">
        <f>'HD district-data'!M13</f>
        <v>31938</v>
      </c>
      <c r="E13">
        <f>'HD district-data'!N13</f>
        <v>20193</v>
      </c>
      <c r="F13" s="1">
        <f t="shared" si="0"/>
        <v>0.61264890372331238</v>
      </c>
      <c r="G13" s="1">
        <f t="shared" si="0"/>
        <v>0.38735109627668757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district-data'!L14</f>
        <v>45885</v>
      </c>
      <c r="D14">
        <f>'HD district-data'!M14</f>
        <v>21329</v>
      </c>
      <c r="E14">
        <f>'HD district-data'!N14</f>
        <v>24556</v>
      </c>
      <c r="F14" s="1">
        <f t="shared" si="0"/>
        <v>0.46483600305110601</v>
      </c>
      <c r="G14" s="1">
        <f t="shared" si="0"/>
        <v>0.53516399694889394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district-data'!L15</f>
        <v>40963</v>
      </c>
      <c r="D15">
        <f>'HD district-data'!M15</f>
        <v>33287</v>
      </c>
      <c r="E15">
        <f>'HD district-data'!N15</f>
        <v>7676</v>
      </c>
      <c r="F15" s="1">
        <f t="shared" si="0"/>
        <v>0.81261138100236796</v>
      </c>
      <c r="G15" s="1">
        <f t="shared" si="0"/>
        <v>0.18738861899763201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district-data'!L16</f>
        <v>41132</v>
      </c>
      <c r="D16">
        <f>'HD district-data'!M16</f>
        <v>27559</v>
      </c>
      <c r="E16">
        <f>'HD district-data'!N16</f>
        <v>13573</v>
      </c>
      <c r="F16" s="1">
        <f t="shared" si="0"/>
        <v>0.67001361470388021</v>
      </c>
      <c r="G16" s="1">
        <f t="shared" si="0"/>
        <v>0.32998638529611979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district-data'!L17</f>
        <v>43194</v>
      </c>
      <c r="D17">
        <f>'HD district-data'!M17</f>
        <v>25833</v>
      </c>
      <c r="E17">
        <f>'HD district-data'!N17</f>
        <v>17361</v>
      </c>
      <c r="F17" s="1">
        <f t="shared" si="0"/>
        <v>0.59806917627448253</v>
      </c>
      <c r="G17" s="1">
        <f t="shared" si="0"/>
        <v>0.40193082372551742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district-data'!L18</f>
        <v>50827</v>
      </c>
      <c r="D18">
        <f>'HD district-data'!M18</f>
        <v>31737</v>
      </c>
      <c r="E18">
        <f>'HD district-data'!N18</f>
        <v>19090</v>
      </c>
      <c r="F18" s="1">
        <f t="shared" si="0"/>
        <v>0.6244122218505912</v>
      </c>
      <c r="G18" s="1">
        <f t="shared" si="0"/>
        <v>0.3755877781494088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district-data'!L19</f>
        <v>50703</v>
      </c>
      <c r="D19">
        <f>'HD district-data'!M19</f>
        <v>45426</v>
      </c>
      <c r="E19">
        <f>'HD district-data'!N19</f>
        <v>5277</v>
      </c>
      <c r="F19" s="1">
        <f t="shared" ref="F19:G82" si="3">D19/$C19</f>
        <v>0.89592331814685522</v>
      </c>
      <c r="G19" s="1">
        <f t="shared" si="3"/>
        <v>0.10407668185314478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district-data'!L20</f>
        <v>37890</v>
      </c>
      <c r="D20">
        <f>'HD district-data'!M20</f>
        <v>35488</v>
      </c>
      <c r="E20">
        <f>'HD district-data'!N20</f>
        <v>2402</v>
      </c>
      <c r="F20" s="1">
        <f t="shared" si="3"/>
        <v>0.93660596463446821</v>
      </c>
      <c r="G20" s="1">
        <f t="shared" si="3"/>
        <v>6.3394035365531801E-2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district-data'!L21</f>
        <v>58283</v>
      </c>
      <c r="D21">
        <f>'HD district-data'!M21</f>
        <v>40965</v>
      </c>
      <c r="E21">
        <f>'HD district-data'!N21</f>
        <v>17318</v>
      </c>
      <c r="F21" s="1">
        <f t="shared" si="3"/>
        <v>0.70286361374671857</v>
      </c>
      <c r="G21" s="1">
        <f t="shared" si="3"/>
        <v>0.29713638625328143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district-data'!L22</f>
        <v>49689</v>
      </c>
      <c r="D22">
        <f>'HD district-data'!M22</f>
        <v>28237</v>
      </c>
      <c r="E22">
        <f>'HD district-data'!N22</f>
        <v>21452</v>
      </c>
      <c r="F22" s="1">
        <f t="shared" si="3"/>
        <v>0.56827466843768237</v>
      </c>
      <c r="G22" s="1">
        <f t="shared" si="3"/>
        <v>0.43172533156231763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district-data'!L23</f>
        <v>52433</v>
      </c>
      <c r="D23">
        <f>'HD district-data'!M23</f>
        <v>31377</v>
      </c>
      <c r="E23">
        <f>'HD district-data'!N23</f>
        <v>21056</v>
      </c>
      <c r="F23" s="1">
        <f t="shared" si="3"/>
        <v>0.59842084183624822</v>
      </c>
      <c r="G23" s="1">
        <f t="shared" si="3"/>
        <v>0.40157915816375184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district-data'!L24</f>
        <v>51648</v>
      </c>
      <c r="D24">
        <f>'HD district-data'!M24</f>
        <v>44932</v>
      </c>
      <c r="E24">
        <f>'HD district-data'!N24</f>
        <v>6716</v>
      </c>
      <c r="F24" s="1">
        <f t="shared" si="3"/>
        <v>0.86996592317224286</v>
      </c>
      <c r="G24" s="1">
        <f t="shared" si="3"/>
        <v>0.13003407682775711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district-data'!L25</f>
        <v>49138</v>
      </c>
      <c r="D25">
        <f>'HD district-data'!M25</f>
        <v>28064</v>
      </c>
      <c r="E25">
        <f>'HD district-data'!N25</f>
        <v>21074</v>
      </c>
      <c r="F25" s="1">
        <f t="shared" si="3"/>
        <v>0.57112621596320567</v>
      </c>
      <c r="G25" s="1">
        <f t="shared" si="3"/>
        <v>0.42887378403679433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district-data'!L26</f>
        <v>35902</v>
      </c>
      <c r="D26">
        <f>'HD district-data'!M26</f>
        <v>27107</v>
      </c>
      <c r="E26">
        <f>'HD district-data'!N26</f>
        <v>8795</v>
      </c>
      <c r="F26" s="1">
        <f t="shared" si="3"/>
        <v>0.75502757506545592</v>
      </c>
      <c r="G26" s="1">
        <f t="shared" si="3"/>
        <v>0.24497242493454405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district-data'!L27</f>
        <v>38178</v>
      </c>
      <c r="D27">
        <f>'HD district-data'!M27</f>
        <v>30707</v>
      </c>
      <c r="E27">
        <f>'HD district-data'!N27</f>
        <v>7471</v>
      </c>
      <c r="F27" s="1">
        <f t="shared" si="3"/>
        <v>0.80431138351930431</v>
      </c>
      <c r="G27" s="1">
        <f t="shared" si="3"/>
        <v>0.19568861648069569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district-data'!L28</f>
        <v>55656</v>
      </c>
      <c r="D28">
        <f>'HD district-data'!M28</f>
        <v>39469</v>
      </c>
      <c r="E28">
        <f>'HD district-data'!N28</f>
        <v>16187</v>
      </c>
      <c r="F28" s="1">
        <f t="shared" si="3"/>
        <v>0.70915983901106794</v>
      </c>
      <c r="G28" s="1">
        <f t="shared" si="3"/>
        <v>0.29084016098893201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district-data'!L29</f>
        <v>58236</v>
      </c>
      <c r="D29">
        <f>'HD district-data'!M29</f>
        <v>31923</v>
      </c>
      <c r="E29">
        <f>'HD district-data'!N29</f>
        <v>26313</v>
      </c>
      <c r="F29" s="1">
        <f t="shared" si="3"/>
        <v>0.54816608283535961</v>
      </c>
      <c r="G29" s="1">
        <f t="shared" si="3"/>
        <v>0.45183391716464044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district-data'!L30</f>
        <v>53958</v>
      </c>
      <c r="D30">
        <f>'HD district-data'!M30</f>
        <v>32697</v>
      </c>
      <c r="E30">
        <f>'HD district-data'!N30</f>
        <v>21261</v>
      </c>
      <c r="F30" s="1">
        <f t="shared" si="3"/>
        <v>0.60597131101968194</v>
      </c>
      <c r="G30" s="1">
        <f t="shared" si="3"/>
        <v>0.39402868898031801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district-data'!L31</f>
        <v>46124</v>
      </c>
      <c r="D31">
        <f>'HD district-data'!M31</f>
        <v>19602</v>
      </c>
      <c r="E31">
        <f>'HD district-data'!N31</f>
        <v>26522</v>
      </c>
      <c r="F31" s="1">
        <f t="shared" si="3"/>
        <v>0.42498482351920908</v>
      </c>
      <c r="G31" s="1">
        <f t="shared" si="3"/>
        <v>0.57501517648079092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district-data'!L32</f>
        <v>49466</v>
      </c>
      <c r="D32">
        <f>'HD district-data'!M32</f>
        <v>18899</v>
      </c>
      <c r="E32">
        <f>'HD district-data'!N32</f>
        <v>30567</v>
      </c>
      <c r="F32" s="1">
        <f t="shared" si="3"/>
        <v>0.38206040512675371</v>
      </c>
      <c r="G32" s="1">
        <f t="shared" si="3"/>
        <v>0.61793959487324623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district-data'!L33</f>
        <v>34444</v>
      </c>
      <c r="D33">
        <f>'HD district-data'!M33</f>
        <v>23058</v>
      </c>
      <c r="E33">
        <f>'HD district-data'!N33</f>
        <v>11386</v>
      </c>
      <c r="F33" s="1">
        <f t="shared" si="3"/>
        <v>0.66943444431541055</v>
      </c>
      <c r="G33" s="1">
        <f t="shared" si="3"/>
        <v>0.33056555568458945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district-data'!L34</f>
        <v>57521</v>
      </c>
      <c r="D34">
        <f>'HD district-data'!M34</f>
        <v>32235</v>
      </c>
      <c r="E34">
        <f>'HD district-data'!N34</f>
        <v>25286</v>
      </c>
      <c r="F34" s="1">
        <f t="shared" si="3"/>
        <v>0.56040402635559183</v>
      </c>
      <c r="G34" s="1">
        <f t="shared" si="3"/>
        <v>0.43959597364440811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district-data'!L35</f>
        <v>53507</v>
      </c>
      <c r="D35">
        <f>'HD district-data'!M35</f>
        <v>30944</v>
      </c>
      <c r="E35">
        <f>'HD district-data'!N35</f>
        <v>22563</v>
      </c>
      <c r="F35" s="1">
        <f t="shared" si="3"/>
        <v>0.57831685573850156</v>
      </c>
      <c r="G35" s="1">
        <f t="shared" si="3"/>
        <v>0.4216831442614985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district-data'!L36</f>
        <v>45873</v>
      </c>
      <c r="D36">
        <f>'HD district-data'!M36</f>
        <v>32952</v>
      </c>
      <c r="E36">
        <f>'HD district-data'!N36</f>
        <v>12921</v>
      </c>
      <c r="F36" s="1">
        <f t="shared" si="3"/>
        <v>0.71833104440520568</v>
      </c>
      <c r="G36" s="1">
        <f t="shared" si="3"/>
        <v>0.28166895559479432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district-data'!L37</f>
        <v>52085</v>
      </c>
      <c r="D37">
        <f>'HD district-data'!M37</f>
        <v>24537</v>
      </c>
      <c r="E37">
        <f>'HD district-data'!N37</f>
        <v>27548</v>
      </c>
      <c r="F37" s="1">
        <f t="shared" si="3"/>
        <v>0.4710953249496016</v>
      </c>
      <c r="G37" s="1">
        <f t="shared" si="3"/>
        <v>0.5289046750503984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district-data'!L38</f>
        <v>53984</v>
      </c>
      <c r="D38">
        <f>'HD district-data'!M38</f>
        <v>32615</v>
      </c>
      <c r="E38">
        <f>'HD district-data'!N38</f>
        <v>21369</v>
      </c>
      <c r="F38" s="1">
        <f t="shared" si="3"/>
        <v>0.60416049199762889</v>
      </c>
      <c r="G38" s="1">
        <f t="shared" si="3"/>
        <v>0.39583950800237105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district-data'!L39</f>
        <v>44900</v>
      </c>
      <c r="D39">
        <f>'HD district-data'!M39</f>
        <v>18134</v>
      </c>
      <c r="E39">
        <f>'HD district-data'!N39</f>
        <v>26766</v>
      </c>
      <c r="F39" s="1">
        <f t="shared" si="3"/>
        <v>0.4038752783964365</v>
      </c>
      <c r="G39" s="1">
        <f t="shared" si="3"/>
        <v>0.59612472160356345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district-data'!L40</f>
        <v>41538</v>
      </c>
      <c r="D40">
        <f>'HD district-data'!M40</f>
        <v>24744</v>
      </c>
      <c r="E40">
        <f>'HD district-data'!N40</f>
        <v>16794</v>
      </c>
      <c r="F40" s="1">
        <f t="shared" si="3"/>
        <v>0.59569550772786362</v>
      </c>
      <c r="G40" s="1">
        <f t="shared" si="3"/>
        <v>0.40430449227213638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district-data'!L41</f>
        <v>33756</v>
      </c>
      <c r="D41">
        <f>'HD district-data'!M41</f>
        <v>25105</v>
      </c>
      <c r="E41">
        <f>'HD district-data'!N41</f>
        <v>8651</v>
      </c>
      <c r="F41" s="1">
        <f t="shared" si="3"/>
        <v>0.74371963502784688</v>
      </c>
      <c r="G41" s="1">
        <f t="shared" si="3"/>
        <v>0.25628036497215312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district-data'!L42</f>
        <v>52049</v>
      </c>
      <c r="D42">
        <f>'HD district-data'!M42</f>
        <v>23238</v>
      </c>
      <c r="E42">
        <f>'HD district-data'!N42</f>
        <v>28811</v>
      </c>
      <c r="F42" s="1">
        <f t="shared" si="3"/>
        <v>0.4464639090088186</v>
      </c>
      <c r="G42" s="1">
        <f t="shared" si="3"/>
        <v>0.5535360909911814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district-data'!L43</f>
        <v>36861</v>
      </c>
      <c r="D43">
        <f>'HD district-data'!M43</f>
        <v>29131</v>
      </c>
      <c r="E43">
        <f>'HD district-data'!N43</f>
        <v>7730</v>
      </c>
      <c r="F43" s="1">
        <f t="shared" si="3"/>
        <v>0.79029326388323706</v>
      </c>
      <c r="G43" s="1">
        <f t="shared" si="3"/>
        <v>0.20970673611676297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district-data'!L44</f>
        <v>47191</v>
      </c>
      <c r="D44">
        <f>'HD district-data'!M44</f>
        <v>28728</v>
      </c>
      <c r="E44">
        <f>'HD district-data'!N44</f>
        <v>18463</v>
      </c>
      <c r="F44" s="1">
        <f t="shared" si="3"/>
        <v>0.60876014494289166</v>
      </c>
      <c r="G44" s="1">
        <f t="shared" si="3"/>
        <v>0.39123985505710834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district-data'!L45</f>
        <v>44597</v>
      </c>
      <c r="D45">
        <f>'HD district-data'!M45</f>
        <v>27761</v>
      </c>
      <c r="E45">
        <f>'HD district-data'!N45</f>
        <v>16836</v>
      </c>
      <c r="F45" s="1">
        <f t="shared" si="3"/>
        <v>0.62248581743166576</v>
      </c>
      <c r="G45" s="1">
        <f t="shared" si="3"/>
        <v>0.37751418256833419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district-data'!L46</f>
        <v>40657</v>
      </c>
      <c r="D46">
        <f>'HD district-data'!M46</f>
        <v>24664</v>
      </c>
      <c r="E46">
        <f>'HD district-data'!N46</f>
        <v>15993</v>
      </c>
      <c r="F46" s="1">
        <f t="shared" si="3"/>
        <v>0.60663600364020953</v>
      </c>
      <c r="G46" s="1">
        <f t="shared" si="3"/>
        <v>0.39336399635979047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district-data'!L47</f>
        <v>47061</v>
      </c>
      <c r="D47">
        <f>'HD district-data'!M47</f>
        <v>20272</v>
      </c>
      <c r="E47">
        <f>'HD district-data'!N47</f>
        <v>26789</v>
      </c>
      <c r="F47" s="1">
        <f t="shared" si="3"/>
        <v>0.43076007734642274</v>
      </c>
      <c r="G47" s="1">
        <f t="shared" si="3"/>
        <v>0.56923992265357726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district-data'!L48</f>
        <v>41051</v>
      </c>
      <c r="D48">
        <f>'HD district-data'!M48</f>
        <v>16207</v>
      </c>
      <c r="E48">
        <f>'HD district-data'!N48</f>
        <v>24844</v>
      </c>
      <c r="F48" s="1">
        <f t="shared" si="3"/>
        <v>0.39480158826825168</v>
      </c>
      <c r="G48" s="1">
        <f t="shared" si="3"/>
        <v>0.60519841173174826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district-data'!L49</f>
        <v>37658</v>
      </c>
      <c r="D49">
        <f>'HD district-data'!M49</f>
        <v>13945</v>
      </c>
      <c r="E49">
        <f>'HD district-data'!N49</f>
        <v>23713</v>
      </c>
      <c r="F49" s="1">
        <f t="shared" si="3"/>
        <v>0.37030644219023845</v>
      </c>
      <c r="G49" s="1">
        <f t="shared" si="3"/>
        <v>0.62969355780976155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district-data'!L50</f>
        <v>42880</v>
      </c>
      <c r="D50">
        <f>'HD district-data'!M50</f>
        <v>15081</v>
      </c>
      <c r="E50">
        <f>'HD district-data'!N50</f>
        <v>27799</v>
      </c>
      <c r="F50" s="1">
        <f t="shared" si="3"/>
        <v>0.35170242537313434</v>
      </c>
      <c r="G50" s="1">
        <f t="shared" si="3"/>
        <v>0.64829757462686566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district-data'!L51</f>
        <v>34396</v>
      </c>
      <c r="D51">
        <f>'HD district-data'!M51</f>
        <v>21115</v>
      </c>
      <c r="E51">
        <f>'HD district-data'!N51</f>
        <v>13281</v>
      </c>
      <c r="F51" s="1">
        <f t="shared" si="3"/>
        <v>0.61387952087452025</v>
      </c>
      <c r="G51" s="1">
        <f t="shared" si="3"/>
        <v>0.3861204791254797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district-data'!L52</f>
        <v>47622</v>
      </c>
      <c r="D52">
        <f>'HD district-data'!M52</f>
        <v>21702</v>
      </c>
      <c r="E52">
        <f>'HD district-data'!N52</f>
        <v>25920</v>
      </c>
      <c r="F52" s="1">
        <f t="shared" si="3"/>
        <v>0.45571374574776363</v>
      </c>
      <c r="G52" s="1">
        <f t="shared" si="3"/>
        <v>0.54428625425223631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district-data'!L53</f>
        <v>51353</v>
      </c>
      <c r="D53">
        <f>'HD district-data'!M53</f>
        <v>22574</v>
      </c>
      <c r="E53">
        <f>'HD district-data'!N53</f>
        <v>28779</v>
      </c>
      <c r="F53" s="1">
        <f t="shared" si="3"/>
        <v>0.43958483438163304</v>
      </c>
      <c r="G53" s="1">
        <f t="shared" si="3"/>
        <v>0.56041516561836702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district-data'!L54</f>
        <v>41587</v>
      </c>
      <c r="D54">
        <f>'HD district-data'!M54</f>
        <v>17130</v>
      </c>
      <c r="E54">
        <f>'HD district-data'!N54</f>
        <v>24457</v>
      </c>
      <c r="F54" s="1">
        <f t="shared" si="3"/>
        <v>0.4119075672686176</v>
      </c>
      <c r="G54" s="1">
        <f t="shared" si="3"/>
        <v>0.58809243273138245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district-data'!L55</f>
        <v>51808</v>
      </c>
      <c r="D55">
        <f>'HD district-data'!M55</f>
        <v>26356</v>
      </c>
      <c r="E55">
        <f>'HD district-data'!N55</f>
        <v>25452</v>
      </c>
      <c r="F55" s="1">
        <f t="shared" si="3"/>
        <v>0.50872452130945023</v>
      </c>
      <c r="G55" s="1">
        <f t="shared" si="3"/>
        <v>0.49127547869054972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district-data'!L56</f>
        <v>42043</v>
      </c>
      <c r="D56">
        <f>'HD district-data'!M56</f>
        <v>26767</v>
      </c>
      <c r="E56">
        <f>'HD district-data'!N56</f>
        <v>15276</v>
      </c>
      <c r="F56" s="1">
        <f t="shared" si="3"/>
        <v>0.63665770758509144</v>
      </c>
      <c r="G56" s="1">
        <f t="shared" si="3"/>
        <v>0.36334229241490856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district-data'!L57</f>
        <v>39721</v>
      </c>
      <c r="D57">
        <f>'HD district-data'!M57</f>
        <v>25590</v>
      </c>
      <c r="E57">
        <f>'HD district-data'!N57</f>
        <v>14131</v>
      </c>
      <c r="F57" s="1">
        <f t="shared" si="3"/>
        <v>0.64424359910374862</v>
      </c>
      <c r="G57" s="1">
        <f t="shared" si="3"/>
        <v>0.35575640089625138</v>
      </c>
      <c r="H57" s="3">
        <f t="shared" si="1"/>
        <v>1</v>
      </c>
      <c r="I57" s="3">
        <f t="shared" si="2"/>
        <v>0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district-data'!L58</f>
        <v>51999</v>
      </c>
      <c r="D58">
        <f>'HD district-data'!M58</f>
        <v>26733</v>
      </c>
      <c r="E58">
        <f>'HD district-data'!N58</f>
        <v>25266</v>
      </c>
      <c r="F58" s="1">
        <f t="shared" si="3"/>
        <v>0.5141060405007789</v>
      </c>
      <c r="G58" s="1">
        <f t="shared" si="3"/>
        <v>0.48589395949922115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district-data'!L59</f>
        <v>51828</v>
      </c>
      <c r="D59">
        <f>'HD district-data'!M59</f>
        <v>26607</v>
      </c>
      <c r="E59">
        <f>'HD district-data'!N59</f>
        <v>25221</v>
      </c>
      <c r="F59" s="1">
        <f t="shared" si="3"/>
        <v>0.51337115072933548</v>
      </c>
      <c r="G59" s="1">
        <f t="shared" si="3"/>
        <v>0.48662884927066452</v>
      </c>
      <c r="H59" s="3">
        <f t="shared" si="1"/>
        <v>1</v>
      </c>
      <c r="I59" s="3">
        <f t="shared" si="2"/>
        <v>0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district-data'!L60</f>
        <v>38420</v>
      </c>
      <c r="D60">
        <f>'HD district-data'!M60</f>
        <v>27987</v>
      </c>
      <c r="E60">
        <f>'HD district-data'!N60</f>
        <v>10433</v>
      </c>
      <c r="F60" s="1">
        <f t="shared" si="3"/>
        <v>0.72844872462259236</v>
      </c>
      <c r="G60" s="1">
        <f t="shared" si="3"/>
        <v>0.27155127537740759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district-data'!L61</f>
        <v>48070</v>
      </c>
      <c r="D61">
        <f>'HD district-data'!M61</f>
        <v>19752</v>
      </c>
      <c r="E61">
        <f>'HD district-data'!N61</f>
        <v>28318</v>
      </c>
      <c r="F61" s="1">
        <f t="shared" si="3"/>
        <v>0.41090076971083839</v>
      </c>
      <c r="G61" s="1">
        <f t="shared" si="3"/>
        <v>0.58909923028916167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district-data'!L62</f>
        <v>51502</v>
      </c>
      <c r="D62">
        <f>'HD district-data'!M62</f>
        <v>16063</v>
      </c>
      <c r="E62">
        <f>'HD district-data'!N62</f>
        <v>35439</v>
      </c>
      <c r="F62" s="1">
        <f t="shared" si="3"/>
        <v>0.31189080035726768</v>
      </c>
      <c r="G62" s="1">
        <f t="shared" si="3"/>
        <v>0.68810919964273232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district-data'!L63</f>
        <v>49901</v>
      </c>
      <c r="D63">
        <f>'HD district-data'!M63</f>
        <v>18473</v>
      </c>
      <c r="E63">
        <f>'HD district-data'!N63</f>
        <v>31428</v>
      </c>
      <c r="F63" s="1">
        <f t="shared" si="3"/>
        <v>0.37019298210456703</v>
      </c>
      <c r="G63" s="1">
        <f t="shared" si="3"/>
        <v>0.62980701789543292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district-data'!L64</f>
        <v>39460</v>
      </c>
      <c r="D64">
        <f>'HD district-data'!M64</f>
        <v>12257</v>
      </c>
      <c r="E64">
        <f>'HD district-data'!N64</f>
        <v>27203</v>
      </c>
      <c r="F64" s="1">
        <f t="shared" si="3"/>
        <v>0.3106183476938672</v>
      </c>
      <c r="G64" s="1">
        <f t="shared" si="3"/>
        <v>0.6893816523061328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district-data'!L65</f>
        <v>45103</v>
      </c>
      <c r="D65">
        <f>'HD district-data'!M65</f>
        <v>23456</v>
      </c>
      <c r="E65">
        <f>'HD district-data'!N65</f>
        <v>21647</v>
      </c>
      <c r="F65" s="1">
        <f t="shared" si="3"/>
        <v>0.52005409839700245</v>
      </c>
      <c r="G65" s="1">
        <f t="shared" si="3"/>
        <v>0.4799459016029976</v>
      </c>
      <c r="H65" s="3">
        <f t="shared" si="1"/>
        <v>1</v>
      </c>
      <c r="I65" s="3">
        <f t="shared" si="2"/>
        <v>0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district-data'!L66</f>
        <v>56368</v>
      </c>
      <c r="D66">
        <f>'HD district-data'!M66</f>
        <v>23751</v>
      </c>
      <c r="E66">
        <f>'HD district-data'!N66</f>
        <v>32617</v>
      </c>
      <c r="F66" s="1">
        <f t="shared" si="3"/>
        <v>0.42135608856088563</v>
      </c>
      <c r="G66" s="1">
        <f t="shared" si="3"/>
        <v>0.57864391143911442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district-data'!L67</f>
        <v>44539</v>
      </c>
      <c r="D67">
        <f>'HD district-data'!M67</f>
        <v>28490</v>
      </c>
      <c r="E67">
        <f>'HD district-data'!N67</f>
        <v>16049</v>
      </c>
      <c r="F67" s="1">
        <f t="shared" si="3"/>
        <v>0.63966411459619654</v>
      </c>
      <c r="G67" s="1">
        <f t="shared" si="3"/>
        <v>0.3603358854038034</v>
      </c>
      <c r="H67" s="3">
        <f t="shared" si="1"/>
        <v>1</v>
      </c>
      <c r="I67" s="3">
        <f t="shared" si="2"/>
        <v>0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district-data'!L68</f>
        <v>45170</v>
      </c>
      <c r="D68">
        <f>'HD district-data'!M68</f>
        <v>21717</v>
      </c>
      <c r="E68">
        <f>'HD district-data'!N68</f>
        <v>23453</v>
      </c>
      <c r="F68" s="1">
        <f t="shared" si="3"/>
        <v>0.48078370599955722</v>
      </c>
      <c r="G68" s="1">
        <f t="shared" si="3"/>
        <v>0.51921629400044278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district-data'!L69</f>
        <v>49301</v>
      </c>
      <c r="D69">
        <f>'HD district-data'!M69</f>
        <v>22121</v>
      </c>
      <c r="E69">
        <f>'HD district-data'!N69</f>
        <v>27180</v>
      </c>
      <c r="F69" s="1">
        <f t="shared" si="3"/>
        <v>0.44869272428551144</v>
      </c>
      <c r="G69" s="1">
        <f t="shared" si="3"/>
        <v>0.55130727571448856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district-data'!L70</f>
        <v>44190</v>
      </c>
      <c r="D70">
        <f>'HD district-data'!M70</f>
        <v>18844</v>
      </c>
      <c r="E70">
        <f>'HD district-data'!N70</f>
        <v>25346</v>
      </c>
      <c r="F70" s="1">
        <f t="shared" si="3"/>
        <v>0.4264313193030097</v>
      </c>
      <c r="G70" s="1">
        <f t="shared" si="3"/>
        <v>0.5735686806969903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district-data'!L71</f>
        <v>46337</v>
      </c>
      <c r="D71">
        <f>'HD district-data'!M71</f>
        <v>21728</v>
      </c>
      <c r="E71">
        <f>'HD district-data'!N71</f>
        <v>24609</v>
      </c>
      <c r="F71" s="1">
        <f t="shared" si="3"/>
        <v>0.46891253210177614</v>
      </c>
      <c r="G71" s="1">
        <f t="shared" si="3"/>
        <v>0.53108746789822392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district-data'!L72</f>
        <v>47176</v>
      </c>
      <c r="D72">
        <f>'HD district-data'!M72</f>
        <v>17060</v>
      </c>
      <c r="E72">
        <f>'HD district-data'!N72</f>
        <v>30116</v>
      </c>
      <c r="F72" s="1">
        <f t="shared" si="3"/>
        <v>0.36162455485840256</v>
      </c>
      <c r="G72" s="1">
        <f t="shared" si="3"/>
        <v>0.63837544514159739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district-data'!L73</f>
        <v>47560</v>
      </c>
      <c r="D73">
        <f>'HD district-data'!M73</f>
        <v>21607</v>
      </c>
      <c r="E73">
        <f>'HD district-data'!N73</f>
        <v>25953</v>
      </c>
      <c r="F73" s="1">
        <f t="shared" si="3"/>
        <v>0.4543103448275862</v>
      </c>
      <c r="G73" s="1">
        <f t="shared" si="3"/>
        <v>0.54568965517241375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district-data'!L74</f>
        <v>41826</v>
      </c>
      <c r="D74">
        <f>'HD district-data'!M74</f>
        <v>24152</v>
      </c>
      <c r="E74">
        <f>'HD district-data'!N74</f>
        <v>17674</v>
      </c>
      <c r="F74" s="1">
        <f t="shared" si="3"/>
        <v>0.57743986993735952</v>
      </c>
      <c r="G74" s="1">
        <f t="shared" si="3"/>
        <v>0.42256013006264048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district-data'!L75</f>
        <v>45817</v>
      </c>
      <c r="D75">
        <f>'HD district-data'!M75</f>
        <v>21798</v>
      </c>
      <c r="E75">
        <f>'HD district-data'!N75</f>
        <v>24019</v>
      </c>
      <c r="F75" s="1">
        <f t="shared" si="3"/>
        <v>0.47576227164589563</v>
      </c>
      <c r="G75" s="1">
        <f t="shared" si="3"/>
        <v>0.52423772835410443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district-data'!L76</f>
        <v>42978</v>
      </c>
      <c r="D76">
        <f>'HD district-data'!M76</f>
        <v>21641</v>
      </c>
      <c r="E76">
        <f>'HD district-data'!N76</f>
        <v>21337</v>
      </c>
      <c r="F76" s="1">
        <f t="shared" si="3"/>
        <v>0.50353669319186556</v>
      </c>
      <c r="G76" s="1">
        <f t="shared" si="3"/>
        <v>0.49646330680813439</v>
      </c>
      <c r="H76" s="3">
        <f t="shared" si="4"/>
        <v>1</v>
      </c>
      <c r="I76" s="3">
        <f t="shared" si="5"/>
        <v>0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district-data'!L77</f>
        <v>38509</v>
      </c>
      <c r="D77">
        <f>'HD district-data'!M77</f>
        <v>14481</v>
      </c>
      <c r="E77">
        <f>'HD district-data'!N77</f>
        <v>24028</v>
      </c>
      <c r="F77" s="1">
        <f t="shared" si="3"/>
        <v>0.37604196421615727</v>
      </c>
      <c r="G77" s="1">
        <f t="shared" si="3"/>
        <v>0.62395803578384279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district-data'!L78</f>
        <v>43684</v>
      </c>
      <c r="D78">
        <f>'HD district-data'!M78</f>
        <v>24677</v>
      </c>
      <c r="E78">
        <f>'HD district-data'!N78</f>
        <v>19007</v>
      </c>
      <c r="F78" s="1">
        <f t="shared" si="3"/>
        <v>0.56489790312242472</v>
      </c>
      <c r="G78" s="1">
        <f t="shared" si="3"/>
        <v>0.43510209687757534</v>
      </c>
      <c r="H78" s="3">
        <f t="shared" si="4"/>
        <v>1</v>
      </c>
      <c r="I78" s="3">
        <f t="shared" si="5"/>
        <v>0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district-data'!L79</f>
        <v>42126</v>
      </c>
      <c r="D79">
        <f>'HD district-data'!M79</f>
        <v>16854</v>
      </c>
      <c r="E79">
        <f>'HD district-data'!N79</f>
        <v>25272</v>
      </c>
      <c r="F79" s="1">
        <f t="shared" si="3"/>
        <v>0.40008545791197836</v>
      </c>
      <c r="G79" s="1">
        <f t="shared" si="3"/>
        <v>0.59991454208802164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district-data'!L80</f>
        <v>44483</v>
      </c>
      <c r="D80">
        <f>'HD district-data'!M80</f>
        <v>17984</v>
      </c>
      <c r="E80">
        <f>'HD district-data'!N80</f>
        <v>26499</v>
      </c>
      <c r="F80" s="1">
        <f t="shared" si="3"/>
        <v>0.40428927905042378</v>
      </c>
      <c r="G80" s="1">
        <f t="shared" si="3"/>
        <v>0.59571072094957622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district-data'!L81</f>
        <v>39819</v>
      </c>
      <c r="D81">
        <f>'HD district-data'!M81</f>
        <v>15495</v>
      </c>
      <c r="E81">
        <f>'HD district-data'!N81</f>
        <v>24324</v>
      </c>
      <c r="F81" s="1">
        <f t="shared" si="3"/>
        <v>0.38913583967452725</v>
      </c>
      <c r="G81" s="1">
        <f t="shared" si="3"/>
        <v>0.61086416032547275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district-data'!L82</f>
        <v>41312</v>
      </c>
      <c r="D82">
        <f>'HD district-data'!M82</f>
        <v>15866</v>
      </c>
      <c r="E82">
        <f>'HD district-data'!N82</f>
        <v>25446</v>
      </c>
      <c r="F82" s="1">
        <f t="shared" si="3"/>
        <v>0.38405305964368708</v>
      </c>
      <c r="G82" s="1">
        <f t="shared" si="3"/>
        <v>0.61594694035631292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district-data'!L83</f>
        <v>49526</v>
      </c>
      <c r="D83">
        <f>'HD district-data'!M83</f>
        <v>13807</v>
      </c>
      <c r="E83">
        <f>'HD district-data'!N83</f>
        <v>35719</v>
      </c>
      <c r="F83" s="1">
        <f t="shared" ref="F83:G101" si="6">D83/$C83</f>
        <v>0.2787828615272786</v>
      </c>
      <c r="G83" s="1">
        <f t="shared" si="6"/>
        <v>0.7212171384727214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district-data'!L84</f>
        <v>42704</v>
      </c>
      <c r="D84">
        <f>'HD district-data'!M84</f>
        <v>21285</v>
      </c>
      <c r="E84">
        <f>'HD district-data'!N84</f>
        <v>21419</v>
      </c>
      <c r="F84" s="1">
        <f t="shared" si="6"/>
        <v>0.49843106032221807</v>
      </c>
      <c r="G84" s="1">
        <f t="shared" si="6"/>
        <v>0.50156893967778193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district-data'!L85</f>
        <v>41442</v>
      </c>
      <c r="D85">
        <f>'HD district-data'!M85</f>
        <v>17409</v>
      </c>
      <c r="E85">
        <f>'HD district-data'!N85</f>
        <v>24033</v>
      </c>
      <c r="F85" s="1">
        <f t="shared" si="6"/>
        <v>0.42008107716809034</v>
      </c>
      <c r="G85" s="1">
        <f t="shared" si="6"/>
        <v>0.57991892283190971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district-data'!L86</f>
        <v>40689</v>
      </c>
      <c r="D86">
        <f>'HD district-data'!M86</f>
        <v>14175</v>
      </c>
      <c r="E86">
        <f>'HD district-data'!N86</f>
        <v>26514</v>
      </c>
      <c r="F86" s="1">
        <f t="shared" si="6"/>
        <v>0.34837425348374251</v>
      </c>
      <c r="G86" s="1">
        <f t="shared" si="6"/>
        <v>0.65162574651625749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district-data'!L87</f>
        <v>36322</v>
      </c>
      <c r="D87">
        <f>'HD district-data'!M87</f>
        <v>13950</v>
      </c>
      <c r="E87">
        <f>'HD district-data'!N87</f>
        <v>22372</v>
      </c>
      <c r="F87" s="1">
        <f t="shared" si="6"/>
        <v>0.38406475414349428</v>
      </c>
      <c r="G87" s="1">
        <f t="shared" si="6"/>
        <v>0.61593524585650572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district-data'!L88</f>
        <v>45377</v>
      </c>
      <c r="D88">
        <f>'HD district-data'!M88</f>
        <v>19339</v>
      </c>
      <c r="E88">
        <f>'HD district-data'!N88</f>
        <v>26038</v>
      </c>
      <c r="F88" s="1">
        <f t="shared" si="6"/>
        <v>0.42618507173237541</v>
      </c>
      <c r="G88" s="1">
        <f t="shared" si="6"/>
        <v>0.57381492826762459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district-data'!L89</f>
        <v>37471</v>
      </c>
      <c r="D89">
        <f>'HD district-data'!M89</f>
        <v>14986</v>
      </c>
      <c r="E89">
        <f>'HD district-data'!N89</f>
        <v>22485</v>
      </c>
      <c r="F89" s="1">
        <f t="shared" si="6"/>
        <v>0.39993595046836222</v>
      </c>
      <c r="G89" s="1">
        <f t="shared" si="6"/>
        <v>0.60006404953163783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district-data'!L90</f>
        <v>43577</v>
      </c>
      <c r="D90">
        <f>'HD district-data'!M90</f>
        <v>20390</v>
      </c>
      <c r="E90">
        <f>'HD district-data'!N90</f>
        <v>23187</v>
      </c>
      <c r="F90" s="1">
        <f t="shared" si="6"/>
        <v>0.46790738233471785</v>
      </c>
      <c r="G90" s="1">
        <f t="shared" si="6"/>
        <v>0.53209261766528215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district-data'!L91</f>
        <v>43889</v>
      </c>
      <c r="D91">
        <f>'HD district-data'!M91</f>
        <v>18190</v>
      </c>
      <c r="E91">
        <f>'HD district-data'!N91</f>
        <v>25699</v>
      </c>
      <c r="F91" s="1">
        <f t="shared" si="6"/>
        <v>0.41445464695026091</v>
      </c>
      <c r="G91" s="1">
        <f t="shared" si="6"/>
        <v>0.58554535304973909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district-data'!L92</f>
        <v>41975</v>
      </c>
      <c r="D92">
        <f>'HD district-data'!M92</f>
        <v>17460</v>
      </c>
      <c r="E92">
        <f>'HD district-data'!N92</f>
        <v>24515</v>
      </c>
      <c r="F92" s="1">
        <f t="shared" si="6"/>
        <v>0.41596188207266233</v>
      </c>
      <c r="G92" s="1">
        <f t="shared" si="6"/>
        <v>0.58403811792733773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district-data'!L93</f>
        <v>40351</v>
      </c>
      <c r="D93">
        <f>'HD district-data'!M93</f>
        <v>16253</v>
      </c>
      <c r="E93">
        <f>'HD district-data'!N93</f>
        <v>24098</v>
      </c>
      <c r="F93" s="1">
        <f t="shared" si="6"/>
        <v>0.40279051324626403</v>
      </c>
      <c r="G93" s="1">
        <f t="shared" si="6"/>
        <v>0.59720948675373597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district-data'!L94</f>
        <v>32570</v>
      </c>
      <c r="D94">
        <f>'HD district-data'!M94</f>
        <v>10490</v>
      </c>
      <c r="E94">
        <f>'HD district-data'!N94</f>
        <v>22080</v>
      </c>
      <c r="F94" s="1">
        <f t="shared" si="6"/>
        <v>0.32207552962849245</v>
      </c>
      <c r="G94" s="1">
        <f t="shared" si="6"/>
        <v>0.67792447037150749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district-data'!L95</f>
        <v>41060</v>
      </c>
      <c r="D95">
        <f>'HD district-data'!M95</f>
        <v>24426</v>
      </c>
      <c r="E95">
        <f>'HD district-data'!N95</f>
        <v>16634</v>
      </c>
      <c r="F95" s="1">
        <f t="shared" si="6"/>
        <v>0.59488553336580619</v>
      </c>
      <c r="G95" s="1">
        <f t="shared" si="6"/>
        <v>0.40511446663419387</v>
      </c>
      <c r="H95" s="3">
        <f t="shared" si="4"/>
        <v>1</v>
      </c>
      <c r="I95" s="3">
        <f t="shared" si="5"/>
        <v>0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district-data'!L96</f>
        <v>43794</v>
      </c>
      <c r="D96">
        <f>'HD district-data'!M96</f>
        <v>15259</v>
      </c>
      <c r="E96">
        <f>'HD district-data'!N96</f>
        <v>28535</v>
      </c>
      <c r="F96" s="1">
        <f t="shared" si="6"/>
        <v>0.34842672512216283</v>
      </c>
      <c r="G96" s="1">
        <f t="shared" si="6"/>
        <v>0.65157327487783712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district-data'!L97</f>
        <v>39223</v>
      </c>
      <c r="D97">
        <f>'HD district-data'!M97</f>
        <v>15779</v>
      </c>
      <c r="E97">
        <f>'HD district-data'!N97</f>
        <v>23444</v>
      </c>
      <c r="F97" s="1">
        <f t="shared" si="6"/>
        <v>0.40228947301328305</v>
      </c>
      <c r="G97" s="1">
        <f t="shared" si="6"/>
        <v>0.59771052698671701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district-data'!L98</f>
        <v>36946</v>
      </c>
      <c r="D98">
        <f>'HD district-data'!M98</f>
        <v>11498</v>
      </c>
      <c r="E98">
        <f>'HD district-data'!N98</f>
        <v>25448</v>
      </c>
      <c r="F98" s="1">
        <f t="shared" si="6"/>
        <v>0.31121095653115355</v>
      </c>
      <c r="G98" s="1">
        <f t="shared" si="6"/>
        <v>0.6887890434688464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district-data'!L99</f>
        <v>42377</v>
      </c>
      <c r="D99">
        <f>'HD district-data'!M99</f>
        <v>17314</v>
      </c>
      <c r="E99">
        <f>'HD district-data'!N99</f>
        <v>25063</v>
      </c>
      <c r="F99" s="1">
        <f t="shared" si="6"/>
        <v>0.40857068692923049</v>
      </c>
      <c r="G99" s="1">
        <f t="shared" si="6"/>
        <v>0.59142931307076951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district-data'!L100</f>
        <v>43781</v>
      </c>
      <c r="D100">
        <f>'HD district-data'!M100</f>
        <v>14566</v>
      </c>
      <c r="E100">
        <f>'HD district-data'!N100</f>
        <v>29215</v>
      </c>
      <c r="F100" s="1">
        <f t="shared" si="6"/>
        <v>0.33270140015075034</v>
      </c>
      <c r="G100" s="1">
        <f t="shared" si="6"/>
        <v>0.66729859984924966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district-data'!L101</f>
        <v>47828</v>
      </c>
      <c r="D101">
        <f>'HD district-data'!M101</f>
        <v>22655</v>
      </c>
      <c r="E101">
        <f>'HD district-data'!N101</f>
        <v>25173</v>
      </c>
      <c r="F101" s="1">
        <f t="shared" si="6"/>
        <v>0.47367650748515516</v>
      </c>
      <c r="G101" s="1">
        <f t="shared" si="6"/>
        <v>0.52632349251484489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7" priority="4">
      <formula>F2&gt;G2</formula>
    </cfRule>
  </conditionalFormatting>
  <conditionalFormatting sqref="G2:G101">
    <cfRule type="expression" dxfId="16" priority="3">
      <formula>G2&gt;F2</formula>
    </cfRule>
  </conditionalFormatting>
  <conditionalFormatting sqref="H2:H101">
    <cfRule type="expression" dxfId="15" priority="2">
      <formula>H2&gt;I2</formula>
    </cfRule>
  </conditionalFormatting>
  <conditionalFormatting sqref="I2:I101">
    <cfRule type="expression" dxfId="14" priority="1">
      <formula>I2&gt;H2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district-data'!O1</f>
        <v>Total_2018_Gov</v>
      </c>
      <c r="D1" t="str">
        <f>'HD district-data'!P1</f>
        <v>Dem_2018_Gov</v>
      </c>
      <c r="E1" t="str">
        <f>'HD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4435462</v>
      </c>
      <c r="D2">
        <f>SUM(D3:D3101)</f>
        <v>2070046</v>
      </c>
      <c r="E2">
        <f>SUM(E3:E3101)</f>
        <v>2235825</v>
      </c>
      <c r="F2" s="1">
        <f>D2/$C2</f>
        <v>0.46670358127293166</v>
      </c>
      <c r="G2" s="1">
        <f>E2/$C2</f>
        <v>0.50407939466057872</v>
      </c>
      <c r="H2" s="3">
        <f>SUM(H3:H101)</f>
        <v>45</v>
      </c>
      <c r="I2" s="3">
        <f>SUM(I3:I101)</f>
        <v>54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district-data'!O3</f>
        <v>38413</v>
      </c>
      <c r="D3">
        <f>'HD district-data'!P3</f>
        <v>27235</v>
      </c>
      <c r="E3">
        <f>'HD district-data'!Q3</f>
        <v>10151</v>
      </c>
      <c r="F3" s="1">
        <f t="shared" ref="F3:G18" si="0">D3/$C3</f>
        <v>0.70900476401218337</v>
      </c>
      <c r="G3" s="1">
        <f t="shared" si="0"/>
        <v>0.26425949548329991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district-data'!O4</f>
        <v>37439</v>
      </c>
      <c r="D4">
        <f>'HD district-data'!P4</f>
        <v>29962</v>
      </c>
      <c r="E4">
        <f>'HD district-data'!Q4</f>
        <v>6692</v>
      </c>
      <c r="F4" s="1">
        <f t="shared" si="0"/>
        <v>0.80028846924330244</v>
      </c>
      <c r="G4" s="1">
        <f t="shared" si="0"/>
        <v>0.17874409038702957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district-data'!O5</f>
        <v>32184</v>
      </c>
      <c r="D5">
        <f>'HD district-data'!P5</f>
        <v>26831</v>
      </c>
      <c r="E5">
        <f>'HD district-data'!Q5</f>
        <v>4604</v>
      </c>
      <c r="F5" s="1">
        <f t="shared" si="0"/>
        <v>0.83367511807109118</v>
      </c>
      <c r="G5" s="1">
        <f t="shared" si="0"/>
        <v>0.14305244842157594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district-data'!O6</f>
        <v>53323</v>
      </c>
      <c r="D6">
        <f>'HD district-data'!P6</f>
        <v>28677</v>
      </c>
      <c r="E6">
        <f>'HD district-data'!Q6</f>
        <v>23598</v>
      </c>
      <c r="F6" s="1">
        <f t="shared" si="0"/>
        <v>0.53779794835249328</v>
      </c>
      <c r="G6" s="1">
        <f t="shared" si="0"/>
        <v>0.44254824372222118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district-data'!O7</f>
        <v>39794</v>
      </c>
      <c r="D7">
        <f>'HD district-data'!P7</f>
        <v>23330</v>
      </c>
      <c r="E7">
        <f>'HD district-data'!Q7</f>
        <v>15504</v>
      </c>
      <c r="F7" s="1">
        <f t="shared" si="0"/>
        <v>0.58626928682715984</v>
      </c>
      <c r="G7" s="1">
        <f t="shared" si="0"/>
        <v>0.38960647333768911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district-data'!O8</f>
        <v>35808</v>
      </c>
      <c r="D8">
        <f>'HD district-data'!P8</f>
        <v>20372</v>
      </c>
      <c r="E8">
        <f>'HD district-data'!Q8</f>
        <v>14496</v>
      </c>
      <c r="F8" s="1">
        <f t="shared" si="0"/>
        <v>0.56892314566577307</v>
      </c>
      <c r="G8" s="1">
        <f t="shared" si="0"/>
        <v>0.40482573726541554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district-data'!O9</f>
        <v>45275</v>
      </c>
      <c r="D9">
        <f>'HD district-data'!P9</f>
        <v>34500</v>
      </c>
      <c r="E9">
        <f>'HD district-data'!Q9</f>
        <v>9606</v>
      </c>
      <c r="F9" s="1">
        <f t="shared" si="0"/>
        <v>0.76200993926007732</v>
      </c>
      <c r="G9" s="1">
        <f t="shared" si="0"/>
        <v>0.21217007178354499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district-data'!O10</f>
        <v>50163</v>
      </c>
      <c r="D10">
        <f>'HD district-data'!P10</f>
        <v>31312</v>
      </c>
      <c r="E10">
        <f>'HD district-data'!Q10</f>
        <v>17722</v>
      </c>
      <c r="F10" s="1">
        <f t="shared" si="0"/>
        <v>0.6242050914020294</v>
      </c>
      <c r="G10" s="1">
        <f t="shared" si="0"/>
        <v>0.35328828020652675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district-data'!O11</f>
        <v>38396</v>
      </c>
      <c r="D11">
        <f>'HD district-data'!P11</f>
        <v>25822</v>
      </c>
      <c r="E11">
        <f>'HD district-data'!Q11</f>
        <v>11679</v>
      </c>
      <c r="F11" s="1">
        <f t="shared" si="0"/>
        <v>0.67251797062193974</v>
      </c>
      <c r="G11" s="1">
        <f t="shared" si="0"/>
        <v>0.30417230961558495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district-data'!O12</f>
        <v>41555</v>
      </c>
      <c r="D12">
        <f>'HD district-data'!P12</f>
        <v>21996</v>
      </c>
      <c r="E12">
        <f>'HD district-data'!Q12</f>
        <v>18621</v>
      </c>
      <c r="F12" s="1">
        <f t="shared" si="0"/>
        <v>0.52932258452653114</v>
      </c>
      <c r="G12" s="1">
        <f t="shared" si="0"/>
        <v>0.44810492118878592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district-data'!O13</f>
        <v>52612</v>
      </c>
      <c r="D13">
        <f>'HD district-data'!P13</f>
        <v>29090</v>
      </c>
      <c r="E13">
        <f>'HD district-data'!Q13</f>
        <v>22455</v>
      </c>
      <c r="F13" s="1">
        <f t="shared" si="0"/>
        <v>0.5529156846346841</v>
      </c>
      <c r="G13" s="1">
        <f t="shared" si="0"/>
        <v>0.42680377100281303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district-data'!O14</f>
        <v>46271</v>
      </c>
      <c r="D14">
        <f>'HD district-data'!P14</f>
        <v>18676</v>
      </c>
      <c r="E14">
        <f>'HD district-data'!Q14</f>
        <v>26455</v>
      </c>
      <c r="F14" s="1">
        <f t="shared" si="0"/>
        <v>0.40362213913682438</v>
      </c>
      <c r="G14" s="1">
        <f t="shared" si="0"/>
        <v>0.57174039895398843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district-data'!O15</f>
        <v>41107</v>
      </c>
      <c r="D15">
        <f>'HD district-data'!P15</f>
        <v>31102</v>
      </c>
      <c r="E15">
        <f>'HD district-data'!Q15</f>
        <v>8731</v>
      </c>
      <c r="F15" s="1">
        <f t="shared" si="0"/>
        <v>0.75661079621475658</v>
      </c>
      <c r="G15" s="1">
        <f t="shared" si="0"/>
        <v>0.21239691536721239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district-data'!O16</f>
        <v>41290</v>
      </c>
      <c r="D16">
        <f>'HD district-data'!P16</f>
        <v>24536</v>
      </c>
      <c r="E16">
        <f>'HD district-data'!Q16</f>
        <v>15387</v>
      </c>
      <c r="F16" s="1">
        <f t="shared" si="0"/>
        <v>0.59423589246790987</v>
      </c>
      <c r="G16" s="1">
        <f t="shared" si="0"/>
        <v>0.37265681763138775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district-data'!O17</f>
        <v>43407</v>
      </c>
      <c r="D17">
        <f>'HD district-data'!P17</f>
        <v>22490</v>
      </c>
      <c r="E17">
        <f>'HD district-data'!Q17</f>
        <v>19458</v>
      </c>
      <c r="F17" s="1">
        <f t="shared" si="0"/>
        <v>0.51811919736448042</v>
      </c>
      <c r="G17" s="1">
        <f t="shared" si="0"/>
        <v>0.44826871241965582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district-data'!O18</f>
        <v>51122</v>
      </c>
      <c r="D18">
        <f>'HD district-data'!P18</f>
        <v>28539</v>
      </c>
      <c r="E18">
        <f>'HD district-data'!Q18</f>
        <v>21444</v>
      </c>
      <c r="F18" s="1">
        <f t="shared" si="0"/>
        <v>0.55825280701068036</v>
      </c>
      <c r="G18" s="1">
        <f t="shared" si="0"/>
        <v>0.41946715699698761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district-data'!O19</f>
        <v>50938</v>
      </c>
      <c r="D19">
        <f>'HD district-data'!P19</f>
        <v>43678</v>
      </c>
      <c r="E19">
        <f>'HD district-data'!Q19</f>
        <v>6395</v>
      </c>
      <c r="F19" s="1">
        <f t="shared" ref="F19:G82" si="3">D19/$C19</f>
        <v>0.85747379166830262</v>
      </c>
      <c r="G19" s="1">
        <f t="shared" si="3"/>
        <v>0.12554477992854057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district-data'!O20</f>
        <v>38085</v>
      </c>
      <c r="D20">
        <f>'HD district-data'!P20</f>
        <v>34197</v>
      </c>
      <c r="E20">
        <f>'HD district-data'!Q20</f>
        <v>3086</v>
      </c>
      <c r="F20" s="1">
        <f t="shared" si="3"/>
        <v>0.89791256400157538</v>
      </c>
      <c r="G20" s="1">
        <f t="shared" si="3"/>
        <v>8.1029276618091117E-2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district-data'!O21</f>
        <v>58578</v>
      </c>
      <c r="D21">
        <f>'HD district-data'!P21</f>
        <v>37697</v>
      </c>
      <c r="E21">
        <f>'HD district-data'!Q21</f>
        <v>19947</v>
      </c>
      <c r="F21" s="1">
        <f t="shared" si="3"/>
        <v>0.64353511557239917</v>
      </c>
      <c r="G21" s="1">
        <f t="shared" si="3"/>
        <v>0.34052033186520536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district-data'!O22</f>
        <v>49938</v>
      </c>
      <c r="D22">
        <f>'HD district-data'!P22</f>
        <v>24736</v>
      </c>
      <c r="E22">
        <f>'HD district-data'!Q22</f>
        <v>23813</v>
      </c>
      <c r="F22" s="1">
        <f t="shared" si="3"/>
        <v>0.4953342144258881</v>
      </c>
      <c r="G22" s="1">
        <f t="shared" si="3"/>
        <v>0.47685129560655215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district-data'!O23</f>
        <v>52714</v>
      </c>
      <c r="D23">
        <f>'HD district-data'!P23</f>
        <v>28277</v>
      </c>
      <c r="E23">
        <f>'HD district-data'!Q23</f>
        <v>23304</v>
      </c>
      <c r="F23" s="1">
        <f t="shared" si="3"/>
        <v>0.53642296164206849</v>
      </c>
      <c r="G23" s="1">
        <f t="shared" si="3"/>
        <v>0.44208369693060667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district-data'!O24</f>
        <v>51867</v>
      </c>
      <c r="D24">
        <f>'HD district-data'!P24</f>
        <v>42793</v>
      </c>
      <c r="E24">
        <f>'HD district-data'!Q24</f>
        <v>8057</v>
      </c>
      <c r="F24" s="1">
        <f t="shared" si="3"/>
        <v>0.82505253822276203</v>
      </c>
      <c r="G24" s="1">
        <f t="shared" si="3"/>
        <v>0.15533961863998302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district-data'!O25</f>
        <v>49361</v>
      </c>
      <c r="D25">
        <f>'HD district-data'!P25</f>
        <v>24306</v>
      </c>
      <c r="E25">
        <f>'HD district-data'!Q25</f>
        <v>23659</v>
      </c>
      <c r="F25" s="1">
        <f t="shared" si="3"/>
        <v>0.4924130386337392</v>
      </c>
      <c r="G25" s="1">
        <f t="shared" si="3"/>
        <v>0.47930552460444481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district-data'!O26</f>
        <v>36077</v>
      </c>
      <c r="D26">
        <f>'HD district-data'!P26</f>
        <v>25250</v>
      </c>
      <c r="E26">
        <f>'HD district-data'!Q26</f>
        <v>9715</v>
      </c>
      <c r="F26" s="1">
        <f t="shared" si="3"/>
        <v>0.69989189788507911</v>
      </c>
      <c r="G26" s="1">
        <f t="shared" si="3"/>
        <v>0.26928514011697202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district-data'!O27</f>
        <v>38423</v>
      </c>
      <c r="D27">
        <f>'HD district-data'!P27</f>
        <v>28996</v>
      </c>
      <c r="E27">
        <f>'HD district-data'!Q27</f>
        <v>8299</v>
      </c>
      <c r="F27" s="1">
        <f t="shared" si="3"/>
        <v>0.75465216146578873</v>
      </c>
      <c r="G27" s="1">
        <f t="shared" si="3"/>
        <v>0.21599042240324806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district-data'!O28</f>
        <v>55972</v>
      </c>
      <c r="D28">
        <f>'HD district-data'!P28</f>
        <v>36798</v>
      </c>
      <c r="E28">
        <f>'HD district-data'!Q28</f>
        <v>17762</v>
      </c>
      <c r="F28" s="1">
        <f t="shared" si="3"/>
        <v>0.65743586078753657</v>
      </c>
      <c r="G28" s="1">
        <f t="shared" si="3"/>
        <v>0.3173372400485957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district-data'!O29</f>
        <v>58687</v>
      </c>
      <c r="D29">
        <f>'HD district-data'!P29</f>
        <v>28880</v>
      </c>
      <c r="E29">
        <f>'HD district-data'!Q29</f>
        <v>28322</v>
      </c>
      <c r="F29" s="1">
        <f t="shared" si="3"/>
        <v>0.49210216913456134</v>
      </c>
      <c r="G29" s="1">
        <f t="shared" si="3"/>
        <v>0.48259410090820792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district-data'!O30</f>
        <v>53963</v>
      </c>
      <c r="D30">
        <f>'HD district-data'!P30</f>
        <v>29763</v>
      </c>
      <c r="E30">
        <f>'HD district-data'!Q30</f>
        <v>22851</v>
      </c>
      <c r="F30" s="1">
        <f t="shared" si="3"/>
        <v>0.5515445768396865</v>
      </c>
      <c r="G30" s="1">
        <f t="shared" si="3"/>
        <v>0.42345681300150101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district-data'!O31</f>
        <v>46552</v>
      </c>
      <c r="D31">
        <f>'HD district-data'!P31</f>
        <v>16923</v>
      </c>
      <c r="E31">
        <f>'HD district-data'!Q31</f>
        <v>28253</v>
      </c>
      <c r="F31" s="1">
        <f t="shared" si="3"/>
        <v>0.36352895686544079</v>
      </c>
      <c r="G31" s="1">
        <f t="shared" si="3"/>
        <v>0.6069126997765939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district-data'!O32</f>
        <v>49942</v>
      </c>
      <c r="D32">
        <f>'HD district-data'!P32</f>
        <v>15369</v>
      </c>
      <c r="E32">
        <f>'HD district-data'!Q32</f>
        <v>33070</v>
      </c>
      <c r="F32" s="1">
        <f t="shared" si="3"/>
        <v>0.30773697489087343</v>
      </c>
      <c r="G32" s="1">
        <f t="shared" si="3"/>
        <v>0.66216811501341555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district-data'!O33</f>
        <v>34314</v>
      </c>
      <c r="D33">
        <f>'HD district-data'!P33</f>
        <v>21361</v>
      </c>
      <c r="E33">
        <f>'HD district-data'!Q33</f>
        <v>11803</v>
      </c>
      <c r="F33" s="1">
        <f t="shared" si="3"/>
        <v>0.62251559130384104</v>
      </c>
      <c r="G33" s="1">
        <f t="shared" si="3"/>
        <v>0.34397039109401412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district-data'!O34</f>
        <v>57446</v>
      </c>
      <c r="D34">
        <f>'HD district-data'!P34</f>
        <v>28885</v>
      </c>
      <c r="E34">
        <f>'HD district-data'!Q34</f>
        <v>27090</v>
      </c>
      <c r="F34" s="1">
        <f t="shared" si="3"/>
        <v>0.50282003968944744</v>
      </c>
      <c r="G34" s="1">
        <f t="shared" si="3"/>
        <v>0.47157330362427324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district-data'!O35</f>
        <v>53375</v>
      </c>
      <c r="D35">
        <f>'HD district-data'!P35</f>
        <v>27550</v>
      </c>
      <c r="E35">
        <f>'HD district-data'!Q35</f>
        <v>24443</v>
      </c>
      <c r="F35" s="1">
        <f t="shared" si="3"/>
        <v>0.51615925058548007</v>
      </c>
      <c r="G35" s="1">
        <f t="shared" si="3"/>
        <v>0.45794847775175646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district-data'!O36</f>
        <v>45625</v>
      </c>
      <c r="D36">
        <f>'HD district-data'!P36</f>
        <v>30802</v>
      </c>
      <c r="E36">
        <f>'HD district-data'!Q36</f>
        <v>13536</v>
      </c>
      <c r="F36" s="1">
        <f t="shared" si="3"/>
        <v>0.67511232876712324</v>
      </c>
      <c r="G36" s="1">
        <f t="shared" si="3"/>
        <v>0.29667945205479451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district-data'!O37</f>
        <v>52031</v>
      </c>
      <c r="D37">
        <f>'HD district-data'!P37</f>
        <v>21425</v>
      </c>
      <c r="E37">
        <f>'HD district-data'!Q37</f>
        <v>28739</v>
      </c>
      <c r="F37" s="1">
        <f t="shared" si="3"/>
        <v>0.41177375026426555</v>
      </c>
      <c r="G37" s="1">
        <f t="shared" si="3"/>
        <v>0.55234379504526143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district-data'!O38</f>
        <v>54081</v>
      </c>
      <c r="D38">
        <f>'HD district-data'!P38</f>
        <v>28637</v>
      </c>
      <c r="E38">
        <f>'HD district-data'!Q38</f>
        <v>23862</v>
      </c>
      <c r="F38" s="1">
        <f t="shared" si="3"/>
        <v>0.52952053401379418</v>
      </c>
      <c r="G38" s="1">
        <f t="shared" si="3"/>
        <v>0.44122704831641429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district-data'!O39</f>
        <v>45073</v>
      </c>
      <c r="D39">
        <f>'HD district-data'!P39</f>
        <v>14592</v>
      </c>
      <c r="E39">
        <f>'HD district-data'!Q39</f>
        <v>29055</v>
      </c>
      <c r="F39" s="1">
        <f t="shared" si="3"/>
        <v>0.32374148603376746</v>
      </c>
      <c r="G39" s="1">
        <f t="shared" si="3"/>
        <v>0.64462094823952254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district-data'!O40</f>
        <v>41621</v>
      </c>
      <c r="D40">
        <f>'HD district-data'!P40</f>
        <v>21466</v>
      </c>
      <c r="E40">
        <f>'HD district-data'!Q40</f>
        <v>18820</v>
      </c>
      <c r="F40" s="1">
        <f t="shared" si="3"/>
        <v>0.51574926119026454</v>
      </c>
      <c r="G40" s="1">
        <f t="shared" si="3"/>
        <v>0.45217558444054684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district-data'!O41</f>
        <v>33880</v>
      </c>
      <c r="D41">
        <f>'HD district-data'!P41</f>
        <v>22906</v>
      </c>
      <c r="E41">
        <f>'HD district-data'!Q41</f>
        <v>9876</v>
      </c>
      <c r="F41" s="1">
        <f t="shared" si="3"/>
        <v>0.67609208972845336</v>
      </c>
      <c r="G41" s="1">
        <f t="shared" si="3"/>
        <v>0.29149940968122784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district-data'!O42</f>
        <v>52325</v>
      </c>
      <c r="D42">
        <f>'HD district-data'!P42</f>
        <v>19054</v>
      </c>
      <c r="E42">
        <f>'HD district-data'!Q42</f>
        <v>31864</v>
      </c>
      <c r="F42" s="1">
        <f t="shared" si="3"/>
        <v>0.36414715719063545</v>
      </c>
      <c r="G42" s="1">
        <f t="shared" si="3"/>
        <v>0.60896321070234116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district-data'!O43</f>
        <v>37162</v>
      </c>
      <c r="D43">
        <f>'HD district-data'!P43</f>
        <v>26920</v>
      </c>
      <c r="E43">
        <f>'HD district-data'!Q43</f>
        <v>8981</v>
      </c>
      <c r="F43" s="1">
        <f t="shared" si="3"/>
        <v>0.72439588827296697</v>
      </c>
      <c r="G43" s="1">
        <f t="shared" si="3"/>
        <v>0.24167160002152738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district-data'!O44</f>
        <v>47726</v>
      </c>
      <c r="D44">
        <f>'HD district-data'!P44</f>
        <v>25358</v>
      </c>
      <c r="E44">
        <f>'HD district-data'!Q44</f>
        <v>20859</v>
      </c>
      <c r="F44" s="1">
        <f t="shared" si="3"/>
        <v>0.53132464484767217</v>
      </c>
      <c r="G44" s="1">
        <f t="shared" si="3"/>
        <v>0.43705736914889159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district-data'!O45</f>
        <v>45045</v>
      </c>
      <c r="D45">
        <f>'HD district-data'!P45</f>
        <v>24446</v>
      </c>
      <c r="E45">
        <f>'HD district-data'!Q45</f>
        <v>19022</v>
      </c>
      <c r="F45" s="1">
        <f t="shared" si="3"/>
        <v>0.54270174270174265</v>
      </c>
      <c r="G45" s="1">
        <f t="shared" si="3"/>
        <v>0.42228882228882231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district-data'!O46</f>
        <v>40852</v>
      </c>
      <c r="D46">
        <f>'HD district-data'!P46</f>
        <v>21203</v>
      </c>
      <c r="E46">
        <f>'HD district-data'!Q46</f>
        <v>18022</v>
      </c>
      <c r="F46" s="1">
        <f t="shared" si="3"/>
        <v>0.51901987662782723</v>
      </c>
      <c r="G46" s="1">
        <f t="shared" si="3"/>
        <v>0.44115343190051892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district-data'!O47</f>
        <v>47038</v>
      </c>
      <c r="D47">
        <f>'HD district-data'!P47</f>
        <v>17947</v>
      </c>
      <c r="E47">
        <f>'HD district-data'!Q47</f>
        <v>27838</v>
      </c>
      <c r="F47" s="1">
        <f t="shared" si="3"/>
        <v>0.38154258259279733</v>
      </c>
      <c r="G47" s="1">
        <f t="shared" si="3"/>
        <v>0.59181938007568347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district-data'!O48</f>
        <v>40969</v>
      </c>
      <c r="D48">
        <f>'HD district-data'!P48</f>
        <v>14203</v>
      </c>
      <c r="E48">
        <f>'HD district-data'!Q48</f>
        <v>25605</v>
      </c>
      <c r="F48" s="1">
        <f t="shared" si="3"/>
        <v>0.34667675559569433</v>
      </c>
      <c r="G48" s="1">
        <f t="shared" si="3"/>
        <v>0.62498474456296227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district-data'!O49</f>
        <v>37608</v>
      </c>
      <c r="D49">
        <f>'HD district-data'!P49</f>
        <v>12038</v>
      </c>
      <c r="E49">
        <f>'HD district-data'!Q49</f>
        <v>24395</v>
      </c>
      <c r="F49" s="1">
        <f t="shared" si="3"/>
        <v>0.3200914699000213</v>
      </c>
      <c r="G49" s="1">
        <f t="shared" si="3"/>
        <v>0.64866517762178255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district-data'!O50</f>
        <v>43037</v>
      </c>
      <c r="D50">
        <f>'HD district-data'!P50</f>
        <v>11766</v>
      </c>
      <c r="E50">
        <f>'HD district-data'!Q50</f>
        <v>29654</v>
      </c>
      <c r="F50" s="1">
        <f t="shared" si="3"/>
        <v>0.27339266212793645</v>
      </c>
      <c r="G50" s="1">
        <f t="shared" si="3"/>
        <v>0.68903501638125331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district-data'!O51</f>
        <v>34525</v>
      </c>
      <c r="D51">
        <f>'HD district-data'!P51</f>
        <v>19018</v>
      </c>
      <c r="E51">
        <f>'HD district-data'!Q51</f>
        <v>14195</v>
      </c>
      <c r="F51" s="1">
        <f t="shared" si="3"/>
        <v>0.5508472121650978</v>
      </c>
      <c r="G51" s="1">
        <f t="shared" si="3"/>
        <v>0.41115133960897898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district-data'!O52</f>
        <v>47890</v>
      </c>
      <c r="D52">
        <f>'HD district-data'!P52</f>
        <v>18760</v>
      </c>
      <c r="E52">
        <f>'HD district-data'!Q52</f>
        <v>27512</v>
      </c>
      <c r="F52" s="1">
        <f t="shared" si="3"/>
        <v>0.3917310503236584</v>
      </c>
      <c r="G52" s="1">
        <f t="shared" si="3"/>
        <v>0.57448319064522868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district-data'!O53</f>
        <v>51589</v>
      </c>
      <c r="D53">
        <f>'HD district-data'!P53</f>
        <v>19461</v>
      </c>
      <c r="E53">
        <f>'HD district-data'!Q53</f>
        <v>30583</v>
      </c>
      <c r="F53" s="1">
        <f t="shared" si="3"/>
        <v>0.37723158037566146</v>
      </c>
      <c r="G53" s="1">
        <f t="shared" si="3"/>
        <v>0.59282017484347438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district-data'!O54</f>
        <v>41376</v>
      </c>
      <c r="D54">
        <f>'HD district-data'!P54</f>
        <v>14335</v>
      </c>
      <c r="E54">
        <f>'HD district-data'!Q54</f>
        <v>25677</v>
      </c>
      <c r="F54" s="1">
        <f t="shared" si="3"/>
        <v>0.34645688321732404</v>
      </c>
      <c r="G54" s="1">
        <f t="shared" si="3"/>
        <v>0.62057714617169368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district-data'!O55</f>
        <v>52177</v>
      </c>
      <c r="D55">
        <f>'HD district-data'!P55</f>
        <v>22301</v>
      </c>
      <c r="E55">
        <f>'HD district-data'!Q55</f>
        <v>28523</v>
      </c>
      <c r="F55" s="1">
        <f t="shared" si="3"/>
        <v>0.42741054487609481</v>
      </c>
      <c r="G55" s="1">
        <f t="shared" si="3"/>
        <v>0.54665848937271211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district-data'!O56</f>
        <v>42305</v>
      </c>
      <c r="D56">
        <f>'HD district-data'!P56</f>
        <v>23507</v>
      </c>
      <c r="E56">
        <f>'HD district-data'!Q56</f>
        <v>17335</v>
      </c>
      <c r="F56" s="1">
        <f t="shared" si="3"/>
        <v>0.55565535988653825</v>
      </c>
      <c r="G56" s="1">
        <f t="shared" si="3"/>
        <v>0.40976243942796359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district-data'!O57</f>
        <v>39780</v>
      </c>
      <c r="D57">
        <f>'HD district-data'!P57</f>
        <v>22934</v>
      </c>
      <c r="E57">
        <f>'HD district-data'!Q57</f>
        <v>15443</v>
      </c>
      <c r="F57" s="1">
        <f t="shared" si="3"/>
        <v>0.57652086475615882</v>
      </c>
      <c r="G57" s="1">
        <f t="shared" si="3"/>
        <v>0.38821015585721469</v>
      </c>
      <c r="H57" s="3">
        <f t="shared" si="1"/>
        <v>1</v>
      </c>
      <c r="I57" s="3">
        <f t="shared" si="2"/>
        <v>0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district-data'!O58</f>
        <v>52289</v>
      </c>
      <c r="D58">
        <f>'HD district-data'!P58</f>
        <v>22280</v>
      </c>
      <c r="E58">
        <f>'HD district-data'!Q58</f>
        <v>28350</v>
      </c>
      <c r="F58" s="1">
        <f t="shared" si="3"/>
        <v>0.42609344221537993</v>
      </c>
      <c r="G58" s="1">
        <f t="shared" si="3"/>
        <v>0.54217904339344791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district-data'!O59</f>
        <v>52206</v>
      </c>
      <c r="D59">
        <f>'HD district-data'!P59</f>
        <v>23808</v>
      </c>
      <c r="E59">
        <f>'HD district-data'!Q59</f>
        <v>27122</v>
      </c>
      <c r="F59" s="1">
        <f t="shared" si="3"/>
        <v>0.45603953568555339</v>
      </c>
      <c r="G59" s="1">
        <f t="shared" si="3"/>
        <v>0.51951882925334247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district-data'!O60</f>
        <v>38511</v>
      </c>
      <c r="D60">
        <f>'HD district-data'!P60</f>
        <v>25932</v>
      </c>
      <c r="E60">
        <f>'HD district-data'!Q60</f>
        <v>11567</v>
      </c>
      <c r="F60" s="1">
        <f t="shared" si="3"/>
        <v>0.67336605125808213</v>
      </c>
      <c r="G60" s="1">
        <f t="shared" si="3"/>
        <v>0.30035574251512553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district-data'!O61</f>
        <v>48041</v>
      </c>
      <c r="D61">
        <f>'HD district-data'!P61</f>
        <v>17292</v>
      </c>
      <c r="E61">
        <f>'HD district-data'!Q61</f>
        <v>29528</v>
      </c>
      <c r="F61" s="1">
        <f t="shared" si="3"/>
        <v>0.3599425490726671</v>
      </c>
      <c r="G61" s="1">
        <f t="shared" si="3"/>
        <v>0.61464166024853772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district-data'!O62</f>
        <v>51478</v>
      </c>
      <c r="D62">
        <f>'HD district-data'!P62</f>
        <v>13428</v>
      </c>
      <c r="E62">
        <f>'HD district-data'!Q62</f>
        <v>36662</v>
      </c>
      <c r="F62" s="1">
        <f t="shared" si="3"/>
        <v>0.26084929484439956</v>
      </c>
      <c r="G62" s="1">
        <f t="shared" si="3"/>
        <v>0.71218773068106767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district-data'!O63</f>
        <v>50200</v>
      </c>
      <c r="D63">
        <f>'HD district-data'!P63</f>
        <v>15905</v>
      </c>
      <c r="E63">
        <f>'HD district-data'!Q63</f>
        <v>32569</v>
      </c>
      <c r="F63" s="1">
        <f t="shared" si="3"/>
        <v>0.31683266932270915</v>
      </c>
      <c r="G63" s="1">
        <f t="shared" si="3"/>
        <v>0.64878486055776896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district-data'!O64</f>
        <v>39583</v>
      </c>
      <c r="D64">
        <f>'HD district-data'!P64</f>
        <v>10285</v>
      </c>
      <c r="E64">
        <f>'HD district-data'!Q64</f>
        <v>27921</v>
      </c>
      <c r="F64" s="1">
        <f t="shared" si="3"/>
        <v>0.25983376702119598</v>
      </c>
      <c r="G64" s="1">
        <f t="shared" si="3"/>
        <v>0.70537857160902406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district-data'!O65</f>
        <v>45477</v>
      </c>
      <c r="D65">
        <f>'HD district-data'!P65</f>
        <v>21038</v>
      </c>
      <c r="E65">
        <f>'HD district-data'!Q65</f>
        <v>23476</v>
      </c>
      <c r="F65" s="1">
        <f t="shared" si="3"/>
        <v>0.46260747190887702</v>
      </c>
      <c r="G65" s="1">
        <f t="shared" si="3"/>
        <v>0.51621698880752909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district-data'!O66</f>
        <v>56958</v>
      </c>
      <c r="D66">
        <f>'HD district-data'!P66</f>
        <v>20567</v>
      </c>
      <c r="E66">
        <f>'HD district-data'!Q66</f>
        <v>35209</v>
      </c>
      <c r="F66" s="1">
        <f t="shared" si="3"/>
        <v>0.3610906281821693</v>
      </c>
      <c r="G66" s="1">
        <f t="shared" si="3"/>
        <v>0.61815723866708805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district-data'!O67</f>
        <v>44413</v>
      </c>
      <c r="D67">
        <f>'HD district-data'!P67</f>
        <v>25596</v>
      </c>
      <c r="E67">
        <f>'HD district-data'!Q67</f>
        <v>17634</v>
      </c>
      <c r="F67" s="1">
        <f t="shared" si="3"/>
        <v>0.57631774480444919</v>
      </c>
      <c r="G67" s="1">
        <f t="shared" si="3"/>
        <v>0.39704590998131178</v>
      </c>
      <c r="H67" s="3">
        <f t="shared" si="1"/>
        <v>1</v>
      </c>
      <c r="I67" s="3">
        <f t="shared" si="2"/>
        <v>0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district-data'!O68</f>
        <v>45186</v>
      </c>
      <c r="D68">
        <f>'HD district-data'!P68</f>
        <v>18502</v>
      </c>
      <c r="E68">
        <f>'HD district-data'!Q68</f>
        <v>25138</v>
      </c>
      <c r="F68" s="1">
        <f t="shared" si="3"/>
        <v>0.40946310804231401</v>
      </c>
      <c r="G68" s="1">
        <f t="shared" si="3"/>
        <v>0.55632275483556859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district-data'!O69</f>
        <v>49552</v>
      </c>
      <c r="D69">
        <f>'HD district-data'!P69</f>
        <v>19067</v>
      </c>
      <c r="E69">
        <f>'HD district-data'!Q69</f>
        <v>29083</v>
      </c>
      <c r="F69" s="1">
        <f t="shared" si="3"/>
        <v>0.38478769777203747</v>
      </c>
      <c r="G69" s="1">
        <f t="shared" si="3"/>
        <v>0.58691879237972233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district-data'!O70</f>
        <v>44523</v>
      </c>
      <c r="D70">
        <f>'HD district-data'!P70</f>
        <v>15619</v>
      </c>
      <c r="E70">
        <f>'HD district-data'!Q70</f>
        <v>27413</v>
      </c>
      <c r="F70" s="1">
        <f t="shared" si="3"/>
        <v>0.35080744783594997</v>
      </c>
      <c r="G70" s="1">
        <f t="shared" si="3"/>
        <v>0.61570424275093771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district-data'!O71</f>
        <v>46325</v>
      </c>
      <c r="D71">
        <f>'HD district-data'!P71</f>
        <v>18824</v>
      </c>
      <c r="E71">
        <f>'HD district-data'!Q71</f>
        <v>26278</v>
      </c>
      <c r="F71" s="1">
        <f t="shared" si="3"/>
        <v>0.40634646519158124</v>
      </c>
      <c r="G71" s="1">
        <f t="shared" si="3"/>
        <v>0.56725310307609278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district-data'!O72</f>
        <v>47514</v>
      </c>
      <c r="D72">
        <f>'HD district-data'!P72</f>
        <v>13917</v>
      </c>
      <c r="E72">
        <f>'HD district-data'!Q72</f>
        <v>32074</v>
      </c>
      <c r="F72" s="1">
        <f t="shared" si="3"/>
        <v>0.29290314433640613</v>
      </c>
      <c r="G72" s="1">
        <f t="shared" si="3"/>
        <v>0.67504314517826325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district-data'!O73</f>
        <v>47952</v>
      </c>
      <c r="D73">
        <f>'HD district-data'!P73</f>
        <v>17714</v>
      </c>
      <c r="E73">
        <f>'HD district-data'!Q73</f>
        <v>28717</v>
      </c>
      <c r="F73" s="1">
        <f t="shared" si="3"/>
        <v>0.36941107774441106</v>
      </c>
      <c r="G73" s="1">
        <f t="shared" si="3"/>
        <v>0.59886970303636966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district-data'!O74</f>
        <v>41900</v>
      </c>
      <c r="D74">
        <f>'HD district-data'!P74</f>
        <v>21638</v>
      </c>
      <c r="E74">
        <f>'HD district-data'!Q74</f>
        <v>18667</v>
      </c>
      <c r="F74" s="1">
        <f t="shared" si="3"/>
        <v>0.5164200477326969</v>
      </c>
      <c r="G74" s="1">
        <f t="shared" si="3"/>
        <v>0.44551312649164676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district-data'!O75</f>
        <v>46216</v>
      </c>
      <c r="D75">
        <f>'HD district-data'!P75</f>
        <v>18883</v>
      </c>
      <c r="E75">
        <f>'HD district-data'!Q75</f>
        <v>26158</v>
      </c>
      <c r="F75" s="1">
        <f t="shared" si="3"/>
        <v>0.40858144365587673</v>
      </c>
      <c r="G75" s="1">
        <f t="shared" si="3"/>
        <v>0.56599446079279903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district-data'!O76</f>
        <v>43099</v>
      </c>
      <c r="D76">
        <f>'HD district-data'!P76</f>
        <v>17115</v>
      </c>
      <c r="E76">
        <f>'HD district-data'!Q76</f>
        <v>24574</v>
      </c>
      <c r="F76" s="1">
        <f t="shared" si="3"/>
        <v>0.39710898164690595</v>
      </c>
      <c r="G76" s="1">
        <f t="shared" si="3"/>
        <v>0.57017564212626748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district-data'!O77</f>
        <v>38837</v>
      </c>
      <c r="D77">
        <f>'HD district-data'!P77</f>
        <v>12012</v>
      </c>
      <c r="E77">
        <f>'HD district-data'!Q77</f>
        <v>25707</v>
      </c>
      <c r="F77" s="1">
        <f t="shared" si="3"/>
        <v>0.30929268481087624</v>
      </c>
      <c r="G77" s="1">
        <f t="shared" si="3"/>
        <v>0.66192033370239722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district-data'!O78</f>
        <v>44074</v>
      </c>
      <c r="D78">
        <f>'HD district-data'!P78</f>
        <v>20917</v>
      </c>
      <c r="E78">
        <f>'HD district-data'!Q78</f>
        <v>21603</v>
      </c>
      <c r="F78" s="1">
        <f t="shared" si="3"/>
        <v>0.47458819258519763</v>
      </c>
      <c r="G78" s="1">
        <f t="shared" si="3"/>
        <v>0.49015292462676407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district-data'!O79</f>
        <v>42606</v>
      </c>
      <c r="D79">
        <f>'HD district-data'!P79</f>
        <v>12847</v>
      </c>
      <c r="E79">
        <f>'HD district-data'!Q79</f>
        <v>28267</v>
      </c>
      <c r="F79" s="1">
        <f t="shared" si="3"/>
        <v>0.30153030089658733</v>
      </c>
      <c r="G79" s="1">
        <f t="shared" si="3"/>
        <v>0.66345115711402147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district-data'!O80</f>
        <v>44678</v>
      </c>
      <c r="D80">
        <f>'HD district-data'!P80</f>
        <v>14827</v>
      </c>
      <c r="E80">
        <f>'HD district-data'!Q80</f>
        <v>28381</v>
      </c>
      <c r="F80" s="1">
        <f t="shared" si="3"/>
        <v>0.33186355700792336</v>
      </c>
      <c r="G80" s="1">
        <f t="shared" si="3"/>
        <v>0.63523434352477726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district-data'!O81</f>
        <v>40055</v>
      </c>
      <c r="D81">
        <f>'HD district-data'!P81</f>
        <v>13470</v>
      </c>
      <c r="E81">
        <f>'HD district-data'!Q81</f>
        <v>25270</v>
      </c>
      <c r="F81" s="1">
        <f t="shared" si="3"/>
        <v>0.33628760454375234</v>
      </c>
      <c r="G81" s="1">
        <f t="shared" si="3"/>
        <v>0.63088253651229564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district-data'!O82</f>
        <v>41332</v>
      </c>
      <c r="D82">
        <f>'HD district-data'!P82</f>
        <v>11677</v>
      </c>
      <c r="E82">
        <f>'HD district-data'!Q82</f>
        <v>28576</v>
      </c>
      <c r="F82" s="1">
        <f t="shared" si="3"/>
        <v>0.28251717797348302</v>
      </c>
      <c r="G82" s="1">
        <f t="shared" si="3"/>
        <v>0.69137714119810312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district-data'!O83</f>
        <v>49704</v>
      </c>
      <c r="D83">
        <f>'HD district-data'!P83</f>
        <v>10017</v>
      </c>
      <c r="E83">
        <f>'HD district-data'!Q83</f>
        <v>38147</v>
      </c>
      <c r="F83" s="1">
        <f t="shared" ref="F83:G101" si="6">D83/$C83</f>
        <v>0.20153307580878801</v>
      </c>
      <c r="G83" s="1">
        <f t="shared" si="6"/>
        <v>0.76748350233381624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district-data'!O84</f>
        <v>42765</v>
      </c>
      <c r="D84">
        <f>'HD district-data'!P84</f>
        <v>17272</v>
      </c>
      <c r="E84">
        <f>'HD district-data'!Q84</f>
        <v>23550</v>
      </c>
      <c r="F84" s="1">
        <f t="shared" si="6"/>
        <v>0.40388167894306093</v>
      </c>
      <c r="G84" s="1">
        <f t="shared" si="6"/>
        <v>0.55068397053665386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district-data'!O85</f>
        <v>41775</v>
      </c>
      <c r="D85">
        <f>'HD district-data'!P85</f>
        <v>13618</v>
      </c>
      <c r="E85">
        <f>'HD district-data'!Q85</f>
        <v>26864</v>
      </c>
      <c r="F85" s="1">
        <f t="shared" si="6"/>
        <v>0.32598444045481745</v>
      </c>
      <c r="G85" s="1">
        <f t="shared" si="6"/>
        <v>0.64306403351286656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district-data'!O86</f>
        <v>40729</v>
      </c>
      <c r="D86">
        <f>'HD district-data'!P86</f>
        <v>10900</v>
      </c>
      <c r="E86">
        <f>'HD district-data'!Q86</f>
        <v>28155</v>
      </c>
      <c r="F86" s="1">
        <f t="shared" si="6"/>
        <v>0.26762257850671511</v>
      </c>
      <c r="G86" s="1">
        <f t="shared" si="6"/>
        <v>0.69127648604188663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district-data'!O87</f>
        <v>36467</v>
      </c>
      <c r="D87">
        <f>'HD district-data'!P87</f>
        <v>11308</v>
      </c>
      <c r="E87">
        <f>'HD district-data'!Q87</f>
        <v>24187</v>
      </c>
      <c r="F87" s="1">
        <f t="shared" si="6"/>
        <v>0.31008857323059202</v>
      </c>
      <c r="G87" s="1">
        <f t="shared" si="6"/>
        <v>0.66325719143335071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district-data'!O88</f>
        <v>45367</v>
      </c>
      <c r="D88">
        <f>'HD district-data'!P88</f>
        <v>15712</v>
      </c>
      <c r="E88">
        <f>'HD district-data'!Q88</f>
        <v>27934</v>
      </c>
      <c r="F88" s="1">
        <f t="shared" si="6"/>
        <v>0.34633103357065709</v>
      </c>
      <c r="G88" s="1">
        <f t="shared" si="6"/>
        <v>0.61573390349813739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district-data'!O89</f>
        <v>37798</v>
      </c>
      <c r="D89">
        <f>'HD district-data'!P89</f>
        <v>12330</v>
      </c>
      <c r="E89">
        <f>'HD district-data'!Q89</f>
        <v>24487</v>
      </c>
      <c r="F89" s="1">
        <f t="shared" si="6"/>
        <v>0.32620773585904017</v>
      </c>
      <c r="G89" s="1">
        <f t="shared" si="6"/>
        <v>0.64783850997407266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district-data'!O90</f>
        <v>43691</v>
      </c>
      <c r="D90">
        <f>'HD district-data'!P90</f>
        <v>15610</v>
      </c>
      <c r="E90">
        <f>'HD district-data'!Q90</f>
        <v>26827</v>
      </c>
      <c r="F90" s="1">
        <f t="shared" si="6"/>
        <v>0.35728182005447345</v>
      </c>
      <c r="G90" s="1">
        <f t="shared" si="6"/>
        <v>0.61401661669451379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district-data'!O91</f>
        <v>44017</v>
      </c>
      <c r="D91">
        <f>'HD district-data'!P91</f>
        <v>13948</v>
      </c>
      <c r="E91">
        <f>'HD district-data'!Q91</f>
        <v>28809</v>
      </c>
      <c r="F91" s="1">
        <f t="shared" si="6"/>
        <v>0.31687757002976125</v>
      </c>
      <c r="G91" s="1">
        <f t="shared" si="6"/>
        <v>0.65449712611036648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district-data'!O92</f>
        <v>42101</v>
      </c>
      <c r="D92">
        <f>'HD district-data'!P92</f>
        <v>13223</v>
      </c>
      <c r="E92">
        <f>'HD district-data'!Q92</f>
        <v>27210</v>
      </c>
      <c r="F92" s="1">
        <f t="shared" si="6"/>
        <v>0.31407805040260328</v>
      </c>
      <c r="G92" s="1">
        <f t="shared" si="6"/>
        <v>0.64630293817248996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district-data'!O93</f>
        <v>40360</v>
      </c>
      <c r="D93">
        <f>'HD district-data'!P93</f>
        <v>13690</v>
      </c>
      <c r="E93">
        <f>'HD district-data'!Q93</f>
        <v>25169</v>
      </c>
      <c r="F93" s="1">
        <f t="shared" si="6"/>
        <v>0.33919722497522298</v>
      </c>
      <c r="G93" s="1">
        <f t="shared" si="6"/>
        <v>0.62361248761149657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district-data'!O94</f>
        <v>32638</v>
      </c>
      <c r="D94">
        <f>'HD district-data'!P94</f>
        <v>8427</v>
      </c>
      <c r="E94">
        <f>'HD district-data'!Q94</f>
        <v>23186</v>
      </c>
      <c r="F94" s="1">
        <f t="shared" si="6"/>
        <v>0.25819596789018934</v>
      </c>
      <c r="G94" s="1">
        <f t="shared" si="6"/>
        <v>0.71039892150254302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district-data'!O95</f>
        <v>41228</v>
      </c>
      <c r="D95">
        <f>'HD district-data'!P95</f>
        <v>21694</v>
      </c>
      <c r="E95">
        <f>'HD district-data'!Q95</f>
        <v>18118</v>
      </c>
      <c r="F95" s="1">
        <f t="shared" si="6"/>
        <v>0.52619578926942856</v>
      </c>
      <c r="G95" s="1">
        <f t="shared" si="6"/>
        <v>0.43945862035509847</v>
      </c>
      <c r="H95" s="3">
        <f t="shared" si="4"/>
        <v>1</v>
      </c>
      <c r="I95" s="3">
        <f t="shared" si="5"/>
        <v>0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district-data'!O96</f>
        <v>44175</v>
      </c>
      <c r="D96">
        <f>'HD district-data'!P96</f>
        <v>11748</v>
      </c>
      <c r="E96">
        <f>'HD district-data'!Q96</f>
        <v>30843</v>
      </c>
      <c r="F96" s="1">
        <f t="shared" si="6"/>
        <v>0.26594227504244483</v>
      </c>
      <c r="G96" s="1">
        <f t="shared" si="6"/>
        <v>0.69820033955857386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district-data'!O97</f>
        <v>39626</v>
      </c>
      <c r="D97">
        <f>'HD district-data'!P97</f>
        <v>12841</v>
      </c>
      <c r="E97">
        <f>'HD district-data'!Q97</f>
        <v>25783</v>
      </c>
      <c r="F97" s="1">
        <f t="shared" si="6"/>
        <v>0.32405491344067028</v>
      </c>
      <c r="G97" s="1">
        <f t="shared" si="6"/>
        <v>0.65065865845656889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district-data'!O98</f>
        <v>37192</v>
      </c>
      <c r="D98">
        <f>'HD district-data'!P98</f>
        <v>9250</v>
      </c>
      <c r="E98">
        <f>'HD district-data'!Q98</f>
        <v>26781</v>
      </c>
      <c r="F98" s="1">
        <f t="shared" si="6"/>
        <v>0.24870939987093998</v>
      </c>
      <c r="G98" s="1">
        <f t="shared" si="6"/>
        <v>0.72007420950742096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district-data'!O99</f>
        <v>42930</v>
      </c>
      <c r="D99">
        <f>'HD district-data'!P99</f>
        <v>12609</v>
      </c>
      <c r="E99">
        <f>'HD district-data'!Q99</f>
        <v>28808</v>
      </c>
      <c r="F99" s="1">
        <f t="shared" si="6"/>
        <v>0.29371069182389936</v>
      </c>
      <c r="G99" s="1">
        <f t="shared" si="6"/>
        <v>0.67104588865595149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district-data'!O100</f>
        <v>43954</v>
      </c>
      <c r="D100">
        <f>'HD district-data'!P100</f>
        <v>10940</v>
      </c>
      <c r="E100">
        <f>'HD district-data'!Q100</f>
        <v>31763</v>
      </c>
      <c r="F100" s="1">
        <f t="shared" si="6"/>
        <v>0.24889657369067661</v>
      </c>
      <c r="G100" s="1">
        <f t="shared" si="6"/>
        <v>0.72264185284615734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district-data'!O101</f>
        <v>47834</v>
      </c>
      <c r="D101">
        <f>'HD district-data'!P101</f>
        <v>18741</v>
      </c>
      <c r="E101">
        <f>'HD district-data'!Q101</f>
        <v>27392</v>
      </c>
      <c r="F101" s="1">
        <f t="shared" si="6"/>
        <v>0.39179244888572984</v>
      </c>
      <c r="G101" s="1">
        <f t="shared" si="6"/>
        <v>0.57264707112096003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3" priority="4">
      <formula>F2&gt;G2</formula>
    </cfRule>
  </conditionalFormatting>
  <conditionalFormatting sqref="G2:G101">
    <cfRule type="expression" dxfId="12" priority="3">
      <formula>G2&gt;F2</formula>
    </cfRule>
  </conditionalFormatting>
  <conditionalFormatting sqref="H2:H101">
    <cfRule type="expression" dxfId="11" priority="2">
      <formula>H2&gt;I2</formula>
    </cfRule>
  </conditionalFormatting>
  <conditionalFormatting sqref="I2:I101">
    <cfRule type="expression" dxfId="10" priority="1">
      <formula>I2&gt;H2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district-data'!R1</f>
        <v>Total_2016_Sen</v>
      </c>
      <c r="D1" t="str">
        <f>'HD district-data'!S1</f>
        <v>Dem_2016_Sen</v>
      </c>
      <c r="E1" t="str">
        <f>'HD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5374053</v>
      </c>
      <c r="D2">
        <f>SUM(D3:D3101)</f>
        <v>1996908</v>
      </c>
      <c r="E2">
        <f>SUM(E3:E3101)</f>
        <v>3118567</v>
      </c>
      <c r="F2" s="1">
        <f>D2/$C2</f>
        <v>0.37158323522302439</v>
      </c>
      <c r="G2" s="1">
        <f>E2/$C2</f>
        <v>0.58030075252328173</v>
      </c>
      <c r="H2" s="3">
        <f>SUM(H3:H101)</f>
        <v>22</v>
      </c>
      <c r="I2" s="3">
        <f>SUM(I3:I101)</f>
        <v>77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district-data'!R3</f>
        <v>44933</v>
      </c>
      <c r="D3">
        <f>'HD district-data'!S3</f>
        <v>25566</v>
      </c>
      <c r="E3">
        <f>'HD district-data'!T3</f>
        <v>17279</v>
      </c>
      <c r="F3" s="1">
        <f t="shared" ref="F3:G18" si="0">D3/$C3</f>
        <v>0.56898048205105378</v>
      </c>
      <c r="G3" s="1">
        <f t="shared" si="0"/>
        <v>0.38455033049206594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district-data'!R4</f>
        <v>46800</v>
      </c>
      <c r="D4">
        <f>'HD district-data'!S4</f>
        <v>34086</v>
      </c>
      <c r="E4">
        <f>'HD district-data'!T4</f>
        <v>10571</v>
      </c>
      <c r="F4" s="1">
        <f t="shared" si="0"/>
        <v>0.72833333333333339</v>
      </c>
      <c r="G4" s="1">
        <f t="shared" si="0"/>
        <v>0.22587606837606838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district-data'!R5</f>
        <v>39832</v>
      </c>
      <c r="D5">
        <f>'HD district-data'!S5</f>
        <v>30444</v>
      </c>
      <c r="E5">
        <f>'HD district-data'!T5</f>
        <v>7584</v>
      </c>
      <c r="F5" s="1">
        <f t="shared" si="0"/>
        <v>0.76431010243020692</v>
      </c>
      <c r="G5" s="1">
        <f t="shared" si="0"/>
        <v>0.19039967865033139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district-data'!R6</f>
        <v>58259</v>
      </c>
      <c r="D6">
        <f>'HD district-data'!S6</f>
        <v>23100</v>
      </c>
      <c r="E6">
        <f>'HD district-data'!T6</f>
        <v>33198</v>
      </c>
      <c r="F6" s="1">
        <f t="shared" si="0"/>
        <v>0.39650526098971833</v>
      </c>
      <c r="G6" s="1">
        <f t="shared" si="0"/>
        <v>0.56983470365093802</v>
      </c>
      <c r="H6" s="3">
        <f t="shared" si="1"/>
        <v>0</v>
      </c>
      <c r="I6" s="3">
        <f t="shared" si="2"/>
        <v>1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district-data'!R7</f>
        <v>48483</v>
      </c>
      <c r="D7">
        <f>'HD district-data'!S7</f>
        <v>22961</v>
      </c>
      <c r="E7">
        <f>'HD district-data'!T7</f>
        <v>23378</v>
      </c>
      <c r="F7" s="1">
        <f t="shared" si="0"/>
        <v>0.47358868056844666</v>
      </c>
      <c r="G7" s="1">
        <f t="shared" si="0"/>
        <v>0.48218963347977639</v>
      </c>
      <c r="H7" s="3">
        <f t="shared" si="1"/>
        <v>0</v>
      </c>
      <c r="I7" s="3">
        <f t="shared" si="2"/>
        <v>1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district-data'!R8</f>
        <v>44083</v>
      </c>
      <c r="D8">
        <f>'HD district-data'!S8</f>
        <v>19209</v>
      </c>
      <c r="E8">
        <f>'HD district-data'!T8</f>
        <v>22696</v>
      </c>
      <c r="F8" s="1">
        <f t="shared" si="0"/>
        <v>0.43574620602046138</v>
      </c>
      <c r="G8" s="1">
        <f t="shared" si="0"/>
        <v>0.51484699317197102</v>
      </c>
      <c r="H8" s="3">
        <f t="shared" si="1"/>
        <v>0</v>
      </c>
      <c r="I8" s="3">
        <f t="shared" si="2"/>
        <v>1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district-data'!R9</f>
        <v>53268</v>
      </c>
      <c r="D9">
        <f>'HD district-data'!S9</f>
        <v>32570</v>
      </c>
      <c r="E9">
        <f>'HD district-data'!T9</f>
        <v>18136</v>
      </c>
      <c r="F9" s="1">
        <f t="shared" si="0"/>
        <v>0.61143650972441244</v>
      </c>
      <c r="G9" s="1">
        <f t="shared" si="0"/>
        <v>0.34046707216340016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district-data'!R10</f>
        <v>55090</v>
      </c>
      <c r="D10">
        <f>'HD district-data'!S10</f>
        <v>26511</v>
      </c>
      <c r="E10">
        <f>'HD district-data'!T10</f>
        <v>26323</v>
      </c>
      <c r="F10" s="1">
        <f t="shared" si="0"/>
        <v>0.48123071337810858</v>
      </c>
      <c r="G10" s="1">
        <f t="shared" si="0"/>
        <v>0.47781811581049194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district-data'!R11</f>
        <v>45201</v>
      </c>
      <c r="D11">
        <f>'HD district-data'!S11</f>
        <v>25222</v>
      </c>
      <c r="E11">
        <f>'HD district-data'!T11</f>
        <v>18010</v>
      </c>
      <c r="F11" s="1">
        <f t="shared" si="0"/>
        <v>0.5579965045021128</v>
      </c>
      <c r="G11" s="1">
        <f t="shared" si="0"/>
        <v>0.3984425123337979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district-data'!R12</f>
        <v>50433</v>
      </c>
      <c r="D12">
        <f>'HD district-data'!S12</f>
        <v>20776</v>
      </c>
      <c r="E12">
        <f>'HD district-data'!T12</f>
        <v>27365</v>
      </c>
      <c r="F12" s="1">
        <f t="shared" si="0"/>
        <v>0.41195249142426588</v>
      </c>
      <c r="G12" s="1">
        <f t="shared" si="0"/>
        <v>0.54260107469315721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district-data'!R13</f>
        <v>58275</v>
      </c>
      <c r="D13">
        <f>'HD district-data'!S13</f>
        <v>23587</v>
      </c>
      <c r="E13">
        <f>'HD district-data'!T13</f>
        <v>32913</v>
      </c>
      <c r="F13" s="1">
        <f t="shared" si="0"/>
        <v>0.40475332475332476</v>
      </c>
      <c r="G13" s="1">
        <f t="shared" si="0"/>
        <v>0.56478764478764476</v>
      </c>
      <c r="H13" s="3">
        <f t="shared" si="1"/>
        <v>0</v>
      </c>
      <c r="I13" s="3">
        <f t="shared" si="2"/>
        <v>1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district-data'!R14</f>
        <v>50519</v>
      </c>
      <c r="D14">
        <f>'HD district-data'!S14</f>
        <v>14109</v>
      </c>
      <c r="E14">
        <f>'HD district-data'!T14</f>
        <v>34593</v>
      </c>
      <c r="F14" s="1">
        <f t="shared" si="0"/>
        <v>0.27928106257051805</v>
      </c>
      <c r="G14" s="1">
        <f t="shared" si="0"/>
        <v>0.68475227142263306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district-data'!R15</f>
        <v>48014</v>
      </c>
      <c r="D15">
        <f>'HD district-data'!S15</f>
        <v>30388</v>
      </c>
      <c r="E15">
        <f>'HD district-data'!T15</f>
        <v>14578</v>
      </c>
      <c r="F15" s="1">
        <f t="shared" si="0"/>
        <v>0.63289873786812179</v>
      </c>
      <c r="G15" s="1">
        <f t="shared" si="0"/>
        <v>0.3036197775648769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district-data'!R16</f>
        <v>50397</v>
      </c>
      <c r="D16">
        <f>'HD district-data'!S16</f>
        <v>24562</v>
      </c>
      <c r="E16">
        <f>'HD district-data'!T16</f>
        <v>22372</v>
      </c>
      <c r="F16" s="1">
        <f t="shared" si="0"/>
        <v>0.48737027997698273</v>
      </c>
      <c r="G16" s="1">
        <f t="shared" si="0"/>
        <v>0.44391531241939003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district-data'!R17</f>
        <v>52324</v>
      </c>
      <c r="D17">
        <f>'HD district-data'!S17</f>
        <v>21150</v>
      </c>
      <c r="E17">
        <f>'HD district-data'!T17</f>
        <v>27532</v>
      </c>
      <c r="F17" s="1">
        <f t="shared" si="0"/>
        <v>0.40421221619142267</v>
      </c>
      <c r="G17" s="1">
        <f t="shared" si="0"/>
        <v>0.52618301353107566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district-data'!R18</f>
        <v>58339</v>
      </c>
      <c r="D18">
        <f>'HD district-data'!S18</f>
        <v>24579</v>
      </c>
      <c r="E18">
        <f>'HD district-data'!T18</f>
        <v>31048</v>
      </c>
      <c r="F18" s="1">
        <f t="shared" si="0"/>
        <v>0.42131335813092441</v>
      </c>
      <c r="G18" s="1">
        <f t="shared" si="0"/>
        <v>0.53219972916916647</v>
      </c>
      <c r="H18" s="3">
        <f t="shared" si="1"/>
        <v>0</v>
      </c>
      <c r="I18" s="3">
        <f t="shared" si="2"/>
        <v>1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district-data'!R19</f>
        <v>61706</v>
      </c>
      <c r="D19">
        <f>'HD district-data'!S19</f>
        <v>48559</v>
      </c>
      <c r="E19">
        <f>'HD district-data'!T19</f>
        <v>10851</v>
      </c>
      <c r="F19" s="1">
        <f t="shared" ref="F19:G82" si="3">D19/$C19</f>
        <v>0.78694130230447601</v>
      </c>
      <c r="G19" s="1">
        <f t="shared" si="3"/>
        <v>0.17584999837941204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district-data'!R20</f>
        <v>51049</v>
      </c>
      <c r="D20">
        <f>'HD district-data'!S20</f>
        <v>43414</v>
      </c>
      <c r="E20">
        <f>'HD district-data'!T20</f>
        <v>5160</v>
      </c>
      <c r="F20" s="1">
        <f t="shared" si="3"/>
        <v>0.85043781464867085</v>
      </c>
      <c r="G20" s="1">
        <f t="shared" si="3"/>
        <v>0.1010793551293855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district-data'!R21</f>
        <v>65831</v>
      </c>
      <c r="D21">
        <f>'HD district-data'!S21</f>
        <v>34030</v>
      </c>
      <c r="E21">
        <f>'HD district-data'!T21</f>
        <v>29825</v>
      </c>
      <c r="F21" s="1">
        <f t="shared" si="3"/>
        <v>0.51692971396454557</v>
      </c>
      <c r="G21" s="1">
        <f t="shared" si="3"/>
        <v>0.4530540322948155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district-data'!R22</f>
        <v>58750</v>
      </c>
      <c r="D22">
        <f>'HD district-data'!S22</f>
        <v>21862</v>
      </c>
      <c r="E22">
        <f>'HD district-data'!T22</f>
        <v>33695</v>
      </c>
      <c r="F22" s="1">
        <f t="shared" si="3"/>
        <v>0.37211914893617021</v>
      </c>
      <c r="G22" s="1">
        <f t="shared" si="3"/>
        <v>0.57353191489361699</v>
      </c>
      <c r="H22" s="3">
        <f t="shared" si="1"/>
        <v>0</v>
      </c>
      <c r="I22" s="3">
        <f t="shared" si="2"/>
        <v>1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district-data'!R23</f>
        <v>62432</v>
      </c>
      <c r="D23">
        <f>'HD district-data'!S23</f>
        <v>26974</v>
      </c>
      <c r="E23">
        <f>'HD district-data'!T23</f>
        <v>32642</v>
      </c>
      <c r="F23" s="1">
        <f t="shared" si="3"/>
        <v>0.43205407483341873</v>
      </c>
      <c r="G23" s="1">
        <f t="shared" si="3"/>
        <v>0.52284085084572018</v>
      </c>
      <c r="H23" s="3">
        <f t="shared" si="1"/>
        <v>0</v>
      </c>
      <c r="I23" s="3">
        <f t="shared" si="2"/>
        <v>1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district-data'!R24</f>
        <v>61656</v>
      </c>
      <c r="D24">
        <f>'HD district-data'!S24</f>
        <v>46457</v>
      </c>
      <c r="E24">
        <f>'HD district-data'!T24</f>
        <v>12581</v>
      </c>
      <c r="F24" s="1">
        <f t="shared" si="3"/>
        <v>0.75348708965875177</v>
      </c>
      <c r="G24" s="1">
        <f t="shared" si="3"/>
        <v>0.20405151161281951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district-data'!R25</f>
        <v>58155</v>
      </c>
      <c r="D25">
        <f>'HD district-data'!S25</f>
        <v>23280</v>
      </c>
      <c r="E25">
        <f>'HD district-data'!T25</f>
        <v>31914</v>
      </c>
      <c r="F25" s="1">
        <f t="shared" si="3"/>
        <v>0.40030951766830025</v>
      </c>
      <c r="G25" s="1">
        <f t="shared" si="3"/>
        <v>0.54877482589631155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district-data'!R26</f>
        <v>43882</v>
      </c>
      <c r="D26">
        <f>'HD district-data'!S26</f>
        <v>25887</v>
      </c>
      <c r="E26">
        <f>'HD district-data'!T26</f>
        <v>15889</v>
      </c>
      <c r="F26" s="1">
        <f t="shared" si="3"/>
        <v>0.5899229752518117</v>
      </c>
      <c r="G26" s="1">
        <f t="shared" si="3"/>
        <v>0.36208468164623309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district-data'!R27</f>
        <v>46789</v>
      </c>
      <c r="D27">
        <f>'HD district-data'!S27</f>
        <v>30156</v>
      </c>
      <c r="E27">
        <f>'HD district-data'!T27</f>
        <v>14380</v>
      </c>
      <c r="F27" s="1">
        <f t="shared" si="3"/>
        <v>0.64451046186069372</v>
      </c>
      <c r="G27" s="1">
        <f t="shared" si="3"/>
        <v>0.30733719463976578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district-data'!R28</f>
        <v>64583</v>
      </c>
      <c r="D28">
        <f>'HD district-data'!S28</f>
        <v>34082</v>
      </c>
      <c r="E28">
        <f>'HD district-data'!T28</f>
        <v>28179</v>
      </c>
      <c r="F28" s="1">
        <f t="shared" si="3"/>
        <v>0.52772401405942737</v>
      </c>
      <c r="G28" s="1">
        <f t="shared" si="3"/>
        <v>0.4363222519858167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district-data'!R29</f>
        <v>68432</v>
      </c>
      <c r="D29">
        <f>'HD district-data'!S29</f>
        <v>24213</v>
      </c>
      <c r="E29">
        <f>'HD district-data'!T29</f>
        <v>42200</v>
      </c>
      <c r="F29" s="1">
        <f t="shared" si="3"/>
        <v>0.35382569558101473</v>
      </c>
      <c r="G29" s="1">
        <f t="shared" si="3"/>
        <v>0.61667056347907412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district-data'!R30</f>
        <v>63301</v>
      </c>
      <c r="D30">
        <f>'HD district-data'!S30</f>
        <v>27482</v>
      </c>
      <c r="E30">
        <f>'HD district-data'!T30</f>
        <v>33469</v>
      </c>
      <c r="F30" s="1">
        <f t="shared" si="3"/>
        <v>0.43414795974787129</v>
      </c>
      <c r="G30" s="1">
        <f t="shared" si="3"/>
        <v>0.52872782420498887</v>
      </c>
      <c r="H30" s="3">
        <f t="shared" si="1"/>
        <v>0</v>
      </c>
      <c r="I30" s="3">
        <f t="shared" si="2"/>
        <v>1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district-data'!R31</f>
        <v>56464</v>
      </c>
      <c r="D31">
        <f>'HD district-data'!S31</f>
        <v>16007</v>
      </c>
      <c r="E31">
        <f>'HD district-data'!T31</f>
        <v>38103</v>
      </c>
      <c r="F31" s="1">
        <f t="shared" si="3"/>
        <v>0.28349036554264662</v>
      </c>
      <c r="G31" s="1">
        <f t="shared" si="3"/>
        <v>0.67481935392462455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district-data'!R32</f>
        <v>59011</v>
      </c>
      <c r="D32">
        <f>'HD district-data'!S32</f>
        <v>12600</v>
      </c>
      <c r="E32">
        <f>'HD district-data'!T32</f>
        <v>44078</v>
      </c>
      <c r="F32" s="1">
        <f t="shared" si="3"/>
        <v>0.2135195133110776</v>
      </c>
      <c r="G32" s="1">
        <f t="shared" si="3"/>
        <v>0.74694548474013323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district-data'!R33</f>
        <v>43965</v>
      </c>
      <c r="D33">
        <f>'HD district-data'!S33</f>
        <v>23539</v>
      </c>
      <c r="E33">
        <f>'HD district-data'!T33</f>
        <v>17340</v>
      </c>
      <c r="F33" s="1">
        <f t="shared" si="3"/>
        <v>0.5354031616058228</v>
      </c>
      <c r="G33" s="1">
        <f t="shared" si="3"/>
        <v>0.39440464005458886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district-data'!R34</f>
        <v>64921</v>
      </c>
      <c r="D34">
        <f>'HD district-data'!S34</f>
        <v>25037</v>
      </c>
      <c r="E34">
        <f>'HD district-data'!T34</f>
        <v>36629</v>
      </c>
      <c r="F34" s="1">
        <f t="shared" si="3"/>
        <v>0.38565333251182204</v>
      </c>
      <c r="G34" s="1">
        <f t="shared" si="3"/>
        <v>0.56420880762773218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district-data'!R35</f>
        <v>60891</v>
      </c>
      <c r="D35">
        <f>'HD district-data'!S35</f>
        <v>24011</v>
      </c>
      <c r="E35">
        <f>'HD district-data'!T35</f>
        <v>34139</v>
      </c>
      <c r="F35" s="1">
        <f t="shared" si="3"/>
        <v>0.3943275689346537</v>
      </c>
      <c r="G35" s="1">
        <f t="shared" si="3"/>
        <v>0.56065756844197012</v>
      </c>
      <c r="H35" s="3">
        <f t="shared" si="1"/>
        <v>0</v>
      </c>
      <c r="I35" s="3">
        <f t="shared" si="2"/>
        <v>1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district-data'!R36</f>
        <v>54290</v>
      </c>
      <c r="D36">
        <f>'HD district-data'!S36</f>
        <v>31554</v>
      </c>
      <c r="E36">
        <f>'HD district-data'!T36</f>
        <v>19596</v>
      </c>
      <c r="F36" s="1">
        <f t="shared" si="3"/>
        <v>0.58121200957819119</v>
      </c>
      <c r="G36" s="1">
        <f t="shared" si="3"/>
        <v>0.36095045128016207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district-data'!R37</f>
        <v>61698</v>
      </c>
      <c r="D37">
        <f>'HD district-data'!S37</f>
        <v>19009</v>
      </c>
      <c r="E37">
        <f>'HD district-data'!T37</f>
        <v>38958</v>
      </c>
      <c r="F37" s="1">
        <f t="shared" si="3"/>
        <v>0.30809750721255147</v>
      </c>
      <c r="G37" s="1">
        <f t="shared" si="3"/>
        <v>0.63143051638626857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district-data'!R38</f>
        <v>64590</v>
      </c>
      <c r="D38">
        <f>'HD district-data'!S38</f>
        <v>26760</v>
      </c>
      <c r="E38">
        <f>'HD district-data'!T38</f>
        <v>35151</v>
      </c>
      <c r="F38" s="1">
        <f t="shared" si="3"/>
        <v>0.41430562006502553</v>
      </c>
      <c r="G38" s="1">
        <f t="shared" si="3"/>
        <v>0.54421737111007895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district-data'!R39</f>
        <v>55760</v>
      </c>
      <c r="D39">
        <f>'HD district-data'!S39</f>
        <v>13047</v>
      </c>
      <c r="E39">
        <f>'HD district-data'!T39</f>
        <v>40406</v>
      </c>
      <c r="F39" s="1">
        <f t="shared" si="3"/>
        <v>0.23398493543758966</v>
      </c>
      <c r="G39" s="1">
        <f t="shared" si="3"/>
        <v>0.72464131994261116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district-data'!R40</f>
        <v>52914</v>
      </c>
      <c r="D40">
        <f>'HD district-data'!S40</f>
        <v>22472</v>
      </c>
      <c r="E40">
        <f>'HD district-data'!T40</f>
        <v>27917</v>
      </c>
      <c r="F40" s="1">
        <f t="shared" si="3"/>
        <v>0.4246891181917829</v>
      </c>
      <c r="G40" s="1">
        <f t="shared" si="3"/>
        <v>0.52759194164115353</v>
      </c>
      <c r="H40" s="3">
        <f t="shared" si="1"/>
        <v>0</v>
      </c>
      <c r="I40" s="3">
        <f t="shared" si="2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district-data'!R41</f>
        <v>44838</v>
      </c>
      <c r="D41">
        <f>'HD district-data'!S41</f>
        <v>26056</v>
      </c>
      <c r="E41">
        <f>'HD district-data'!T41</f>
        <v>16351</v>
      </c>
      <c r="F41" s="1">
        <f t="shared" si="3"/>
        <v>0.58111423346268787</v>
      </c>
      <c r="G41" s="1">
        <f t="shared" si="3"/>
        <v>0.36466836165752264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district-data'!R42</f>
        <v>61163</v>
      </c>
      <c r="D42">
        <f>'HD district-data'!S42</f>
        <v>16217</v>
      </c>
      <c r="E42">
        <f>'HD district-data'!T42</f>
        <v>42865</v>
      </c>
      <c r="F42" s="1">
        <f t="shared" si="3"/>
        <v>0.26514395958340825</v>
      </c>
      <c r="G42" s="1">
        <f t="shared" si="3"/>
        <v>0.70083220247535272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district-data'!R43</f>
        <v>48759</v>
      </c>
      <c r="D43">
        <f>'HD district-data'!S43</f>
        <v>31480</v>
      </c>
      <c r="E43">
        <f>'HD district-data'!T43</f>
        <v>14898</v>
      </c>
      <c r="F43" s="1">
        <f t="shared" si="3"/>
        <v>0.64562439754711953</v>
      </c>
      <c r="G43" s="1">
        <f t="shared" si="3"/>
        <v>0.30554359195225494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district-data'!R44</f>
        <v>57619</v>
      </c>
      <c r="D44">
        <f>'HD district-data'!S44</f>
        <v>24563</v>
      </c>
      <c r="E44">
        <f>'HD district-data'!T44</f>
        <v>30785</v>
      </c>
      <c r="F44" s="1">
        <f t="shared" si="3"/>
        <v>0.42630035231434077</v>
      </c>
      <c r="G44" s="1">
        <f t="shared" si="3"/>
        <v>0.53428556552526074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district-data'!R45</f>
        <v>55677</v>
      </c>
      <c r="D45">
        <f>'HD district-data'!S45</f>
        <v>23892</v>
      </c>
      <c r="E45">
        <f>'HD district-data'!T45</f>
        <v>29189</v>
      </c>
      <c r="F45" s="1">
        <f t="shared" si="3"/>
        <v>0.42911794816531063</v>
      </c>
      <c r="G45" s="1">
        <f t="shared" si="3"/>
        <v>0.52425597643551192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district-data'!R46</f>
        <v>52007</v>
      </c>
      <c r="D46">
        <f>'HD district-data'!S46</f>
        <v>22098</v>
      </c>
      <c r="E46">
        <f>'HD district-data'!T46</f>
        <v>27186</v>
      </c>
      <c r="F46" s="1">
        <f t="shared" si="3"/>
        <v>0.42490433980041148</v>
      </c>
      <c r="G46" s="1">
        <f t="shared" si="3"/>
        <v>0.52273732382179317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district-data'!R47</f>
        <v>57075</v>
      </c>
      <c r="D47">
        <f>'HD district-data'!S47</f>
        <v>15769</v>
      </c>
      <c r="E47">
        <f>'HD district-data'!T47</f>
        <v>39181</v>
      </c>
      <c r="F47" s="1">
        <f t="shared" si="3"/>
        <v>0.27628558913710033</v>
      </c>
      <c r="G47" s="1">
        <f t="shared" si="3"/>
        <v>0.68648269820411734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district-data'!R48</f>
        <v>51314</v>
      </c>
      <c r="D48">
        <f>'HD district-data'!S48</f>
        <v>13025</v>
      </c>
      <c r="E48">
        <f>'HD district-data'!T48</f>
        <v>36124</v>
      </c>
      <c r="F48" s="1">
        <f t="shared" si="3"/>
        <v>0.25382936430603736</v>
      </c>
      <c r="G48" s="1">
        <f t="shared" si="3"/>
        <v>0.70397942082082865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district-data'!R49</f>
        <v>48113</v>
      </c>
      <c r="D49">
        <f>'HD district-data'!S49</f>
        <v>11634</v>
      </c>
      <c r="E49">
        <f>'HD district-data'!T49</f>
        <v>34435</v>
      </c>
      <c r="F49" s="1">
        <f t="shared" si="3"/>
        <v>0.24180574896597593</v>
      </c>
      <c r="G49" s="1">
        <f t="shared" si="3"/>
        <v>0.71571093051773949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district-data'!R50</f>
        <v>55640</v>
      </c>
      <c r="D50">
        <f>'HD district-data'!S50</f>
        <v>11425</v>
      </c>
      <c r="E50">
        <f>'HD district-data'!T50</f>
        <v>41767</v>
      </c>
      <c r="F50" s="1">
        <f t="shared" si="3"/>
        <v>0.20533788641265277</v>
      </c>
      <c r="G50" s="1">
        <f t="shared" si="3"/>
        <v>0.75066498921639113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district-data'!R51</f>
        <v>44809</v>
      </c>
      <c r="D51">
        <f>'HD district-data'!S51</f>
        <v>20806</v>
      </c>
      <c r="E51">
        <f>'HD district-data'!T51</f>
        <v>20992</v>
      </c>
      <c r="F51" s="1">
        <f t="shared" si="3"/>
        <v>0.46432636300743152</v>
      </c>
      <c r="G51" s="1">
        <f t="shared" si="3"/>
        <v>0.46847731482514671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district-data'!R52</f>
        <v>58358</v>
      </c>
      <c r="D52">
        <f>'HD district-data'!S52</f>
        <v>17363</v>
      </c>
      <c r="E52">
        <f>'HD district-data'!T52</f>
        <v>37708</v>
      </c>
      <c r="F52" s="1">
        <f t="shared" si="3"/>
        <v>0.29752561773878472</v>
      </c>
      <c r="G52" s="1">
        <f t="shared" si="3"/>
        <v>0.64614962815723642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district-data'!R53</f>
        <v>61734</v>
      </c>
      <c r="D53">
        <f>'HD district-data'!S53</f>
        <v>17357</v>
      </c>
      <c r="E53">
        <f>'HD district-data'!T53</f>
        <v>41102</v>
      </c>
      <c r="F53" s="1">
        <f t="shared" si="3"/>
        <v>0.28115787086532545</v>
      </c>
      <c r="G53" s="1">
        <f t="shared" si="3"/>
        <v>0.66579194609129488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district-data'!R54</f>
        <v>52332</v>
      </c>
      <c r="D54">
        <f>'HD district-data'!S54</f>
        <v>14523</v>
      </c>
      <c r="E54">
        <f>'HD district-data'!T54</f>
        <v>34625</v>
      </c>
      <c r="F54" s="1">
        <f t="shared" si="3"/>
        <v>0.27751662462737903</v>
      </c>
      <c r="G54" s="1">
        <f t="shared" si="3"/>
        <v>0.66164106091874952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district-data'!R55</f>
        <v>59814</v>
      </c>
      <c r="D55">
        <f>'HD district-data'!S55</f>
        <v>18317</v>
      </c>
      <c r="E55">
        <f>'HD district-data'!T55</f>
        <v>38618</v>
      </c>
      <c r="F55" s="1">
        <f t="shared" si="3"/>
        <v>0.306232654562477</v>
      </c>
      <c r="G55" s="1">
        <f t="shared" si="3"/>
        <v>0.64563480121710637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district-data'!R56</f>
        <v>51653</v>
      </c>
      <c r="D56">
        <f>'HD district-data'!S56</f>
        <v>23345</v>
      </c>
      <c r="E56">
        <f>'HD district-data'!T56</f>
        <v>25165</v>
      </c>
      <c r="F56" s="1">
        <f t="shared" si="3"/>
        <v>0.45195825992681937</v>
      </c>
      <c r="G56" s="1">
        <f t="shared" si="3"/>
        <v>0.4871933866377558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district-data'!R57</f>
        <v>49879</v>
      </c>
      <c r="D57">
        <f>'HD district-data'!S57</f>
        <v>23824</v>
      </c>
      <c r="E57">
        <f>'HD district-data'!T57</f>
        <v>22825</v>
      </c>
      <c r="F57" s="1">
        <f t="shared" si="3"/>
        <v>0.47763587882676078</v>
      </c>
      <c r="G57" s="1">
        <f t="shared" si="3"/>
        <v>0.45760740993203552</v>
      </c>
      <c r="H57" s="3">
        <f t="shared" si="1"/>
        <v>1</v>
      </c>
      <c r="I57" s="3">
        <f t="shared" si="2"/>
        <v>0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district-data'!R58</f>
        <v>61633</v>
      </c>
      <c r="D58">
        <f>'HD district-data'!S58</f>
        <v>20019</v>
      </c>
      <c r="E58">
        <f>'HD district-data'!T58</f>
        <v>38275</v>
      </c>
      <c r="F58" s="1">
        <f t="shared" si="3"/>
        <v>0.32480976100465658</v>
      </c>
      <c r="G58" s="1">
        <f t="shared" si="3"/>
        <v>0.6210147161423264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district-data'!R59</f>
        <v>61992</v>
      </c>
      <c r="D59">
        <f>'HD district-data'!S59</f>
        <v>21699</v>
      </c>
      <c r="E59">
        <f>'HD district-data'!T59</f>
        <v>37539</v>
      </c>
      <c r="F59" s="1">
        <f t="shared" si="3"/>
        <v>0.35002903600464574</v>
      </c>
      <c r="G59" s="1">
        <f t="shared" si="3"/>
        <v>0.6055458768873403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district-data'!R60</f>
        <v>50311</v>
      </c>
      <c r="D60">
        <f>'HD district-data'!S60</f>
        <v>29512</v>
      </c>
      <c r="E60">
        <f>'HD district-data'!T60</f>
        <v>18081</v>
      </c>
      <c r="F60" s="1">
        <f t="shared" si="3"/>
        <v>0.58659140148277711</v>
      </c>
      <c r="G60" s="1">
        <f t="shared" si="3"/>
        <v>0.35938462761622708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district-data'!R61</f>
        <v>55300</v>
      </c>
      <c r="D61">
        <f>'HD district-data'!S61</f>
        <v>13240</v>
      </c>
      <c r="E61">
        <f>'HD district-data'!T61</f>
        <v>39809</v>
      </c>
      <c r="F61" s="1">
        <f t="shared" si="3"/>
        <v>0.23942133815551536</v>
      </c>
      <c r="G61" s="1">
        <f t="shared" si="3"/>
        <v>0.71987341772151903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district-data'!R62</f>
        <v>59355</v>
      </c>
      <c r="D62">
        <f>'HD district-data'!S62</f>
        <v>10587</v>
      </c>
      <c r="E62">
        <f>'HD district-data'!T62</f>
        <v>46039</v>
      </c>
      <c r="F62" s="1">
        <f t="shared" si="3"/>
        <v>0.17836745008845084</v>
      </c>
      <c r="G62" s="1">
        <f t="shared" si="3"/>
        <v>0.77565495745935475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district-data'!R63</f>
        <v>60955</v>
      </c>
      <c r="D63">
        <f>'HD district-data'!S63</f>
        <v>12483</v>
      </c>
      <c r="E63">
        <f>'HD district-data'!T63</f>
        <v>45779</v>
      </c>
      <c r="F63" s="1">
        <f t="shared" si="3"/>
        <v>0.20479041916167665</v>
      </c>
      <c r="G63" s="1">
        <f t="shared" si="3"/>
        <v>0.7510294479534082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district-data'!R64</f>
        <v>49840</v>
      </c>
      <c r="D64">
        <f>'HD district-data'!S64</f>
        <v>8817</v>
      </c>
      <c r="E64">
        <f>'HD district-data'!T64</f>
        <v>38737</v>
      </c>
      <c r="F64" s="1">
        <f t="shared" si="3"/>
        <v>0.17690609951845906</v>
      </c>
      <c r="G64" s="1">
        <f t="shared" si="3"/>
        <v>0.77722712680577855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district-data'!R65</f>
        <v>49749</v>
      </c>
      <c r="D65">
        <f>'HD district-data'!S65</f>
        <v>16245</v>
      </c>
      <c r="E65">
        <f>'HD district-data'!T65</f>
        <v>31854</v>
      </c>
      <c r="F65" s="1">
        <f t="shared" si="3"/>
        <v>0.32653922691913406</v>
      </c>
      <c r="G65" s="1">
        <f t="shared" si="3"/>
        <v>0.64029427727190491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district-data'!R66</f>
        <v>61724</v>
      </c>
      <c r="D66">
        <f>'HD district-data'!S66</f>
        <v>15384</v>
      </c>
      <c r="E66">
        <f>'HD district-data'!T66</f>
        <v>44279</v>
      </c>
      <c r="F66" s="1">
        <f t="shared" si="3"/>
        <v>0.24923854578445986</v>
      </c>
      <c r="G66" s="1">
        <f t="shared" si="3"/>
        <v>0.71737087680642864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district-data'!R67</f>
        <v>56066</v>
      </c>
      <c r="D67">
        <f>'HD district-data'!S67</f>
        <v>26583</v>
      </c>
      <c r="E67">
        <f>'HD district-data'!T67</f>
        <v>26478</v>
      </c>
      <c r="F67" s="1">
        <f t="shared" si="3"/>
        <v>0.47413762351514288</v>
      </c>
      <c r="G67" s="1">
        <f t="shared" si="3"/>
        <v>0.47226483073520492</v>
      </c>
      <c r="H67" s="3">
        <f t="shared" si="1"/>
        <v>1</v>
      </c>
      <c r="I67" s="3">
        <f t="shared" si="2"/>
        <v>0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district-data'!R68</f>
        <v>56339</v>
      </c>
      <c r="D68">
        <f>'HD district-data'!S68</f>
        <v>17547</v>
      </c>
      <c r="E68">
        <f>'HD district-data'!T68</f>
        <v>35399</v>
      </c>
      <c r="F68" s="1">
        <f t="shared" si="3"/>
        <v>0.31145387742061448</v>
      </c>
      <c r="G68" s="1">
        <f t="shared" si="3"/>
        <v>0.62832141145565235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district-data'!R69</f>
        <v>58282</v>
      </c>
      <c r="D69">
        <f>'HD district-data'!S69</f>
        <v>16498</v>
      </c>
      <c r="E69">
        <f>'HD district-data'!T69</f>
        <v>38892</v>
      </c>
      <c r="F69" s="1">
        <f t="shared" si="3"/>
        <v>0.28307196046806904</v>
      </c>
      <c r="G69" s="1">
        <f t="shared" si="3"/>
        <v>0.66730723036271922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district-data'!R70</f>
        <v>54889</v>
      </c>
      <c r="D70">
        <f>'HD district-data'!S70</f>
        <v>14329</v>
      </c>
      <c r="E70">
        <f>'HD district-data'!T70</f>
        <v>37353</v>
      </c>
      <c r="F70" s="1">
        <f t="shared" si="3"/>
        <v>0.2610541274207947</v>
      </c>
      <c r="G70" s="1">
        <f t="shared" si="3"/>
        <v>0.68051886534642647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district-data'!R71</f>
        <v>55348</v>
      </c>
      <c r="D71">
        <f>'HD district-data'!S71</f>
        <v>17401</v>
      </c>
      <c r="E71">
        <f>'HD district-data'!T71</f>
        <v>35253</v>
      </c>
      <c r="F71" s="1">
        <f t="shared" si="3"/>
        <v>0.31439257064392573</v>
      </c>
      <c r="G71" s="1">
        <f t="shared" si="3"/>
        <v>0.63693358386933585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district-data'!R72</f>
        <v>58028</v>
      </c>
      <c r="D72">
        <f>'HD district-data'!S72</f>
        <v>13740</v>
      </c>
      <c r="E72">
        <f>'HD district-data'!T72</f>
        <v>41279</v>
      </c>
      <c r="F72" s="1">
        <f t="shared" si="3"/>
        <v>0.23678224305507686</v>
      </c>
      <c r="G72" s="1">
        <f t="shared" si="3"/>
        <v>0.71136347969945546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district-data'!R73</f>
        <v>55944</v>
      </c>
      <c r="D73">
        <f>'HD district-data'!S73</f>
        <v>15932</v>
      </c>
      <c r="E73">
        <f>'HD district-data'!T73</f>
        <v>37622</v>
      </c>
      <c r="F73" s="1">
        <f t="shared" si="3"/>
        <v>0.28478478478478481</v>
      </c>
      <c r="G73" s="1">
        <f t="shared" si="3"/>
        <v>0.67249392249392248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district-data'!R74</f>
        <v>50974</v>
      </c>
      <c r="D74">
        <f>'HD district-data'!S74</f>
        <v>21038</v>
      </c>
      <c r="E74">
        <f>'HD district-data'!T74</f>
        <v>26720</v>
      </c>
      <c r="F74" s="1">
        <f t="shared" si="3"/>
        <v>0.41272021030329187</v>
      </c>
      <c r="G74" s="1">
        <f t="shared" si="3"/>
        <v>0.52418880213442143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district-data'!R75</f>
        <v>55294</v>
      </c>
      <c r="D75">
        <f>'HD district-data'!S75</f>
        <v>17343</v>
      </c>
      <c r="E75">
        <f>'HD district-data'!T75</f>
        <v>35623</v>
      </c>
      <c r="F75" s="1">
        <f t="shared" si="3"/>
        <v>0.31365066734184543</v>
      </c>
      <c r="G75" s="1">
        <f t="shared" si="3"/>
        <v>0.6442471154193945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district-data'!R76</f>
        <v>54754</v>
      </c>
      <c r="D76">
        <f>'HD district-data'!S76</f>
        <v>17056</v>
      </c>
      <c r="E76">
        <f>'HD district-data'!T76</f>
        <v>35107</v>
      </c>
      <c r="F76" s="1">
        <f t="shared" si="3"/>
        <v>0.31150235599225629</v>
      </c>
      <c r="G76" s="1">
        <f t="shared" si="3"/>
        <v>0.64117690031778496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district-data'!R77</f>
        <v>47775</v>
      </c>
      <c r="D77">
        <f>'HD district-data'!S77</f>
        <v>11166</v>
      </c>
      <c r="E77">
        <f>'HD district-data'!T77</f>
        <v>34282</v>
      </c>
      <c r="F77" s="1">
        <f t="shared" si="3"/>
        <v>0.23372056514913658</v>
      </c>
      <c r="G77" s="1">
        <f t="shared" si="3"/>
        <v>0.71757195185766609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district-data'!R78</f>
        <v>55488</v>
      </c>
      <c r="D78">
        <f>'HD district-data'!S78</f>
        <v>20282</v>
      </c>
      <c r="E78">
        <f>'HD district-data'!T78</f>
        <v>32434</v>
      </c>
      <c r="F78" s="1">
        <f t="shared" si="3"/>
        <v>0.36552047289504036</v>
      </c>
      <c r="G78" s="1">
        <f t="shared" si="3"/>
        <v>0.58452277970011535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district-data'!R79</f>
        <v>53400</v>
      </c>
      <c r="D79">
        <f>'HD district-data'!S79</f>
        <v>11996</v>
      </c>
      <c r="E79">
        <f>'HD district-data'!T79</f>
        <v>38761</v>
      </c>
      <c r="F79" s="1">
        <f t="shared" si="3"/>
        <v>0.22464419475655431</v>
      </c>
      <c r="G79" s="1">
        <f t="shared" si="3"/>
        <v>0.7258614232209738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district-data'!R80</f>
        <v>54484</v>
      </c>
      <c r="D80">
        <f>'HD district-data'!S80</f>
        <v>15078</v>
      </c>
      <c r="E80">
        <f>'HD district-data'!T80</f>
        <v>36357</v>
      </c>
      <c r="F80" s="1">
        <f t="shared" si="3"/>
        <v>0.27674179575655239</v>
      </c>
      <c r="G80" s="1">
        <f t="shared" si="3"/>
        <v>0.66729682108508925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district-data'!R81</f>
        <v>49025</v>
      </c>
      <c r="D81">
        <f>'HD district-data'!S81</f>
        <v>12697</v>
      </c>
      <c r="E81">
        <f>'HD district-data'!T81</f>
        <v>33604</v>
      </c>
      <c r="F81" s="1">
        <f t="shared" si="3"/>
        <v>0.25899031106578274</v>
      </c>
      <c r="G81" s="1">
        <f t="shared" si="3"/>
        <v>0.68544620091789898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district-data'!R82</f>
        <v>51707</v>
      </c>
      <c r="D82">
        <f>'HD district-data'!S82</f>
        <v>11631</v>
      </c>
      <c r="E82">
        <f>'HD district-data'!T82</f>
        <v>37747</v>
      </c>
      <c r="F82" s="1">
        <f t="shared" si="3"/>
        <v>0.22494053029570465</v>
      </c>
      <c r="G82" s="1">
        <f t="shared" si="3"/>
        <v>0.73001721236969852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district-data'!R83</f>
        <v>61642</v>
      </c>
      <c r="D83">
        <f>'HD district-data'!S83</f>
        <v>8395</v>
      </c>
      <c r="E83">
        <f>'HD district-data'!T83</f>
        <v>50934</v>
      </c>
      <c r="F83" s="1">
        <f t="shared" ref="F83:G101" si="6">D83/$C83</f>
        <v>0.13618961097952695</v>
      </c>
      <c r="G83" s="1">
        <f t="shared" si="6"/>
        <v>0.82628727166542293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district-data'!R84</f>
        <v>53622</v>
      </c>
      <c r="D84">
        <f>'HD district-data'!S84</f>
        <v>15531</v>
      </c>
      <c r="E84">
        <f>'HD district-data'!T84</f>
        <v>34594</v>
      </c>
      <c r="F84" s="1">
        <f t="shared" si="6"/>
        <v>0.28963858117936669</v>
      </c>
      <c r="G84" s="1">
        <f t="shared" si="6"/>
        <v>0.64514564917384654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district-data'!R85</f>
        <v>52688</v>
      </c>
      <c r="D85">
        <f>'HD district-data'!S85</f>
        <v>12707</v>
      </c>
      <c r="E85">
        <f>'HD district-data'!T85</f>
        <v>37583</v>
      </c>
      <c r="F85" s="1">
        <f t="shared" si="6"/>
        <v>0.24117446097783177</v>
      </c>
      <c r="G85" s="1">
        <f t="shared" si="6"/>
        <v>0.71331232918311571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district-data'!R86</f>
        <v>51386</v>
      </c>
      <c r="D86">
        <f>'HD district-data'!S86</f>
        <v>9857</v>
      </c>
      <c r="E86">
        <f>'HD district-data'!T86</f>
        <v>38724</v>
      </c>
      <c r="F86" s="1">
        <f t="shared" si="6"/>
        <v>0.19182267543688941</v>
      </c>
      <c r="G86" s="1">
        <f t="shared" si="6"/>
        <v>0.75359047211302688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district-data'!R87</f>
        <v>46548</v>
      </c>
      <c r="D87">
        <f>'HD district-data'!S87</f>
        <v>13191</v>
      </c>
      <c r="E87">
        <f>'HD district-data'!T87</f>
        <v>31199</v>
      </c>
      <c r="F87" s="1">
        <f t="shared" si="6"/>
        <v>0.28338489301366332</v>
      </c>
      <c r="G87" s="1">
        <f t="shared" si="6"/>
        <v>0.67025436108962788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district-data'!R88</f>
        <v>56247</v>
      </c>
      <c r="D88">
        <f>'HD district-data'!S88</f>
        <v>14935</v>
      </c>
      <c r="E88">
        <f>'HD district-data'!T88</f>
        <v>37909</v>
      </c>
      <c r="F88" s="1">
        <f t="shared" si="6"/>
        <v>0.26552527245897561</v>
      </c>
      <c r="G88" s="1">
        <f t="shared" si="6"/>
        <v>0.67397372304300673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district-data'!R89</f>
        <v>48254</v>
      </c>
      <c r="D89">
        <f>'HD district-data'!S89</f>
        <v>13704</v>
      </c>
      <c r="E89">
        <f>'HD district-data'!T89</f>
        <v>32756</v>
      </c>
      <c r="F89" s="1">
        <f t="shared" si="6"/>
        <v>0.28399718158080162</v>
      </c>
      <c r="G89" s="1">
        <f t="shared" si="6"/>
        <v>0.67882455340489911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district-data'!R90</f>
        <v>54747</v>
      </c>
      <c r="D90">
        <f>'HD district-data'!S90</f>
        <v>17614</v>
      </c>
      <c r="E90">
        <f>'HD district-data'!T90</f>
        <v>33945</v>
      </c>
      <c r="F90" s="1">
        <f t="shared" si="6"/>
        <v>0.32173452426616983</v>
      </c>
      <c r="G90" s="1">
        <f t="shared" si="6"/>
        <v>0.62003397446435426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district-data'!R91</f>
        <v>54941</v>
      </c>
      <c r="D91">
        <f>'HD district-data'!S91</f>
        <v>16993</v>
      </c>
      <c r="E91">
        <f>'HD district-data'!T91</f>
        <v>35378</v>
      </c>
      <c r="F91" s="1">
        <f t="shared" si="6"/>
        <v>0.30929542600243898</v>
      </c>
      <c r="G91" s="1">
        <f t="shared" si="6"/>
        <v>0.6439271218215904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district-data'!R92</f>
        <v>53821</v>
      </c>
      <c r="D92">
        <f>'HD district-data'!S92</f>
        <v>12701</v>
      </c>
      <c r="E92">
        <f>'HD district-data'!T92</f>
        <v>38003</v>
      </c>
      <c r="F92" s="1">
        <f t="shared" si="6"/>
        <v>0.23598595343824902</v>
      </c>
      <c r="G92" s="1">
        <f t="shared" si="6"/>
        <v>0.70609984950112414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district-data'!R93</f>
        <v>51196</v>
      </c>
      <c r="D93">
        <f>'HD district-data'!S93</f>
        <v>13751</v>
      </c>
      <c r="E93">
        <f>'HD district-data'!T93</f>
        <v>34277</v>
      </c>
      <c r="F93" s="1">
        <f t="shared" si="6"/>
        <v>0.26859520275021487</v>
      </c>
      <c r="G93" s="1">
        <f t="shared" si="6"/>
        <v>0.66952496288772556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district-data'!R94</f>
        <v>41269</v>
      </c>
      <c r="D94">
        <f>'HD district-data'!S94</f>
        <v>8208</v>
      </c>
      <c r="E94">
        <f>'HD district-data'!T94</f>
        <v>30954</v>
      </c>
      <c r="F94" s="1">
        <f t="shared" si="6"/>
        <v>0.19889020814655067</v>
      </c>
      <c r="G94" s="1">
        <f t="shared" si="6"/>
        <v>0.75005452034214548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district-data'!R95</f>
        <v>51415</v>
      </c>
      <c r="D95">
        <f>'HD district-data'!S95</f>
        <v>22848</v>
      </c>
      <c r="E95">
        <f>'HD district-data'!T95</f>
        <v>25818</v>
      </c>
      <c r="F95" s="1">
        <f t="shared" si="6"/>
        <v>0.44438393464942139</v>
      </c>
      <c r="G95" s="1">
        <f t="shared" si="6"/>
        <v>0.50214917825537297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district-data'!R96</f>
        <v>55137</v>
      </c>
      <c r="D96">
        <f>'HD district-data'!S96</f>
        <v>9580</v>
      </c>
      <c r="E96">
        <f>'HD district-data'!T96</f>
        <v>43259</v>
      </c>
      <c r="F96" s="1">
        <f t="shared" si="6"/>
        <v>0.17374902515552171</v>
      </c>
      <c r="G96" s="1">
        <f t="shared" si="6"/>
        <v>0.78457297277690119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district-data'!R97</f>
        <v>50924</v>
      </c>
      <c r="D97">
        <f>'HD district-data'!S97</f>
        <v>15682</v>
      </c>
      <c r="E97">
        <f>'HD district-data'!T97</f>
        <v>33027</v>
      </c>
      <c r="F97" s="1">
        <f t="shared" si="6"/>
        <v>0.30794910062053255</v>
      </c>
      <c r="G97" s="1">
        <f t="shared" si="6"/>
        <v>0.64855470897808498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district-data'!R98</f>
        <v>47593</v>
      </c>
      <c r="D98">
        <f>'HD district-data'!S98</f>
        <v>9305</v>
      </c>
      <c r="E98">
        <f>'HD district-data'!T98</f>
        <v>36274</v>
      </c>
      <c r="F98" s="1">
        <f t="shared" si="6"/>
        <v>0.19551194503393357</v>
      </c>
      <c r="G98" s="1">
        <f t="shared" si="6"/>
        <v>0.76217090748639504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district-data'!R99</f>
        <v>54646</v>
      </c>
      <c r="D99">
        <f>'HD district-data'!S99</f>
        <v>12649</v>
      </c>
      <c r="E99">
        <f>'HD district-data'!T99</f>
        <v>39096</v>
      </c>
      <c r="F99" s="1">
        <f t="shared" si="6"/>
        <v>0.23147165391794458</v>
      </c>
      <c r="G99" s="1">
        <f t="shared" si="6"/>
        <v>0.71544120338176631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district-data'!R100</f>
        <v>55477</v>
      </c>
      <c r="D100">
        <f>'HD district-data'!S100</f>
        <v>12112</v>
      </c>
      <c r="E100">
        <f>'HD district-data'!T100</f>
        <v>40459</v>
      </c>
      <c r="F100" s="1">
        <f t="shared" si="6"/>
        <v>0.21832471114155416</v>
      </c>
      <c r="G100" s="1">
        <f t="shared" si="6"/>
        <v>0.72929322061394808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district-data'!R101</f>
        <v>57740</v>
      </c>
      <c r="D101">
        <f>'HD district-data'!S101</f>
        <v>17896</v>
      </c>
      <c r="E101">
        <f>'HD district-data'!T101</f>
        <v>36581</v>
      </c>
      <c r="F101" s="1">
        <f t="shared" si="6"/>
        <v>0.30994111534464841</v>
      </c>
      <c r="G101" s="1">
        <f t="shared" si="6"/>
        <v>0.63354693453411848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9" priority="4">
      <formula>F2&gt;G2</formula>
    </cfRule>
  </conditionalFormatting>
  <conditionalFormatting sqref="G2:G101">
    <cfRule type="expression" dxfId="8" priority="3">
      <formula>G2&gt;F2</formula>
    </cfRule>
  </conditionalFormatting>
  <conditionalFormatting sqref="H2:H101">
    <cfRule type="expression" dxfId="7" priority="2">
      <formula>H2&gt;I2</formula>
    </cfRule>
  </conditionalFormatting>
  <conditionalFormatting sqref="I2:I101">
    <cfRule type="expression" dxfId="6" priority="1">
      <formula>I2&gt;H2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sqref="A1:B1048576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district-data'!U1</f>
        <v>Total_2016_Pres</v>
      </c>
      <c r="D1" t="str">
        <f>'HD district-data'!V1</f>
        <v>Dem_2016_Pres</v>
      </c>
      <c r="E1" t="str">
        <f>'HD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5480173</v>
      </c>
      <c r="D2">
        <f>SUM(D3:D3101)</f>
        <v>2394164</v>
      </c>
      <c r="E2">
        <f>SUM(E3:E3101)</f>
        <v>2841005</v>
      </c>
      <c r="F2" s="1">
        <f>D2/$C2</f>
        <v>0.4368774489418491</v>
      </c>
      <c r="G2" s="1">
        <f>E2/$C2</f>
        <v>0.51841520331566171</v>
      </c>
      <c r="H2" s="3">
        <f>SUM(H3:H101)</f>
        <v>39</v>
      </c>
      <c r="I2" s="3">
        <f>SUM(I3:I101)</f>
        <v>60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district-data'!U3</f>
        <v>45828</v>
      </c>
      <c r="D3">
        <f>'HD district-data'!V3</f>
        <v>30628</v>
      </c>
      <c r="E3">
        <f>'HD district-data'!W3</f>
        <v>12895</v>
      </c>
      <c r="F3" s="1">
        <f t="shared" ref="F3:G18" si="0">D3/$C3</f>
        <v>0.66832504145936977</v>
      </c>
      <c r="G3" s="1">
        <f t="shared" si="0"/>
        <v>0.28137819673562015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district-data'!U4</f>
        <v>48425</v>
      </c>
      <c r="D4">
        <f>'HD district-data'!V4</f>
        <v>38305</v>
      </c>
      <c r="E4">
        <f>'HD district-data'!W4</f>
        <v>8628</v>
      </c>
      <c r="F4" s="1">
        <f t="shared" si="0"/>
        <v>0.79101703665462053</v>
      </c>
      <c r="G4" s="1">
        <f t="shared" si="0"/>
        <v>0.1781724315952504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district-data'!U5</f>
        <v>41338</v>
      </c>
      <c r="D5">
        <f>'HD district-data'!V5</f>
        <v>34209</v>
      </c>
      <c r="E5">
        <f>'HD district-data'!W5</f>
        <v>5906</v>
      </c>
      <c r="F5" s="1">
        <f t="shared" si="0"/>
        <v>0.82754366442498428</v>
      </c>
      <c r="G5" s="1">
        <f t="shared" si="0"/>
        <v>0.1428709661812376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district-data'!U6</f>
        <v>58567</v>
      </c>
      <c r="D6">
        <f>'HD district-data'!V6</f>
        <v>29630</v>
      </c>
      <c r="E6">
        <f>'HD district-data'!W6</f>
        <v>25952</v>
      </c>
      <c r="F6" s="1">
        <f t="shared" si="0"/>
        <v>0.50591630098861129</v>
      </c>
      <c r="G6" s="1">
        <f t="shared" si="0"/>
        <v>0.44311643075452045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district-data'!U7</f>
        <v>49530</v>
      </c>
      <c r="D7">
        <f>'HD district-data'!V7</f>
        <v>26747</v>
      </c>
      <c r="E7">
        <f>'HD district-data'!W7</f>
        <v>20585</v>
      </c>
      <c r="F7" s="1">
        <f t="shared" si="0"/>
        <v>0.54001615182717544</v>
      </c>
      <c r="G7" s="1">
        <f t="shared" si="0"/>
        <v>0.41560670300827779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district-data'!U8</f>
        <v>45008</v>
      </c>
      <c r="D8">
        <f>'HD district-data'!V8</f>
        <v>23317</v>
      </c>
      <c r="E8">
        <f>'HD district-data'!W8</f>
        <v>19159</v>
      </c>
      <c r="F8" s="1">
        <f t="shared" si="0"/>
        <v>0.51806345538570919</v>
      </c>
      <c r="G8" s="1">
        <f t="shared" si="0"/>
        <v>0.42567987913259864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district-data'!U9</f>
        <v>54267</v>
      </c>
      <c r="D9">
        <f>'HD district-data'!V9</f>
        <v>38909</v>
      </c>
      <c r="E9">
        <f>'HD district-data'!W9</f>
        <v>12107</v>
      </c>
      <c r="F9" s="1">
        <f t="shared" si="0"/>
        <v>0.71699191036910093</v>
      </c>
      <c r="G9" s="1">
        <f t="shared" si="0"/>
        <v>0.22310059520518916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district-data'!U10</f>
        <v>55531</v>
      </c>
      <c r="D10">
        <f>'HD district-data'!V10</f>
        <v>33035</v>
      </c>
      <c r="E10">
        <f>'HD district-data'!W10</f>
        <v>19287</v>
      </c>
      <c r="F10" s="1">
        <f t="shared" si="0"/>
        <v>0.59489294268066484</v>
      </c>
      <c r="G10" s="1">
        <f t="shared" si="0"/>
        <v>0.34731951522572979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district-data'!U11</f>
        <v>46056</v>
      </c>
      <c r="D11">
        <f>'HD district-data'!V11</f>
        <v>29591</v>
      </c>
      <c r="E11">
        <f>'HD district-data'!W11</f>
        <v>14340</v>
      </c>
      <c r="F11" s="1">
        <f t="shared" si="0"/>
        <v>0.64250043425395176</v>
      </c>
      <c r="G11" s="1">
        <f t="shared" si="0"/>
        <v>0.31136008337675875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district-data'!U12</f>
        <v>51807</v>
      </c>
      <c r="D12">
        <f>'HD district-data'!V12</f>
        <v>24254</v>
      </c>
      <c r="E12">
        <f>'HD district-data'!W12</f>
        <v>25297</v>
      </c>
      <c r="F12" s="1">
        <f t="shared" si="0"/>
        <v>0.46816067326809119</v>
      </c>
      <c r="G12" s="1">
        <f t="shared" si="0"/>
        <v>0.48829308780666703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district-data'!U13</f>
        <v>58409</v>
      </c>
      <c r="D13">
        <f>'HD district-data'!V13</f>
        <v>31119</v>
      </c>
      <c r="E13">
        <f>'HD district-data'!W13</f>
        <v>24234</v>
      </c>
      <c r="F13" s="1">
        <f t="shared" si="0"/>
        <v>0.53277748292215243</v>
      </c>
      <c r="G13" s="1">
        <f t="shared" si="0"/>
        <v>0.41490181307675189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district-data'!U14</f>
        <v>50721</v>
      </c>
      <c r="D14">
        <f>'HD district-data'!V14</f>
        <v>19172</v>
      </c>
      <c r="E14">
        <f>'HD district-data'!W14</f>
        <v>29037</v>
      </c>
      <c r="F14" s="1">
        <f t="shared" si="0"/>
        <v>0.37798939295360895</v>
      </c>
      <c r="G14" s="1">
        <f t="shared" si="0"/>
        <v>0.57248476962205008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district-data'!U15</f>
        <v>50611</v>
      </c>
      <c r="D15">
        <f>'HD district-data'!V15</f>
        <v>37515</v>
      </c>
      <c r="E15">
        <f>'HD district-data'!W15</f>
        <v>10783</v>
      </c>
      <c r="F15" s="1">
        <f t="shared" si="0"/>
        <v>0.74124202248523052</v>
      </c>
      <c r="G15" s="1">
        <f t="shared" si="0"/>
        <v>0.21305645017881489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district-data'!U16</f>
        <v>52961</v>
      </c>
      <c r="D16">
        <f>'HD district-data'!V16</f>
        <v>30356</v>
      </c>
      <c r="E16">
        <f>'HD district-data'!W16</f>
        <v>20391</v>
      </c>
      <c r="F16" s="1">
        <f t="shared" si="0"/>
        <v>0.57317648835935875</v>
      </c>
      <c r="G16" s="1">
        <f t="shared" si="0"/>
        <v>0.38501916504597722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district-data'!U17</f>
        <v>54930</v>
      </c>
      <c r="D17">
        <f>'HD district-data'!V17</f>
        <v>26215</v>
      </c>
      <c r="E17">
        <f>'HD district-data'!W17</f>
        <v>26251</v>
      </c>
      <c r="F17" s="1">
        <f t="shared" si="0"/>
        <v>0.47724376479155289</v>
      </c>
      <c r="G17" s="1">
        <f t="shared" si="0"/>
        <v>0.47789914436555614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district-data'!U18</f>
        <v>60029</v>
      </c>
      <c r="D18">
        <f>'HD district-data'!V18</f>
        <v>33104</v>
      </c>
      <c r="E18">
        <f>'HD district-data'!W18</f>
        <v>24550</v>
      </c>
      <c r="F18" s="1">
        <f t="shared" si="0"/>
        <v>0.55146679105099206</v>
      </c>
      <c r="G18" s="1">
        <f t="shared" si="0"/>
        <v>0.4089689983174799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district-data'!U19</f>
        <v>64134</v>
      </c>
      <c r="D19">
        <f>'HD district-data'!V19</f>
        <v>55895</v>
      </c>
      <c r="E19">
        <f>'HD district-data'!W19</f>
        <v>6961</v>
      </c>
      <c r="F19" s="1">
        <f t="shared" ref="F19:G82" si="3">D19/$C19</f>
        <v>0.87153459943243838</v>
      </c>
      <c r="G19" s="1">
        <f t="shared" si="3"/>
        <v>0.10853837278198772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district-data'!U20</f>
        <v>54822</v>
      </c>
      <c r="D20">
        <f>'HD district-data'!V20</f>
        <v>50628</v>
      </c>
      <c r="E20">
        <f>'HD district-data'!W20</f>
        <v>3341</v>
      </c>
      <c r="F20" s="1">
        <f t="shared" si="3"/>
        <v>0.92349786582029114</v>
      </c>
      <c r="G20" s="1">
        <f t="shared" si="3"/>
        <v>6.0942687242347963E-2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district-data'!U21</f>
        <v>67504</v>
      </c>
      <c r="D21">
        <f>'HD district-data'!V21</f>
        <v>43637</v>
      </c>
      <c r="E21">
        <f>'HD district-data'!W21</f>
        <v>21882</v>
      </c>
      <c r="F21" s="1">
        <f t="shared" si="3"/>
        <v>0.64643576676937664</v>
      </c>
      <c r="G21" s="1">
        <f t="shared" si="3"/>
        <v>0.32415856838113299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district-data'!U22</f>
        <v>61008</v>
      </c>
      <c r="D22">
        <f>'HD district-data'!V22</f>
        <v>28293</v>
      </c>
      <c r="E22">
        <f>'HD district-data'!W22</f>
        <v>30066</v>
      </c>
      <c r="F22" s="1">
        <f t="shared" si="3"/>
        <v>0.46375885129819039</v>
      </c>
      <c r="G22" s="1">
        <f t="shared" si="3"/>
        <v>0.49282061369000785</v>
      </c>
      <c r="H22" s="3">
        <f t="shared" si="1"/>
        <v>0</v>
      </c>
      <c r="I22" s="3">
        <f t="shared" si="2"/>
        <v>1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district-data'!U23</f>
        <v>64584</v>
      </c>
      <c r="D23">
        <f>'HD district-data'!V23</f>
        <v>33072</v>
      </c>
      <c r="E23">
        <f>'HD district-data'!W23</f>
        <v>29329</v>
      </c>
      <c r="F23" s="1">
        <f t="shared" si="3"/>
        <v>0.51207729468599039</v>
      </c>
      <c r="G23" s="1">
        <f t="shared" si="3"/>
        <v>0.45412176390437259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district-data'!U24</f>
        <v>63791</v>
      </c>
      <c r="D24">
        <f>'HD district-data'!V24</f>
        <v>53008</v>
      </c>
      <c r="E24">
        <f>'HD district-data'!W24</f>
        <v>9153</v>
      </c>
      <c r="F24" s="1">
        <f t="shared" si="3"/>
        <v>0.83096361555705345</v>
      </c>
      <c r="G24" s="1">
        <f t="shared" si="3"/>
        <v>0.14348419055979683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district-data'!U25</f>
        <v>60437</v>
      </c>
      <c r="D25">
        <f>'HD district-data'!V25</f>
        <v>28233</v>
      </c>
      <c r="E25">
        <f>'HD district-data'!W25</f>
        <v>29752</v>
      </c>
      <c r="F25" s="1">
        <f t="shared" si="3"/>
        <v>0.46714760825322238</v>
      </c>
      <c r="G25" s="1">
        <f t="shared" si="3"/>
        <v>0.49228121845889106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district-data'!U26</f>
        <v>44790</v>
      </c>
      <c r="D26">
        <f>'HD district-data'!V26</f>
        <v>31602</v>
      </c>
      <c r="E26">
        <f>'HD district-data'!W26</f>
        <v>11172</v>
      </c>
      <c r="F26" s="1">
        <f t="shared" si="3"/>
        <v>0.70555927662424645</v>
      </c>
      <c r="G26" s="1">
        <f t="shared" si="3"/>
        <v>0.24943067649028802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district-data'!U27</f>
        <v>47833</v>
      </c>
      <c r="D27">
        <f>'HD district-data'!V27</f>
        <v>35265</v>
      </c>
      <c r="E27">
        <f>'HD district-data'!W27</f>
        <v>10569</v>
      </c>
      <c r="F27" s="1">
        <f t="shared" si="3"/>
        <v>0.73725252440783562</v>
      </c>
      <c r="G27" s="1">
        <f t="shared" si="3"/>
        <v>0.22095624359751637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district-data'!U28</f>
        <v>65390</v>
      </c>
      <c r="D28">
        <f>'HD district-data'!V28</f>
        <v>43051</v>
      </c>
      <c r="E28">
        <f>'HD district-data'!W28</f>
        <v>19473</v>
      </c>
      <c r="F28" s="1">
        <f t="shared" si="3"/>
        <v>0.65837283988377426</v>
      </c>
      <c r="G28" s="1">
        <f t="shared" si="3"/>
        <v>0.29779782841413061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district-data'!U29</f>
        <v>68492</v>
      </c>
      <c r="D29">
        <f>'HD district-data'!V29</f>
        <v>34169</v>
      </c>
      <c r="E29">
        <f>'HD district-data'!W29</f>
        <v>30980</v>
      </c>
      <c r="F29" s="1">
        <f t="shared" si="3"/>
        <v>0.4988757811131227</v>
      </c>
      <c r="G29" s="1">
        <f t="shared" si="3"/>
        <v>0.45231559890206158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district-data'!U30</f>
        <v>63854</v>
      </c>
      <c r="D30">
        <f>'HD district-data'!V30</f>
        <v>34504</v>
      </c>
      <c r="E30">
        <f>'HD district-data'!W30</f>
        <v>26568</v>
      </c>
      <c r="F30" s="1">
        <f t="shared" si="3"/>
        <v>0.54035769098255393</v>
      </c>
      <c r="G30" s="1">
        <f t="shared" si="3"/>
        <v>0.41607416919848406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district-data'!U31</f>
        <v>57389</v>
      </c>
      <c r="D31">
        <f>'HD district-data'!V31</f>
        <v>19914</v>
      </c>
      <c r="E31">
        <f>'HD district-data'!W31</f>
        <v>35186</v>
      </c>
      <c r="F31" s="1">
        <f t="shared" si="3"/>
        <v>0.34700029622401507</v>
      </c>
      <c r="G31" s="1">
        <f t="shared" si="3"/>
        <v>0.61311401139591215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district-data'!U32</f>
        <v>59770</v>
      </c>
      <c r="D32">
        <f>'HD district-data'!V32</f>
        <v>17214</v>
      </c>
      <c r="E32">
        <f>'HD district-data'!W32</f>
        <v>39717</v>
      </c>
      <c r="F32" s="1">
        <f t="shared" si="3"/>
        <v>0.28800401539233728</v>
      </c>
      <c r="G32" s="1">
        <f t="shared" si="3"/>
        <v>0.66449723941776806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district-data'!U33</f>
        <v>45630</v>
      </c>
      <c r="D33">
        <f>'HD district-data'!V33</f>
        <v>26352</v>
      </c>
      <c r="E33">
        <f>'HD district-data'!W33</f>
        <v>17360</v>
      </c>
      <c r="F33" s="1">
        <f t="shared" si="3"/>
        <v>0.57751479289940832</v>
      </c>
      <c r="G33" s="1">
        <f t="shared" si="3"/>
        <v>0.38045145737453429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district-data'!U34</f>
        <v>66780</v>
      </c>
      <c r="D34">
        <f>'HD district-data'!V34</f>
        <v>31278</v>
      </c>
      <c r="E34">
        <f>'HD district-data'!W34</f>
        <v>32541</v>
      </c>
      <c r="F34" s="1">
        <f t="shared" si="3"/>
        <v>0.46837376460017971</v>
      </c>
      <c r="G34" s="1">
        <f t="shared" si="3"/>
        <v>0.48728661275831087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district-data'!U35</f>
        <v>62364</v>
      </c>
      <c r="D35">
        <f>'HD district-data'!V35</f>
        <v>30605</v>
      </c>
      <c r="E35">
        <f>'HD district-data'!W35</f>
        <v>29021</v>
      </c>
      <c r="F35" s="1">
        <f t="shared" si="3"/>
        <v>0.49074786735937398</v>
      </c>
      <c r="G35" s="1">
        <f t="shared" si="3"/>
        <v>0.46534859855044575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district-data'!U36</f>
        <v>55939</v>
      </c>
      <c r="D36">
        <f>'HD district-data'!V36</f>
        <v>35971</v>
      </c>
      <c r="E36">
        <f>'HD district-data'!W36</f>
        <v>17893</v>
      </c>
      <c r="F36" s="1">
        <f t="shared" si="3"/>
        <v>0.64303973971647688</v>
      </c>
      <c r="G36" s="1">
        <f t="shared" si="3"/>
        <v>0.31986628291531849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district-data'!U37</f>
        <v>63400</v>
      </c>
      <c r="D37">
        <f>'HD district-data'!V37</f>
        <v>23168</v>
      </c>
      <c r="E37">
        <f>'HD district-data'!W37</f>
        <v>37610</v>
      </c>
      <c r="F37" s="1">
        <f t="shared" si="3"/>
        <v>0.36542586750788641</v>
      </c>
      <c r="G37" s="1">
        <f t="shared" si="3"/>
        <v>0.593217665615142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district-data'!U38</f>
        <v>65404</v>
      </c>
      <c r="D38">
        <f>'HD district-data'!V38</f>
        <v>33637</v>
      </c>
      <c r="E38">
        <f>'HD district-data'!W38</f>
        <v>28784</v>
      </c>
      <c r="F38" s="1">
        <f t="shared" si="3"/>
        <v>0.51429576172711144</v>
      </c>
      <c r="G38" s="1">
        <f t="shared" si="3"/>
        <v>0.44009540700874566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district-data'!U39</f>
        <v>56659</v>
      </c>
      <c r="D39">
        <f>'HD district-data'!V39</f>
        <v>17084</v>
      </c>
      <c r="E39">
        <f>'HD district-data'!W39</f>
        <v>37048</v>
      </c>
      <c r="F39" s="1">
        <f t="shared" si="3"/>
        <v>0.30152314724933371</v>
      </c>
      <c r="G39" s="1">
        <f t="shared" si="3"/>
        <v>0.65387670096542472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district-data'!U40</f>
        <v>53732</v>
      </c>
      <c r="D40">
        <f>'HD district-data'!V40</f>
        <v>27142</v>
      </c>
      <c r="E40">
        <f>'HD district-data'!W40</f>
        <v>24305</v>
      </c>
      <c r="F40" s="1">
        <f t="shared" si="3"/>
        <v>0.5051366038859525</v>
      </c>
      <c r="G40" s="1">
        <f t="shared" si="3"/>
        <v>0.45233752698578128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district-data'!U41</f>
        <v>45911</v>
      </c>
      <c r="D41">
        <f>'HD district-data'!V41</f>
        <v>30518</v>
      </c>
      <c r="E41">
        <f>'HD district-data'!W41</f>
        <v>13317</v>
      </c>
      <c r="F41" s="1">
        <f t="shared" si="3"/>
        <v>0.66472087299340032</v>
      </c>
      <c r="G41" s="1">
        <f t="shared" si="3"/>
        <v>0.29006120537561803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district-data'!U42</f>
        <v>61316</v>
      </c>
      <c r="D42">
        <f>'HD district-data'!V42</f>
        <v>22141</v>
      </c>
      <c r="E42">
        <f>'HD district-data'!W42</f>
        <v>36276</v>
      </c>
      <c r="F42" s="1">
        <f t="shared" si="3"/>
        <v>0.3610966142605519</v>
      </c>
      <c r="G42" s="1">
        <f t="shared" si="3"/>
        <v>0.59162371974688499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district-data'!U43</f>
        <v>50183</v>
      </c>
      <c r="D43">
        <f>'HD district-data'!V43</f>
        <v>35571</v>
      </c>
      <c r="E43">
        <f>'HD district-data'!W43</f>
        <v>12272</v>
      </c>
      <c r="F43" s="1">
        <f t="shared" si="3"/>
        <v>0.70882569794551942</v>
      </c>
      <c r="G43" s="1">
        <f t="shared" si="3"/>
        <v>0.24454496542653886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district-data'!U44</f>
        <v>58736</v>
      </c>
      <c r="D44">
        <f>'HD district-data'!V44</f>
        <v>29136</v>
      </c>
      <c r="E44">
        <f>'HD district-data'!W44</f>
        <v>26481</v>
      </c>
      <c r="F44" s="1">
        <f t="shared" si="3"/>
        <v>0.49605012258240261</v>
      </c>
      <c r="G44" s="1">
        <f t="shared" si="3"/>
        <v>0.45084786161808771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district-data'!U45</f>
        <v>57016</v>
      </c>
      <c r="D45">
        <f>'HD district-data'!V45</f>
        <v>28494</v>
      </c>
      <c r="E45">
        <f>'HD district-data'!W45</f>
        <v>25162</v>
      </c>
      <c r="F45" s="1">
        <f t="shared" si="3"/>
        <v>0.49975445488985548</v>
      </c>
      <c r="G45" s="1">
        <f t="shared" si="3"/>
        <v>0.44131471867545952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district-data'!U46</f>
        <v>53297</v>
      </c>
      <c r="D46">
        <f>'HD district-data'!V46</f>
        <v>25917</v>
      </c>
      <c r="E46">
        <f>'HD district-data'!W46</f>
        <v>24436</v>
      </c>
      <c r="F46" s="1">
        <f t="shared" si="3"/>
        <v>0.48627502486068636</v>
      </c>
      <c r="G46" s="1">
        <f t="shared" si="3"/>
        <v>0.45848734450344297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district-data'!U47</f>
        <v>57874</v>
      </c>
      <c r="D47">
        <f>'HD district-data'!V47</f>
        <v>20914</v>
      </c>
      <c r="E47">
        <f>'HD district-data'!W47</f>
        <v>34234</v>
      </c>
      <c r="F47" s="1">
        <f t="shared" si="3"/>
        <v>0.36137125479489929</v>
      </c>
      <c r="G47" s="1">
        <f t="shared" si="3"/>
        <v>0.59152641946297124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district-data'!U48</f>
        <v>52251</v>
      </c>
      <c r="D48">
        <f>'HD district-data'!V48</f>
        <v>16901</v>
      </c>
      <c r="E48">
        <f>'HD district-data'!W48</f>
        <v>33089</v>
      </c>
      <c r="F48" s="1">
        <f t="shared" si="3"/>
        <v>0.3234579242502536</v>
      </c>
      <c r="G48" s="1">
        <f t="shared" si="3"/>
        <v>0.63327017664733687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district-data'!U49</f>
        <v>49430</v>
      </c>
      <c r="D49">
        <f>'HD district-data'!V49</f>
        <v>14646</v>
      </c>
      <c r="E49">
        <f>'HD district-data'!W49</f>
        <v>32855</v>
      </c>
      <c r="F49" s="1">
        <f t="shared" si="3"/>
        <v>0.29629779486142022</v>
      </c>
      <c r="G49" s="1">
        <f t="shared" si="3"/>
        <v>0.6646773214646976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district-data'!U50</f>
        <v>56503</v>
      </c>
      <c r="D50">
        <f>'HD district-data'!V50</f>
        <v>14503</v>
      </c>
      <c r="E50">
        <f>'HD district-data'!W50</f>
        <v>39799</v>
      </c>
      <c r="F50" s="1">
        <f t="shared" si="3"/>
        <v>0.25667663663876256</v>
      </c>
      <c r="G50" s="1">
        <f t="shared" si="3"/>
        <v>0.70436967948604501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district-data'!U51</f>
        <v>45447</v>
      </c>
      <c r="D51">
        <f>'HD district-data'!V51</f>
        <v>23418</v>
      </c>
      <c r="E51">
        <f>'HD district-data'!W51</f>
        <v>19801</v>
      </c>
      <c r="F51" s="1">
        <f t="shared" si="3"/>
        <v>0.51528153673509802</v>
      </c>
      <c r="G51" s="1">
        <f t="shared" si="3"/>
        <v>0.43569432525799284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district-data'!U52</f>
        <v>59153</v>
      </c>
      <c r="D52">
        <f>'HD district-data'!V52</f>
        <v>20626</v>
      </c>
      <c r="E52">
        <f>'HD district-data'!W52</f>
        <v>35816</v>
      </c>
      <c r="F52" s="1">
        <f t="shared" si="3"/>
        <v>0.34868899295048433</v>
      </c>
      <c r="G52" s="1">
        <f t="shared" si="3"/>
        <v>0.60548070258482245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district-data'!U53</f>
        <v>62467</v>
      </c>
      <c r="D53">
        <f>'HD district-data'!V53</f>
        <v>20820</v>
      </c>
      <c r="E53">
        <f>'HD district-data'!W53</f>
        <v>38807</v>
      </c>
      <c r="F53" s="1">
        <f t="shared" si="3"/>
        <v>0.33329598027758656</v>
      </c>
      <c r="G53" s="1">
        <f t="shared" si="3"/>
        <v>0.62124001472777624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district-data'!U54</f>
        <v>53672</v>
      </c>
      <c r="D54">
        <f>'HD district-data'!V54</f>
        <v>15714</v>
      </c>
      <c r="E54">
        <f>'HD district-data'!W54</f>
        <v>35640</v>
      </c>
      <c r="F54" s="1">
        <f t="shared" si="3"/>
        <v>0.29277835743031749</v>
      </c>
      <c r="G54" s="1">
        <f t="shared" si="3"/>
        <v>0.66403338798628708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district-data'!U55</f>
        <v>60915</v>
      </c>
      <c r="D55">
        <f>'HD district-data'!V55</f>
        <v>23704</v>
      </c>
      <c r="E55">
        <f>'HD district-data'!W55</f>
        <v>34418</v>
      </c>
      <c r="F55" s="1">
        <f t="shared" si="3"/>
        <v>0.38913239760321761</v>
      </c>
      <c r="G55" s="1">
        <f t="shared" si="3"/>
        <v>0.56501682672576536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district-data'!U56</f>
        <v>52804</v>
      </c>
      <c r="D56">
        <f>'HD district-data'!V56</f>
        <v>26954</v>
      </c>
      <c r="E56">
        <f>'HD district-data'!W56</f>
        <v>23249</v>
      </c>
      <c r="F56" s="1">
        <f t="shared" si="3"/>
        <v>0.51045375350352251</v>
      </c>
      <c r="G56" s="1">
        <f t="shared" si="3"/>
        <v>0.44028861449890161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district-data'!U57</f>
        <v>50884</v>
      </c>
      <c r="D57">
        <f>'HD district-data'!V57</f>
        <v>27400</v>
      </c>
      <c r="E57">
        <f>'HD district-data'!W57</f>
        <v>21145</v>
      </c>
      <c r="F57" s="1">
        <f t="shared" si="3"/>
        <v>0.53847967927049756</v>
      </c>
      <c r="G57" s="1">
        <f t="shared" si="3"/>
        <v>0.41555302256111942</v>
      </c>
      <c r="H57" s="3">
        <f t="shared" si="1"/>
        <v>1</v>
      </c>
      <c r="I57" s="3">
        <f t="shared" si="2"/>
        <v>0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district-data'!U58</f>
        <v>63737</v>
      </c>
      <c r="D58">
        <f>'HD district-data'!V58</f>
        <v>24712</v>
      </c>
      <c r="E58">
        <f>'HD district-data'!W58</f>
        <v>36007</v>
      </c>
      <c r="F58" s="1">
        <f t="shared" si="3"/>
        <v>0.38771827980607809</v>
      </c>
      <c r="G58" s="1">
        <f t="shared" si="3"/>
        <v>0.56493088786732981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district-data'!U59</f>
        <v>63224</v>
      </c>
      <c r="D59">
        <f>'HD district-data'!V59</f>
        <v>24655</v>
      </c>
      <c r="E59">
        <f>'HD district-data'!W59</f>
        <v>36339</v>
      </c>
      <c r="F59" s="1">
        <f t="shared" si="3"/>
        <v>0.38996267240288496</v>
      </c>
      <c r="G59" s="1">
        <f t="shared" si="3"/>
        <v>0.57476591167910918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district-data'!U60</f>
        <v>51684</v>
      </c>
      <c r="D60">
        <f>'HD district-data'!V60</f>
        <v>32726</v>
      </c>
      <c r="E60">
        <f>'HD district-data'!W60</f>
        <v>17277</v>
      </c>
      <c r="F60" s="1">
        <f t="shared" si="3"/>
        <v>0.63319402523024537</v>
      </c>
      <c r="G60" s="1">
        <f t="shared" si="3"/>
        <v>0.33428140236823778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district-data'!U61</f>
        <v>56137</v>
      </c>
      <c r="D61">
        <f>'HD district-data'!V61</f>
        <v>19122</v>
      </c>
      <c r="E61">
        <f>'HD district-data'!W61</f>
        <v>34241</v>
      </c>
      <c r="F61" s="1">
        <f t="shared" si="3"/>
        <v>0.34063095641021074</v>
      </c>
      <c r="G61" s="1">
        <f t="shared" si="3"/>
        <v>0.60995421914245507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district-data'!U62</f>
        <v>60627</v>
      </c>
      <c r="D62">
        <f>'HD district-data'!V62</f>
        <v>14608</v>
      </c>
      <c r="E62">
        <f>'HD district-data'!W62</f>
        <v>43402</v>
      </c>
      <c r="F62" s="1">
        <f t="shared" si="3"/>
        <v>0.24094875220611278</v>
      </c>
      <c r="G62" s="1">
        <f t="shared" si="3"/>
        <v>0.71588566150395039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district-data'!U63</f>
        <v>61317</v>
      </c>
      <c r="D63">
        <f>'HD district-data'!V63</f>
        <v>17958</v>
      </c>
      <c r="E63">
        <f>'HD district-data'!W63</f>
        <v>40313</v>
      </c>
      <c r="F63" s="1">
        <f t="shared" si="3"/>
        <v>0.29287147120700624</v>
      </c>
      <c r="G63" s="1">
        <f t="shared" si="3"/>
        <v>0.65745225630738624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district-data'!U64</f>
        <v>50421</v>
      </c>
      <c r="D64">
        <f>'HD district-data'!V64</f>
        <v>11539</v>
      </c>
      <c r="E64">
        <f>'HD district-data'!W64</f>
        <v>36991</v>
      </c>
      <c r="F64" s="1">
        <f t="shared" si="3"/>
        <v>0.22885305725788857</v>
      </c>
      <c r="G64" s="1">
        <f t="shared" si="3"/>
        <v>0.73364272822831755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district-data'!U65</f>
        <v>50144</v>
      </c>
      <c r="D65">
        <f>'HD district-data'!V65</f>
        <v>21802</v>
      </c>
      <c r="E65">
        <f>'HD district-data'!W65</f>
        <v>25709</v>
      </c>
      <c r="F65" s="1">
        <f t="shared" si="3"/>
        <v>0.43478781110402043</v>
      </c>
      <c r="G65" s="1">
        <f t="shared" si="3"/>
        <v>0.51270341416719845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district-data'!U66</f>
        <v>62089</v>
      </c>
      <c r="D66">
        <f>'HD district-data'!V66</f>
        <v>21077</v>
      </c>
      <c r="E66">
        <f>'HD district-data'!W66</f>
        <v>38126</v>
      </c>
      <c r="F66" s="1">
        <f t="shared" si="3"/>
        <v>0.33946431735089949</v>
      </c>
      <c r="G66" s="1">
        <f t="shared" si="3"/>
        <v>0.61405401923045955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district-data'!U67</f>
        <v>57344</v>
      </c>
      <c r="D67">
        <f>'HD district-data'!V67</f>
        <v>29627</v>
      </c>
      <c r="E67">
        <f>'HD district-data'!W67</f>
        <v>25520</v>
      </c>
      <c r="F67" s="1">
        <f t="shared" si="3"/>
        <v>0.5166538783482143</v>
      </c>
      <c r="G67" s="1">
        <f t="shared" si="3"/>
        <v>0.44503348214285715</v>
      </c>
      <c r="H67" s="3">
        <f t="shared" si="1"/>
        <v>1</v>
      </c>
      <c r="I67" s="3">
        <f t="shared" si="2"/>
        <v>0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district-data'!U68</f>
        <v>57335</v>
      </c>
      <c r="D68">
        <f>'HD district-data'!V68</f>
        <v>19515</v>
      </c>
      <c r="E68">
        <f>'HD district-data'!W68</f>
        <v>35286</v>
      </c>
      <c r="F68" s="1">
        <f t="shared" si="3"/>
        <v>0.34036801255777449</v>
      </c>
      <c r="G68" s="1">
        <f t="shared" si="3"/>
        <v>0.61543559780238943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district-data'!U69</f>
        <v>59204</v>
      </c>
      <c r="D69">
        <f>'HD district-data'!V69</f>
        <v>20818</v>
      </c>
      <c r="E69">
        <f>'HD district-data'!W69</f>
        <v>35673</v>
      </c>
      <c r="F69" s="1">
        <f t="shared" si="3"/>
        <v>0.35163164651037093</v>
      </c>
      <c r="G69" s="1">
        <f t="shared" si="3"/>
        <v>0.60254374704411862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district-data'!U70</f>
        <v>56374</v>
      </c>
      <c r="D70">
        <f>'HD district-data'!V70</f>
        <v>17104</v>
      </c>
      <c r="E70">
        <f>'HD district-data'!W70</f>
        <v>36630</v>
      </c>
      <c r="F70" s="1">
        <f t="shared" si="3"/>
        <v>0.3034022776457232</v>
      </c>
      <c r="G70" s="1">
        <f t="shared" si="3"/>
        <v>0.64976762337247662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district-data'!U71</f>
        <v>55747</v>
      </c>
      <c r="D71">
        <f>'HD district-data'!V71</f>
        <v>20745</v>
      </c>
      <c r="E71">
        <f>'HD district-data'!W71</f>
        <v>32285</v>
      </c>
      <c r="F71" s="1">
        <f t="shared" si="3"/>
        <v>0.37212764812456278</v>
      </c>
      <c r="G71" s="1">
        <f t="shared" si="3"/>
        <v>0.57913430319120307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district-data'!U72</f>
        <v>58544</v>
      </c>
      <c r="D72">
        <f>'HD district-data'!V72</f>
        <v>14864</v>
      </c>
      <c r="E72">
        <f>'HD district-data'!W72</f>
        <v>41128</v>
      </c>
      <c r="F72" s="1">
        <f t="shared" si="3"/>
        <v>0.25389450669581853</v>
      </c>
      <c r="G72" s="1">
        <f t="shared" si="3"/>
        <v>0.70251434818256353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district-data'!U73</f>
        <v>56219</v>
      </c>
      <c r="D73">
        <f>'HD district-data'!V73</f>
        <v>20437</v>
      </c>
      <c r="E73">
        <f>'HD district-data'!W73</f>
        <v>32719</v>
      </c>
      <c r="F73" s="1">
        <f t="shared" si="3"/>
        <v>0.36352478699372098</v>
      </c>
      <c r="G73" s="1">
        <f t="shared" si="3"/>
        <v>0.58199185328803427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district-data'!U74</f>
        <v>52662</v>
      </c>
      <c r="D74">
        <f>'HD district-data'!V74</f>
        <v>25102</v>
      </c>
      <c r="E74">
        <f>'HD district-data'!W74</f>
        <v>24867</v>
      </c>
      <c r="F74" s="1">
        <f t="shared" si="3"/>
        <v>0.47666248908131098</v>
      </c>
      <c r="G74" s="1">
        <f t="shared" si="3"/>
        <v>0.47220006836048761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district-data'!U75</f>
        <v>55765</v>
      </c>
      <c r="D75">
        <f>'HD district-data'!V75</f>
        <v>20786</v>
      </c>
      <c r="E75">
        <f>'HD district-data'!W75</f>
        <v>32370</v>
      </c>
      <c r="F75" s="1">
        <f t="shared" si="3"/>
        <v>0.3727427597955707</v>
      </c>
      <c r="G75" s="1">
        <f t="shared" si="3"/>
        <v>0.58047162198511615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district-data'!U76</f>
        <v>55011</v>
      </c>
      <c r="D76">
        <f>'HD district-data'!V76</f>
        <v>21656</v>
      </c>
      <c r="E76">
        <f>'HD district-data'!W76</f>
        <v>30882</v>
      </c>
      <c r="F76" s="1">
        <f t="shared" si="3"/>
        <v>0.39366672120121432</v>
      </c>
      <c r="G76" s="1">
        <f t="shared" si="3"/>
        <v>0.56137863336423621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district-data'!U77</f>
        <v>48114</v>
      </c>
      <c r="D77">
        <f>'HD district-data'!V77</f>
        <v>12980</v>
      </c>
      <c r="E77">
        <f>'HD district-data'!W77</f>
        <v>33030</v>
      </c>
      <c r="F77" s="1">
        <f t="shared" si="3"/>
        <v>0.26977594878829447</v>
      </c>
      <c r="G77" s="1">
        <f t="shared" si="3"/>
        <v>0.68649457538346426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district-data'!U78</f>
        <v>56308</v>
      </c>
      <c r="D78">
        <f>'HD district-data'!V78</f>
        <v>24825</v>
      </c>
      <c r="E78">
        <f>'HD district-data'!W78</f>
        <v>27702</v>
      </c>
      <c r="F78" s="1">
        <f t="shared" si="3"/>
        <v>0.44087873836754993</v>
      </c>
      <c r="G78" s="1">
        <f t="shared" si="3"/>
        <v>0.49197272146053844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district-data'!U79</f>
        <v>54236</v>
      </c>
      <c r="D79">
        <f>'HD district-data'!V79</f>
        <v>14617</v>
      </c>
      <c r="E79">
        <f>'HD district-data'!W79</f>
        <v>36447</v>
      </c>
      <c r="F79" s="1">
        <f t="shared" si="3"/>
        <v>0.26950733829928458</v>
      </c>
      <c r="G79" s="1">
        <f t="shared" si="3"/>
        <v>0.67200752267866359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district-data'!U80</f>
        <v>55052</v>
      </c>
      <c r="D80">
        <f>'HD district-data'!V80</f>
        <v>16085</v>
      </c>
      <c r="E80">
        <f>'HD district-data'!W80</f>
        <v>36590</v>
      </c>
      <c r="F80" s="1">
        <f t="shared" si="3"/>
        <v>0.29217830414880475</v>
      </c>
      <c r="G80" s="1">
        <f t="shared" si="3"/>
        <v>0.66464433626389596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district-data'!U81</f>
        <v>49616</v>
      </c>
      <c r="D81">
        <f>'HD district-data'!V81</f>
        <v>15031</v>
      </c>
      <c r="E81">
        <f>'HD district-data'!W81</f>
        <v>32270</v>
      </c>
      <c r="F81" s="1">
        <f t="shared" si="3"/>
        <v>0.30294663011931633</v>
      </c>
      <c r="G81" s="1">
        <f t="shared" si="3"/>
        <v>0.65039503386004516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district-data'!U82</f>
        <v>52524</v>
      </c>
      <c r="D82">
        <f>'HD district-data'!V82</f>
        <v>14256</v>
      </c>
      <c r="E82">
        <f>'HD district-data'!W82</f>
        <v>35971</v>
      </c>
      <c r="F82" s="1">
        <f t="shared" si="3"/>
        <v>0.27141877998629199</v>
      </c>
      <c r="G82" s="1">
        <f t="shared" si="3"/>
        <v>0.68484883101058569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district-data'!U83</f>
        <v>62240</v>
      </c>
      <c r="D83">
        <f>'HD district-data'!V83</f>
        <v>10645</v>
      </c>
      <c r="E83">
        <f>'HD district-data'!W83</f>
        <v>49270</v>
      </c>
      <c r="F83" s="1">
        <f t="shared" ref="F83:G101" si="6">D83/$C83</f>
        <v>0.1710314910025707</v>
      </c>
      <c r="G83" s="1">
        <f t="shared" si="6"/>
        <v>0.79161311053984573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district-data'!U84</f>
        <v>54412</v>
      </c>
      <c r="D84">
        <f>'HD district-data'!V84</f>
        <v>19216</v>
      </c>
      <c r="E84">
        <f>'HD district-data'!W84</f>
        <v>32042</v>
      </c>
      <c r="F84" s="1">
        <f t="shared" si="6"/>
        <v>0.35315739175181943</v>
      </c>
      <c r="G84" s="1">
        <f t="shared" si="6"/>
        <v>0.58887745350290377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district-data'!U85</f>
        <v>53460</v>
      </c>
      <c r="D85">
        <f>'HD district-data'!V85</f>
        <v>15482</v>
      </c>
      <c r="E85">
        <f>'HD district-data'!W85</f>
        <v>35501</v>
      </c>
      <c r="F85" s="1">
        <f t="shared" si="6"/>
        <v>0.28959970071081181</v>
      </c>
      <c r="G85" s="1">
        <f t="shared" si="6"/>
        <v>0.66406659184436967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district-data'!U86</f>
        <v>51836</v>
      </c>
      <c r="D86">
        <f>'HD district-data'!V86</f>
        <v>12161</v>
      </c>
      <c r="E86">
        <f>'HD district-data'!W86</f>
        <v>37305</v>
      </c>
      <c r="F86" s="1">
        <f t="shared" si="6"/>
        <v>0.23460529361833474</v>
      </c>
      <c r="G86" s="1">
        <f t="shared" si="6"/>
        <v>0.71967358592483988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district-data'!U87</f>
        <v>47730</v>
      </c>
      <c r="D87">
        <f>'HD district-data'!V87</f>
        <v>11957</v>
      </c>
      <c r="E87">
        <f>'HD district-data'!W87</f>
        <v>33863</v>
      </c>
      <c r="F87" s="1">
        <f t="shared" si="6"/>
        <v>0.2505133040016761</v>
      </c>
      <c r="G87" s="1">
        <f t="shared" si="6"/>
        <v>0.70946993505133038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district-data'!U88</f>
        <v>57266</v>
      </c>
      <c r="D88">
        <f>'HD district-data'!V88</f>
        <v>16139</v>
      </c>
      <c r="E88">
        <f>'HD district-data'!W88</f>
        <v>38252</v>
      </c>
      <c r="F88" s="1">
        <f t="shared" si="6"/>
        <v>0.28182516676562008</v>
      </c>
      <c r="G88" s="1">
        <f t="shared" si="6"/>
        <v>0.66797052352181052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district-data'!U89</f>
        <v>48686</v>
      </c>
      <c r="D89">
        <f>'HD district-data'!V89</f>
        <v>13029</v>
      </c>
      <c r="E89">
        <f>'HD district-data'!W89</f>
        <v>33996</v>
      </c>
      <c r="F89" s="1">
        <f t="shared" si="6"/>
        <v>0.26761286612167767</v>
      </c>
      <c r="G89" s="1">
        <f t="shared" si="6"/>
        <v>0.69827055005545746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district-data'!U90</f>
        <v>55741</v>
      </c>
      <c r="D90">
        <f>'HD district-data'!V90</f>
        <v>16589</v>
      </c>
      <c r="E90">
        <f>'HD district-data'!W90</f>
        <v>37007</v>
      </c>
      <c r="F90" s="1">
        <f t="shared" si="6"/>
        <v>0.29760858255144329</v>
      </c>
      <c r="G90" s="1">
        <f t="shared" si="6"/>
        <v>0.66390986885775283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district-data'!U91</f>
        <v>56427</v>
      </c>
      <c r="D91">
        <f>'HD district-data'!V91</f>
        <v>14516</v>
      </c>
      <c r="E91">
        <f>'HD district-data'!W91</f>
        <v>39580</v>
      </c>
      <c r="F91" s="1">
        <f t="shared" si="6"/>
        <v>0.25725273362042994</v>
      </c>
      <c r="G91" s="1">
        <f t="shared" si="6"/>
        <v>0.70143725521470213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district-data'!U92</f>
        <v>54727</v>
      </c>
      <c r="D92">
        <f>'HD district-data'!V92</f>
        <v>14882</v>
      </c>
      <c r="E92">
        <f>'HD district-data'!W92</f>
        <v>36590</v>
      </c>
      <c r="F92" s="1">
        <f t="shared" si="6"/>
        <v>0.27193158769894205</v>
      </c>
      <c r="G92" s="1">
        <f t="shared" si="6"/>
        <v>0.66859137171779925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district-data'!U93</f>
        <v>51677</v>
      </c>
      <c r="D93">
        <f>'HD district-data'!V93</f>
        <v>15462</v>
      </c>
      <c r="E93">
        <f>'HD district-data'!W93</f>
        <v>33630</v>
      </c>
      <c r="F93" s="1">
        <f t="shared" si="6"/>
        <v>0.29920467519399346</v>
      </c>
      <c r="G93" s="1">
        <f t="shared" si="6"/>
        <v>0.65077307119221317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district-data'!U94</f>
        <v>41601</v>
      </c>
      <c r="D94">
        <f>'HD district-data'!V94</f>
        <v>9083</v>
      </c>
      <c r="E94">
        <f>'HD district-data'!W94</f>
        <v>30666</v>
      </c>
      <c r="F94" s="1">
        <f t="shared" si="6"/>
        <v>0.21833609768995937</v>
      </c>
      <c r="G94" s="1">
        <f t="shared" si="6"/>
        <v>0.73714574168890168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district-data'!U95</f>
        <v>53196</v>
      </c>
      <c r="D95">
        <f>'HD district-data'!V95</f>
        <v>24783</v>
      </c>
      <c r="E95">
        <f>'HD district-data'!W95</f>
        <v>25654</v>
      </c>
      <c r="F95" s="1">
        <f t="shared" si="6"/>
        <v>0.46588089330024812</v>
      </c>
      <c r="G95" s="1">
        <f t="shared" si="6"/>
        <v>0.48225430483495002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district-data'!U96</f>
        <v>55624</v>
      </c>
      <c r="D96">
        <f>'HD district-data'!V96</f>
        <v>13593</v>
      </c>
      <c r="E96">
        <f>'HD district-data'!W96</f>
        <v>39536</v>
      </c>
      <c r="F96" s="1">
        <f t="shared" si="6"/>
        <v>0.24437293254710196</v>
      </c>
      <c r="G96" s="1">
        <f t="shared" si="6"/>
        <v>0.71077232849129868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district-data'!U97</f>
        <v>52106</v>
      </c>
      <c r="D97">
        <f>'HD district-data'!V97</f>
        <v>13739</v>
      </c>
      <c r="E97">
        <f>'HD district-data'!W97</f>
        <v>36540</v>
      </c>
      <c r="F97" s="1">
        <f t="shared" si="6"/>
        <v>0.26367404905385178</v>
      </c>
      <c r="G97" s="1">
        <f t="shared" si="6"/>
        <v>0.70126281042490313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district-data'!U98</f>
        <v>48222</v>
      </c>
      <c r="D98">
        <f>'HD district-data'!V98</f>
        <v>10578</v>
      </c>
      <c r="E98">
        <f>'HD district-data'!W98</f>
        <v>35853</v>
      </c>
      <c r="F98" s="1">
        <f t="shared" si="6"/>
        <v>0.21936045788229439</v>
      </c>
      <c r="G98" s="1">
        <f t="shared" si="6"/>
        <v>0.74349881796690309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district-data'!U99</f>
        <v>55442</v>
      </c>
      <c r="D99">
        <f>'HD district-data'!V99</f>
        <v>14854</v>
      </c>
      <c r="E99">
        <f>'HD district-data'!W99</f>
        <v>37253</v>
      </c>
      <c r="F99" s="1">
        <f t="shared" si="6"/>
        <v>0.26791962771905775</v>
      </c>
      <c r="G99" s="1">
        <f t="shared" si="6"/>
        <v>0.67192741964575597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district-data'!U100</f>
        <v>56481</v>
      </c>
      <c r="D100">
        <f>'HD district-data'!V100</f>
        <v>12409</v>
      </c>
      <c r="E100">
        <f>'HD district-data'!W100</f>
        <v>41314</v>
      </c>
      <c r="F100" s="1">
        <f t="shared" si="6"/>
        <v>0.21970220074007188</v>
      </c>
      <c r="G100" s="1">
        <f t="shared" si="6"/>
        <v>0.73146721906481826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district-data'!U101</f>
        <v>58281</v>
      </c>
      <c r="D101">
        <f>'HD district-data'!V101</f>
        <v>21195</v>
      </c>
      <c r="E101">
        <f>'HD district-data'!W101</f>
        <v>34468</v>
      </c>
      <c r="F101" s="1">
        <f t="shared" si="6"/>
        <v>0.36366912029649456</v>
      </c>
      <c r="G101" s="1">
        <f t="shared" si="6"/>
        <v>0.59141057977728595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5" priority="4">
      <formula>F2&gt;G2</formula>
    </cfRule>
  </conditionalFormatting>
  <conditionalFormatting sqref="G2:G101">
    <cfRule type="expression" dxfId="4" priority="3">
      <formula>G2&gt;F2</formula>
    </cfRule>
  </conditionalFormatting>
  <conditionalFormatting sqref="H2:H101">
    <cfRule type="expression" dxfId="3" priority="2">
      <formula>H2&gt;I2</formula>
    </cfRule>
  </conditionalFormatting>
  <conditionalFormatting sqref="I2:I101">
    <cfRule type="expression" dxfId="2" priority="1">
      <formula>I2&gt;H2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C3" sqref="C3:C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8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'HD district-data'!A1</f>
        <v>ID</v>
      </c>
      <c r="B1" t="str">
        <f>'HD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37</v>
      </c>
      <c r="E2">
        <f>SUM(E3:E101)</f>
        <v>62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'HD district-data'!A3</f>
        <v>1</v>
      </c>
      <c r="B3">
        <f>'HD district-data'!B3</f>
        <v>1</v>
      </c>
      <c r="C3" t="str">
        <f>IF(F3&gt;0,CONCATENATE("D+",ROUND(F3,1)),CONCATENATE("R+",ROUND(F3,1)*-1))</f>
        <v>D+19.2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19.195787855560532</v>
      </c>
      <c r="G3" s="6">
        <f>'2016 Pres'!D3/(SUM('2016 Pres'!D3:E3))</f>
        <v>0.70371987225145327</v>
      </c>
      <c r="H3" s="6">
        <f>'2016 Pres'!E3/(SUM('2016 Pres'!D3:E3))</f>
        <v>0.29628012774854673</v>
      </c>
      <c r="I3" s="6">
        <f>'2020 Pres'!D3/SUM('2020 Pres'!D3:E3)</f>
        <v>0.71400866760334836</v>
      </c>
      <c r="J3" s="6">
        <f>'2020 Pres'!E3/SUM('2020 Pres'!D3:E3)</f>
        <v>0.2859913323966517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'HD district-data'!A4</f>
        <v>2</v>
      </c>
      <c r="B4">
        <f>'HD district-data'!B4</f>
        <v>2</v>
      </c>
      <c r="C4" t="str">
        <f t="shared" ref="C4:C67" si="1">IF(F4&gt;0,CONCATENATE("D+",ROUND(F4,1)),CONCATENATE("R+",ROUND(F4,1)*-1))</f>
        <v>D+29.4</v>
      </c>
      <c r="D4">
        <f t="shared" ref="D4:D19" si="2">IF(F4&gt;0,1,0)</f>
        <v>1</v>
      </c>
      <c r="E4">
        <f t="shared" ref="E4:E67" si="3">IF(F4&lt;0,1,0)</f>
        <v>0</v>
      </c>
      <c r="F4" s="7">
        <f t="shared" si="0"/>
        <v>29.396278434735411</v>
      </c>
      <c r="G4" s="6">
        <f>'2016 Pres'!D4/(SUM('2016 Pres'!D4:E4))</f>
        <v>0.81616346707007859</v>
      </c>
      <c r="H4" s="6">
        <f>'2016 Pres'!E4/(SUM('2016 Pres'!D4:E4))</f>
        <v>0.18383653292992139</v>
      </c>
      <c r="I4" s="6">
        <f>'2020 Pres'!D4/SUM('2020 Pres'!D4:E4)</f>
        <v>0.80557488436822067</v>
      </c>
      <c r="J4" s="6">
        <f>'2020 Pres'!E4/SUM('2020 Pres'!D4:E4)</f>
        <v>0.19442511563177931</v>
      </c>
    </row>
    <row r="5" spans="1:21" x14ac:dyDescent="0.25">
      <c r="A5">
        <f>'HD district-data'!A5</f>
        <v>3</v>
      </c>
      <c r="B5">
        <f>'HD district-data'!B5</f>
        <v>3</v>
      </c>
      <c r="C5" t="str">
        <f t="shared" si="1"/>
        <v>D+32.8</v>
      </c>
      <c r="D5">
        <f t="shared" si="2"/>
        <v>1</v>
      </c>
      <c r="E5">
        <f t="shared" si="3"/>
        <v>0</v>
      </c>
      <c r="F5" s="7">
        <f t="shared" si="0"/>
        <v>32.792148888688686</v>
      </c>
      <c r="G5" s="6">
        <f>'2016 Pres'!D5/(SUM('2016 Pres'!D5:E5))</f>
        <v>0.8527732768291163</v>
      </c>
      <c r="H5" s="6">
        <f>'2016 Pres'!E5/(SUM('2016 Pres'!D5:E5))</f>
        <v>0.1472267231708837</v>
      </c>
      <c r="I5" s="6">
        <f>'2020 Pres'!D5/SUM('2020 Pres'!D5:E5)</f>
        <v>0.83688248368824836</v>
      </c>
      <c r="J5" s="6">
        <f>'2020 Pres'!E5/SUM('2020 Pres'!D5:E5)</f>
        <v>0.16311751631175164</v>
      </c>
    </row>
    <row r="6" spans="1:21" x14ac:dyDescent="0.25">
      <c r="A6">
        <f>'HD district-data'!A6</f>
        <v>4</v>
      </c>
      <c r="B6">
        <f>'HD district-data'!B6</f>
        <v>4</v>
      </c>
      <c r="C6" t="str">
        <f t="shared" si="1"/>
        <v>D+4.5</v>
      </c>
      <c r="D6">
        <f t="shared" si="2"/>
        <v>1</v>
      </c>
      <c r="E6">
        <f t="shared" si="3"/>
        <v>0</v>
      </c>
      <c r="F6" s="7">
        <f t="shared" si="0"/>
        <v>4.5020343386767303</v>
      </c>
      <c r="G6" s="6">
        <f>'2016 Pres'!D6/(SUM('2016 Pres'!D6:E6))</f>
        <v>0.53308625094455042</v>
      </c>
      <c r="H6" s="6">
        <f>'2016 Pres'!E6/(SUM('2016 Pres'!D6:E6))</f>
        <v>0.46691374905544958</v>
      </c>
      <c r="I6" s="6">
        <f>'2020 Pres'!D6/SUM('2020 Pres'!D6:E6)</f>
        <v>0.59076721857257508</v>
      </c>
      <c r="J6" s="6">
        <f>'2020 Pres'!E6/SUM('2020 Pres'!D6:E6)</f>
        <v>0.40923278142742486</v>
      </c>
    </row>
    <row r="7" spans="1:21" x14ac:dyDescent="0.25">
      <c r="A7">
        <f>'HD district-data'!A7</f>
        <v>5</v>
      </c>
      <c r="B7">
        <f>'HD district-data'!B7</f>
        <v>5</v>
      </c>
      <c r="C7" t="str">
        <f t="shared" si="1"/>
        <v>D+6.4</v>
      </c>
      <c r="D7">
        <f t="shared" si="2"/>
        <v>1</v>
      </c>
      <c r="E7">
        <f t="shared" si="3"/>
        <v>0</v>
      </c>
      <c r="F7" s="7">
        <f t="shared" si="0"/>
        <v>6.3733595745099292</v>
      </c>
      <c r="G7" s="6">
        <f>'2016 Pres'!D7/(SUM('2016 Pres'!D7:E7))</f>
        <v>0.56509338291219469</v>
      </c>
      <c r="H7" s="6">
        <f>'2016 Pres'!E7/(SUM('2016 Pres'!D7:E7))</f>
        <v>0.43490661708780531</v>
      </c>
      <c r="I7" s="6">
        <f>'2020 Pres'!D7/SUM('2020 Pres'!D7:E7)</f>
        <v>0.59618659132159502</v>
      </c>
      <c r="J7" s="6">
        <f>'2020 Pres'!E7/SUM('2020 Pres'!D7:E7)</f>
        <v>0.40381340867840504</v>
      </c>
    </row>
    <row r="8" spans="1:21" x14ac:dyDescent="0.25">
      <c r="A8">
        <f>'HD district-data'!A8</f>
        <v>6</v>
      </c>
      <c r="B8">
        <f>'HD district-data'!B8</f>
        <v>6</v>
      </c>
      <c r="C8" t="str">
        <f t="shared" si="1"/>
        <v>D+4.6</v>
      </c>
      <c r="D8">
        <f t="shared" si="2"/>
        <v>1</v>
      </c>
      <c r="E8">
        <f t="shared" si="3"/>
        <v>0</v>
      </c>
      <c r="F8" s="7">
        <f t="shared" si="0"/>
        <v>4.6119212803954142</v>
      </c>
      <c r="G8" s="6">
        <f>'2016 Pres'!D8/(SUM('2016 Pres'!D8:E8))</f>
        <v>0.54894528675016485</v>
      </c>
      <c r="H8" s="6">
        <f>'2016 Pres'!E8/(SUM('2016 Pres'!D8:E8))</f>
        <v>0.4510547132498352</v>
      </c>
      <c r="I8" s="6">
        <f>'2020 Pres'!D8/SUM('2020 Pres'!D8:E8)</f>
        <v>0.57710592160133445</v>
      </c>
      <c r="J8" s="6">
        <f>'2020 Pres'!E8/SUM('2020 Pres'!D8:E8)</f>
        <v>0.42289407839866555</v>
      </c>
    </row>
    <row r="9" spans="1:21" x14ac:dyDescent="0.25">
      <c r="A9">
        <f>'HD district-data'!A9</f>
        <v>7</v>
      </c>
      <c r="B9">
        <f>'HD district-data'!B9</f>
        <v>7</v>
      </c>
      <c r="C9" t="str">
        <f t="shared" si="1"/>
        <v>D+26</v>
      </c>
      <c r="D9">
        <f t="shared" si="2"/>
        <v>1</v>
      </c>
      <c r="E9">
        <f t="shared" si="3"/>
        <v>0</v>
      </c>
      <c r="F9" s="7">
        <f t="shared" si="0"/>
        <v>26.014977464504362</v>
      </c>
      <c r="G9" s="6">
        <f>'2016 Pres'!D9/(SUM('2016 Pres'!D9:E9))</f>
        <v>0.76268229575035285</v>
      </c>
      <c r="H9" s="6">
        <f>'2016 Pres'!E9/(SUM('2016 Pres'!D9:E9))</f>
        <v>0.23731770424964718</v>
      </c>
      <c r="I9" s="6">
        <f>'2020 Pres'!D9/SUM('2020 Pres'!D9:E9)</f>
        <v>0.79143003628332542</v>
      </c>
      <c r="J9" s="6">
        <f>'2020 Pres'!E9/SUM('2020 Pres'!D9:E9)</f>
        <v>0.20856996371667455</v>
      </c>
    </row>
    <row r="10" spans="1:21" x14ac:dyDescent="0.25">
      <c r="A10">
        <f>'HD district-data'!A10</f>
        <v>8</v>
      </c>
      <c r="B10">
        <f>'HD district-data'!B10</f>
        <v>8</v>
      </c>
      <c r="C10" t="str">
        <f t="shared" si="1"/>
        <v>D+13.7</v>
      </c>
      <c r="D10">
        <f t="shared" si="2"/>
        <v>1</v>
      </c>
      <c r="E10">
        <f t="shared" si="3"/>
        <v>0</v>
      </c>
      <c r="F10" s="7">
        <f t="shared" si="0"/>
        <v>13.736815454883168</v>
      </c>
      <c r="G10" s="6">
        <f>'2016 Pres'!D10/(SUM('2016 Pres'!D10:E10))</f>
        <v>0.6313787699246971</v>
      </c>
      <c r="H10" s="6">
        <f>'2016 Pres'!E10/(SUM('2016 Pres'!D10:E10))</f>
        <v>0.36862123007530295</v>
      </c>
      <c r="I10" s="6">
        <f>'2020 Pres'!D10/SUM('2020 Pres'!D10:E10)</f>
        <v>0.67717032191655735</v>
      </c>
      <c r="J10" s="6">
        <f>'2020 Pres'!E10/SUM('2020 Pres'!D10:E10)</f>
        <v>0.32282967808344265</v>
      </c>
    </row>
    <row r="11" spans="1:21" x14ac:dyDescent="0.25">
      <c r="A11">
        <f>'HD district-data'!A11</f>
        <v>9</v>
      </c>
      <c r="B11">
        <f>'HD district-data'!B11</f>
        <v>9</v>
      </c>
      <c r="C11" t="str">
        <f t="shared" si="1"/>
        <v>D+17</v>
      </c>
      <c r="D11">
        <f t="shared" si="2"/>
        <v>1</v>
      </c>
      <c r="E11">
        <f t="shared" si="3"/>
        <v>0</v>
      </c>
      <c r="F11" s="7">
        <f t="shared" si="0"/>
        <v>16.96314584896448</v>
      </c>
      <c r="G11" s="6">
        <f>'2016 Pres'!D11/(SUM('2016 Pres'!D11:E11))</f>
        <v>0.67357902164758376</v>
      </c>
      <c r="H11" s="6">
        <f>'2016 Pres'!E11/(SUM('2016 Pres'!D11:E11))</f>
        <v>0.32642097835241629</v>
      </c>
      <c r="I11" s="6">
        <f>'2020 Pres'!D11/SUM('2020 Pres'!D11:E11)</f>
        <v>0.69949667807529692</v>
      </c>
      <c r="J11" s="6">
        <f>'2020 Pres'!E11/SUM('2020 Pres'!D11:E11)</f>
        <v>0.30050332192470303</v>
      </c>
    </row>
    <row r="12" spans="1:21" x14ac:dyDescent="0.25">
      <c r="A12">
        <f>'HD district-data'!A12</f>
        <v>10</v>
      </c>
      <c r="B12">
        <f>'HD district-data'!B12</f>
        <v>10</v>
      </c>
      <c r="C12" t="str">
        <f t="shared" si="1"/>
        <v>R+2.5</v>
      </c>
      <c r="D12">
        <f t="shared" si="2"/>
        <v>0</v>
      </c>
      <c r="E12">
        <f t="shared" si="3"/>
        <v>1</v>
      </c>
      <c r="F12" s="7">
        <f t="shared" si="0"/>
        <v>-2.5016187985642535</v>
      </c>
      <c r="G12" s="6">
        <f>'2016 Pres'!D12/(SUM('2016 Pres'!D12:E12))</f>
        <v>0.48947548989929568</v>
      </c>
      <c r="H12" s="6">
        <f>'2016 Pres'!E12/(SUM('2016 Pres'!D12:E12))</f>
        <v>0.51052451010070432</v>
      </c>
      <c r="I12" s="6">
        <f>'2020 Pres'!D12/SUM('2020 Pres'!D12:E12)</f>
        <v>0.49430491687301026</v>
      </c>
      <c r="J12" s="6">
        <f>'2020 Pres'!E12/SUM('2020 Pres'!D12:E12)</f>
        <v>0.50569508312698974</v>
      </c>
    </row>
    <row r="13" spans="1:21" x14ac:dyDescent="0.25">
      <c r="A13">
        <f>'HD district-data'!A13</f>
        <v>11</v>
      </c>
      <c r="B13">
        <f>'HD district-data'!B13</f>
        <v>11</v>
      </c>
      <c r="C13" t="str">
        <f t="shared" si="1"/>
        <v>D+7</v>
      </c>
      <c r="D13">
        <f t="shared" si="2"/>
        <v>1</v>
      </c>
      <c r="E13">
        <f t="shared" si="3"/>
        <v>0</v>
      </c>
      <c r="F13" s="7">
        <f t="shared" si="0"/>
        <v>6.9717686793821843</v>
      </c>
      <c r="G13" s="6">
        <f>'2016 Pres'!D13/(SUM('2016 Pres'!D13:E13))</f>
        <v>0.56219175112460029</v>
      </c>
      <c r="H13" s="6">
        <f>'2016 Pres'!E13/(SUM('2016 Pres'!D13:E13))</f>
        <v>0.43780824887539971</v>
      </c>
      <c r="I13" s="6">
        <f>'2020 Pres'!D13/SUM('2020 Pres'!D13:E13)</f>
        <v>0.61105640520663451</v>
      </c>
      <c r="J13" s="6">
        <f>'2020 Pres'!E13/SUM('2020 Pres'!D13:E13)</f>
        <v>0.38894359479336554</v>
      </c>
    </row>
    <row r="14" spans="1:21" x14ac:dyDescent="0.25">
      <c r="A14">
        <f>'HD district-data'!A14</f>
        <v>12</v>
      </c>
      <c r="B14">
        <f>'HD district-data'!B14</f>
        <v>12</v>
      </c>
      <c r="C14" t="str">
        <f t="shared" si="1"/>
        <v>R+9.5</v>
      </c>
      <c r="D14">
        <f t="shared" si="2"/>
        <v>0</v>
      </c>
      <c r="E14">
        <f t="shared" si="3"/>
        <v>1</v>
      </c>
      <c r="F14" s="7">
        <f t="shared" si="0"/>
        <v>-9.5488959170566439</v>
      </c>
      <c r="G14" s="6">
        <f>'2016 Pres'!D14/(SUM('2016 Pres'!D14:E14))</f>
        <v>0.3976850795494617</v>
      </c>
      <c r="H14" s="6">
        <f>'2016 Pres'!E14/(SUM('2016 Pres'!D14:E14))</f>
        <v>0.60231492045053825</v>
      </c>
      <c r="I14" s="6">
        <f>'2020 Pres'!D14/SUM('2020 Pres'!D14:E14)</f>
        <v>0.4451497848529965</v>
      </c>
      <c r="J14" s="6">
        <f>'2020 Pres'!E14/SUM('2020 Pres'!D14:E14)</f>
        <v>0.5548502151470035</v>
      </c>
    </row>
    <row r="15" spans="1:21" x14ac:dyDescent="0.25">
      <c r="A15">
        <f>'HD district-data'!A15</f>
        <v>13</v>
      </c>
      <c r="B15">
        <f>'HD district-data'!B15</f>
        <v>13</v>
      </c>
      <c r="C15" t="str">
        <f t="shared" si="1"/>
        <v>D+25.2</v>
      </c>
      <c r="D15">
        <f t="shared" si="2"/>
        <v>1</v>
      </c>
      <c r="E15">
        <f t="shared" si="3"/>
        <v>0</v>
      </c>
      <c r="F15" s="7">
        <f t="shared" si="0"/>
        <v>25.223423561053693</v>
      </c>
      <c r="G15" s="6">
        <f>'2016 Pres'!D15/(SUM('2016 Pres'!D15:E15))</f>
        <v>0.77674023769100164</v>
      </c>
      <c r="H15" s="6">
        <f>'2016 Pres'!E15/(SUM('2016 Pres'!D15:E15))</f>
        <v>0.2232597623089983</v>
      </c>
      <c r="I15" s="6">
        <f>'2020 Pres'!D15/SUM('2020 Pres'!D15:E15)</f>
        <v>0.76154101627366322</v>
      </c>
      <c r="J15" s="6">
        <f>'2020 Pres'!E15/SUM('2020 Pres'!D15:E15)</f>
        <v>0.23845898372633675</v>
      </c>
    </row>
    <row r="16" spans="1:21" x14ac:dyDescent="0.25">
      <c r="A16">
        <f>'HD district-data'!A16</f>
        <v>14</v>
      </c>
      <c r="B16">
        <f>'HD district-data'!B16</f>
        <v>14</v>
      </c>
      <c r="C16" t="str">
        <f t="shared" si="1"/>
        <v>D+7.4</v>
      </c>
      <c r="D16">
        <f t="shared" si="2"/>
        <v>1</v>
      </c>
      <c r="E16">
        <f t="shared" si="3"/>
        <v>0</v>
      </c>
      <c r="F16" s="7">
        <f t="shared" si="0"/>
        <v>7.3818215471874948</v>
      </c>
      <c r="G16" s="6">
        <f>'2016 Pres'!D16/(SUM('2016 Pres'!D16:E16))</f>
        <v>0.59818314383116244</v>
      </c>
      <c r="H16" s="6">
        <f>'2016 Pres'!E16/(SUM('2016 Pres'!D16:E16))</f>
        <v>0.40181685616883756</v>
      </c>
      <c r="I16" s="6">
        <f>'2020 Pres'!D16/SUM('2020 Pres'!D16:E16)</f>
        <v>0.58326606985617846</v>
      </c>
      <c r="J16" s="6">
        <f>'2020 Pres'!E16/SUM('2020 Pres'!D16:E16)</f>
        <v>0.41673393014382154</v>
      </c>
    </row>
    <row r="17" spans="1:10" x14ac:dyDescent="0.25">
      <c r="A17">
        <f>'HD district-data'!A17</f>
        <v>15</v>
      </c>
      <c r="B17">
        <f>'HD district-data'!B17</f>
        <v>15</v>
      </c>
      <c r="C17" t="str">
        <f t="shared" si="1"/>
        <v>R+2</v>
      </c>
      <c r="D17">
        <f t="shared" si="2"/>
        <v>0</v>
      </c>
      <c r="E17">
        <f t="shared" si="3"/>
        <v>1</v>
      </c>
      <c r="F17" s="7">
        <f t="shared" si="0"/>
        <v>-2.0271625188399423</v>
      </c>
      <c r="G17" s="6">
        <f>'2016 Pres'!D17/(SUM('2016 Pres'!D17:E17))</f>
        <v>0.4996569206724355</v>
      </c>
      <c r="H17" s="6">
        <f>'2016 Pres'!E17/(SUM('2016 Pres'!D17:E17))</f>
        <v>0.5003430793275645</v>
      </c>
      <c r="I17" s="6">
        <f>'2020 Pres'!D17/SUM('2020 Pres'!D17:E17)</f>
        <v>0.49361261169435666</v>
      </c>
      <c r="J17" s="6">
        <f>'2020 Pres'!E17/SUM('2020 Pres'!D17:E17)</f>
        <v>0.50638738830564334</v>
      </c>
    </row>
    <row r="18" spans="1:10" x14ac:dyDescent="0.25">
      <c r="A18">
        <f>'HD district-data'!A18</f>
        <v>16</v>
      </c>
      <c r="B18">
        <f>'HD district-data'!B18</f>
        <v>16</v>
      </c>
      <c r="C18" t="str">
        <f t="shared" si="1"/>
        <v>D+6.8</v>
      </c>
      <c r="D18">
        <f t="shared" si="2"/>
        <v>1</v>
      </c>
      <c r="E18">
        <f t="shared" si="3"/>
        <v>0</v>
      </c>
      <c r="F18" s="7">
        <f t="shared" si="0"/>
        <v>6.7543650297541946</v>
      </c>
      <c r="G18" s="6">
        <f>'2016 Pres'!D18/(SUM('2016 Pres'!D18:E18))</f>
        <v>0.57418392479272906</v>
      </c>
      <c r="H18" s="6">
        <f>'2016 Pres'!E18/(SUM('2016 Pres'!D18:E18))</f>
        <v>0.42581607520727094</v>
      </c>
      <c r="I18" s="6">
        <f>'2020 Pres'!D18/SUM('2020 Pres'!D18:E18)</f>
        <v>0.59471615854594573</v>
      </c>
      <c r="J18" s="6">
        <f>'2020 Pres'!E18/SUM('2020 Pres'!D18:E18)</f>
        <v>0.40528384145405422</v>
      </c>
    </row>
    <row r="19" spans="1:10" x14ac:dyDescent="0.25">
      <c r="A19">
        <f>'HD district-data'!A19</f>
        <v>17</v>
      </c>
      <c r="B19">
        <f>'HD district-data'!B19</f>
        <v>17</v>
      </c>
      <c r="C19" t="str">
        <f t="shared" si="1"/>
        <v>D+36.6</v>
      </c>
      <c r="D19">
        <f t="shared" si="2"/>
        <v>1</v>
      </c>
      <c r="E19">
        <f t="shared" si="3"/>
        <v>0</v>
      </c>
      <c r="F19" s="7">
        <f t="shared" si="0"/>
        <v>36.596685855221523</v>
      </c>
      <c r="G19" s="6">
        <f>'2016 Pres'!D19/(SUM('2016 Pres'!D19:E19))</f>
        <v>0.88925480463281148</v>
      </c>
      <c r="H19" s="6">
        <f>'2016 Pres'!E19/(SUM('2016 Pres'!D19:E19))</f>
        <v>0.11074519536718849</v>
      </c>
      <c r="I19" s="6">
        <f>'2020 Pres'!D19/SUM('2020 Pres'!D19:E19)</f>
        <v>0.87649169521520998</v>
      </c>
      <c r="J19" s="6">
        <f>'2020 Pres'!E19/SUM('2020 Pres'!D19:E19)</f>
        <v>0.12350830478478998</v>
      </c>
    </row>
    <row r="20" spans="1:10" x14ac:dyDescent="0.25">
      <c r="A20">
        <f>'HD district-data'!A20</f>
        <v>18</v>
      </c>
      <c r="B20">
        <f>'HD district-data'!B20</f>
        <v>18</v>
      </c>
      <c r="C20" t="str">
        <f t="shared" si="1"/>
        <v>D+40.9</v>
      </c>
      <c r="D20">
        <f t="shared" ref="D20:D83" si="4">IF(F20&gt;0,1,0)</f>
        <v>1</v>
      </c>
      <c r="E20">
        <f t="shared" si="3"/>
        <v>0</v>
      </c>
      <c r="F20" s="7">
        <f t="shared" si="0"/>
        <v>40.851146967947386</v>
      </c>
      <c r="G20" s="6">
        <f>'2016 Pres'!D20/(SUM('2016 Pres'!D20:E20))</f>
        <v>0.93809409105227071</v>
      </c>
      <c r="H20" s="6">
        <f>'2016 Pres'!E20/(SUM('2016 Pres'!D20:E20))</f>
        <v>6.1905908947729252E-2</v>
      </c>
      <c r="I20" s="6">
        <f>'2020 Pres'!D20/SUM('2020 Pres'!D20:E20)</f>
        <v>0.91274163105026795</v>
      </c>
      <c r="J20" s="6">
        <f>'2020 Pres'!E20/SUM('2020 Pres'!D20:E20)</f>
        <v>8.725836894973206E-2</v>
      </c>
    </row>
    <row r="21" spans="1:10" x14ac:dyDescent="0.25">
      <c r="A21">
        <f>'HD district-data'!A21</f>
        <v>19</v>
      </c>
      <c r="B21">
        <f>'HD district-data'!B21</f>
        <v>19</v>
      </c>
      <c r="C21" t="str">
        <f t="shared" si="1"/>
        <v>D+15.4</v>
      </c>
      <c r="D21">
        <f t="shared" si="4"/>
        <v>1</v>
      </c>
      <c r="E21">
        <f t="shared" si="3"/>
        <v>0</v>
      </c>
      <c r="F21" s="7">
        <f t="shared" si="0"/>
        <v>15.366058417312821</v>
      </c>
      <c r="G21" s="6">
        <f>'2016 Pres'!D21/(SUM('2016 Pres'!D21:E21))</f>
        <v>0.66602054365909125</v>
      </c>
      <c r="H21" s="6">
        <f>'2016 Pres'!E21/(SUM('2016 Pres'!D21:E21))</f>
        <v>0.33397945634090875</v>
      </c>
      <c r="I21" s="6">
        <f>'2020 Pres'!D21/SUM('2020 Pres'!D21:E21)</f>
        <v>0.67511340743075632</v>
      </c>
      <c r="J21" s="6">
        <f>'2020 Pres'!E21/SUM('2020 Pres'!D21:E21)</f>
        <v>0.32488659256924363</v>
      </c>
    </row>
    <row r="22" spans="1:10" x14ac:dyDescent="0.25">
      <c r="A22">
        <f>'HD district-data'!A22</f>
        <v>20</v>
      </c>
      <c r="B22">
        <f>'HD district-data'!B22</f>
        <v>20</v>
      </c>
      <c r="C22" t="str">
        <f t="shared" si="1"/>
        <v>R+2.4</v>
      </c>
      <c r="D22">
        <f t="shared" si="4"/>
        <v>0</v>
      </c>
      <c r="E22">
        <f t="shared" si="3"/>
        <v>1</v>
      </c>
      <c r="F22" s="7">
        <f t="shared" si="0"/>
        <v>-2.4411068529921143</v>
      </c>
      <c r="G22" s="6">
        <f>'2016 Pres'!D22/(SUM('2016 Pres'!D22:E22))</f>
        <v>0.48480954094484141</v>
      </c>
      <c r="H22" s="6">
        <f>'2016 Pres'!E22/(SUM('2016 Pres'!D22:E22))</f>
        <v>0.51519045905515859</v>
      </c>
      <c r="I22" s="6">
        <f>'2020 Pres'!D22/SUM('2020 Pres'!D22:E22)</f>
        <v>0.50018110473890731</v>
      </c>
      <c r="J22" s="6">
        <f>'2020 Pres'!E22/SUM('2020 Pres'!D22:E22)</f>
        <v>0.49981889526109269</v>
      </c>
    </row>
    <row r="23" spans="1:10" x14ac:dyDescent="0.25">
      <c r="A23">
        <f>'HD district-data'!A23</f>
        <v>21</v>
      </c>
      <c r="B23">
        <f>'HD district-data'!B23</f>
        <v>21</v>
      </c>
      <c r="C23" t="str">
        <f t="shared" si="1"/>
        <v>D+1.9</v>
      </c>
      <c r="D23">
        <f t="shared" si="4"/>
        <v>1</v>
      </c>
      <c r="E23">
        <f t="shared" si="3"/>
        <v>0</v>
      </c>
      <c r="F23" s="7">
        <f t="shared" si="0"/>
        <v>1.8744318208212318</v>
      </c>
      <c r="G23" s="6">
        <f>'2016 Pres'!D23/(SUM('2016 Pres'!D23:E23))</f>
        <v>0.5299915065463694</v>
      </c>
      <c r="H23" s="6">
        <f>'2016 Pres'!E23/(SUM('2016 Pres'!D23:E23))</f>
        <v>0.47000849345363055</v>
      </c>
      <c r="I23" s="6">
        <f>'2020 Pres'!D23/SUM('2020 Pres'!D23:E23)</f>
        <v>0.54130991261364636</v>
      </c>
      <c r="J23" s="6">
        <f>'2020 Pres'!E23/SUM('2020 Pres'!D23:E23)</f>
        <v>0.45869008738635358</v>
      </c>
    </row>
    <row r="24" spans="1:10" x14ac:dyDescent="0.25">
      <c r="A24">
        <f>'HD district-data'!A24</f>
        <v>22</v>
      </c>
      <c r="B24">
        <f>'HD district-data'!B24</f>
        <v>22</v>
      </c>
      <c r="C24" t="str">
        <f t="shared" si="1"/>
        <v>D+33.2</v>
      </c>
      <c r="D24">
        <f t="shared" si="4"/>
        <v>1</v>
      </c>
      <c r="E24">
        <f t="shared" si="3"/>
        <v>0</v>
      </c>
      <c r="F24" s="7">
        <f t="shared" si="0"/>
        <v>33.236917558464306</v>
      </c>
      <c r="G24" s="6">
        <f>'2016 Pres'!D24/(SUM('2016 Pres'!D24:E24))</f>
        <v>0.85275333408407206</v>
      </c>
      <c r="H24" s="6">
        <f>'2016 Pres'!E24/(SUM('2016 Pres'!D24:E24))</f>
        <v>0.147246665915928</v>
      </c>
      <c r="I24" s="6">
        <f>'2020 Pres'!D24/SUM('2020 Pres'!D24:E24)</f>
        <v>0.8457977998288051</v>
      </c>
      <c r="J24" s="6">
        <f>'2020 Pres'!E24/SUM('2020 Pres'!D24:E24)</f>
        <v>0.15420220017119488</v>
      </c>
    </row>
    <row r="25" spans="1:10" x14ac:dyDescent="0.25">
      <c r="A25">
        <f>'HD district-data'!A25</f>
        <v>23</v>
      </c>
      <c r="B25">
        <f>'HD district-data'!B25</f>
        <v>23</v>
      </c>
      <c r="C25" t="str">
        <f t="shared" si="1"/>
        <v>R+2.8</v>
      </c>
      <c r="D25">
        <f t="shared" si="4"/>
        <v>0</v>
      </c>
      <c r="E25">
        <f t="shared" si="3"/>
        <v>1</v>
      </c>
      <c r="F25" s="7">
        <f t="shared" si="0"/>
        <v>-2.8422034541801366</v>
      </c>
      <c r="G25" s="6">
        <f>'2016 Pres'!D25/(SUM('2016 Pres'!D25:E25))</f>
        <v>0.48690178494438219</v>
      </c>
      <c r="H25" s="6">
        <f>'2016 Pres'!E25/(SUM('2016 Pres'!D25:E25))</f>
        <v>0.51309821505561781</v>
      </c>
      <c r="I25" s="6">
        <f>'2020 Pres'!D25/SUM('2020 Pres'!D25:E25)</f>
        <v>0.49006692871560609</v>
      </c>
      <c r="J25" s="6">
        <f>'2020 Pres'!E25/SUM('2020 Pres'!D25:E25)</f>
        <v>0.50993307128439391</v>
      </c>
    </row>
    <row r="26" spans="1:10" x14ac:dyDescent="0.25">
      <c r="A26">
        <f>'HD district-data'!A26</f>
        <v>24</v>
      </c>
      <c r="B26">
        <f>'HD district-data'!B26</f>
        <v>24</v>
      </c>
      <c r="C26" t="str">
        <f t="shared" si="1"/>
        <v>D+22.6</v>
      </c>
      <c r="D26">
        <f t="shared" si="4"/>
        <v>1</v>
      </c>
      <c r="E26">
        <f t="shared" si="3"/>
        <v>0</v>
      </c>
      <c r="F26" s="7">
        <f t="shared" si="0"/>
        <v>22.576444966680633</v>
      </c>
      <c r="G26" s="6">
        <f>'2016 Pres'!D26/(SUM('2016 Pres'!D26:E26))</f>
        <v>0.73881329779772764</v>
      </c>
      <c r="H26" s="6">
        <f>'2016 Pres'!E26/(SUM('2016 Pres'!D26:E26))</f>
        <v>0.26118670220227241</v>
      </c>
      <c r="I26" s="6">
        <f>'2020 Pres'!D26/SUM('2020 Pres'!D26:E26)</f>
        <v>0.74652838427947599</v>
      </c>
      <c r="J26" s="6">
        <f>'2020 Pres'!E26/SUM('2020 Pres'!D26:E26)</f>
        <v>0.25347161572052401</v>
      </c>
    </row>
    <row r="27" spans="1:10" x14ac:dyDescent="0.25">
      <c r="A27">
        <f>'HD district-data'!A27</f>
        <v>25</v>
      </c>
      <c r="B27">
        <f>'HD district-data'!B27</f>
        <v>25</v>
      </c>
      <c r="C27" t="str">
        <f t="shared" si="1"/>
        <v>D+25.9</v>
      </c>
      <c r="D27">
        <f t="shared" si="4"/>
        <v>1</v>
      </c>
      <c r="E27">
        <f t="shared" si="3"/>
        <v>0</v>
      </c>
      <c r="F27" s="7">
        <f t="shared" si="0"/>
        <v>25.889863518454082</v>
      </c>
      <c r="G27" s="6">
        <f>'2016 Pres'!D27/(SUM('2016 Pres'!D27:E27))</f>
        <v>0.76940699044377536</v>
      </c>
      <c r="H27" s="6">
        <f>'2016 Pres'!E27/(SUM('2016 Pres'!D27:E27))</f>
        <v>0.23059300955622464</v>
      </c>
      <c r="I27" s="6">
        <f>'2020 Pres'!D27/SUM('2020 Pres'!D27:E27)</f>
        <v>0.78220306266889716</v>
      </c>
      <c r="J27" s="6">
        <f>'2020 Pres'!E27/SUM('2020 Pres'!D27:E27)</f>
        <v>0.21779693733110281</v>
      </c>
    </row>
    <row r="28" spans="1:10" x14ac:dyDescent="0.25">
      <c r="A28">
        <f>'HD district-data'!A28</f>
        <v>26</v>
      </c>
      <c r="B28">
        <f>'HD district-data'!B28</f>
        <v>26</v>
      </c>
      <c r="C28" t="str">
        <f t="shared" si="1"/>
        <v>D+18</v>
      </c>
      <c r="D28">
        <f t="shared" si="4"/>
        <v>1</v>
      </c>
      <c r="E28">
        <f t="shared" si="3"/>
        <v>0</v>
      </c>
      <c r="F28" s="7">
        <f t="shared" si="0"/>
        <v>18.044286999010239</v>
      </c>
      <c r="G28" s="6">
        <f>'2016 Pres'!D28/(SUM('2016 Pres'!D28:E28))</f>
        <v>0.68855159618706419</v>
      </c>
      <c r="H28" s="6">
        <f>'2016 Pres'!E28/(SUM('2016 Pres'!D28:E28))</f>
        <v>0.31144840381293581</v>
      </c>
      <c r="I28" s="6">
        <f>'2020 Pres'!D28/SUM('2020 Pres'!D28:E28)</f>
        <v>0.70614692653673161</v>
      </c>
      <c r="J28" s="6">
        <f>'2020 Pres'!E28/SUM('2020 Pres'!D28:E28)</f>
        <v>0.29385307346326839</v>
      </c>
    </row>
    <row r="29" spans="1:10" x14ac:dyDescent="0.25">
      <c r="A29">
        <f>'HD district-data'!A29</f>
        <v>27</v>
      </c>
      <c r="B29">
        <f>'HD district-data'!B29</f>
        <v>27</v>
      </c>
      <c r="C29" t="str">
        <f t="shared" si="1"/>
        <v>D+2.8</v>
      </c>
      <c r="D29">
        <f t="shared" si="4"/>
        <v>1</v>
      </c>
      <c r="E29">
        <f t="shared" si="3"/>
        <v>0</v>
      </c>
      <c r="F29" s="7">
        <f t="shared" si="0"/>
        <v>2.7698678810198829</v>
      </c>
      <c r="G29" s="6">
        <f>'2016 Pres'!D29/(SUM('2016 Pres'!D29:E29))</f>
        <v>0.52447466576616675</v>
      </c>
      <c r="H29" s="6">
        <f>'2016 Pres'!E29/(SUM('2016 Pres'!D29:E29))</f>
        <v>0.4755253342338332</v>
      </c>
      <c r="I29" s="6">
        <f>'2020 Pres'!D29/SUM('2020 Pres'!D29:E29)</f>
        <v>0.56473547459782192</v>
      </c>
      <c r="J29" s="6">
        <f>'2020 Pres'!E29/SUM('2020 Pres'!D29:E29)</f>
        <v>0.43526452540217814</v>
      </c>
    </row>
    <row r="30" spans="1:10" x14ac:dyDescent="0.25">
      <c r="A30">
        <f>'HD district-data'!A30</f>
        <v>28</v>
      </c>
      <c r="B30">
        <f>'HD district-data'!B30</f>
        <v>28</v>
      </c>
      <c r="C30" t="str">
        <f t="shared" si="1"/>
        <v>D+6.7</v>
      </c>
      <c r="D30">
        <f t="shared" si="4"/>
        <v>1</v>
      </c>
      <c r="E30">
        <f t="shared" si="3"/>
        <v>0</v>
      </c>
      <c r="F30" s="7">
        <f t="shared" si="0"/>
        <v>6.7468202066700567</v>
      </c>
      <c r="G30" s="6">
        <f>'2016 Pres'!D30/(SUM('2016 Pres'!D30:E30))</f>
        <v>0.5649724914854598</v>
      </c>
      <c r="H30" s="6">
        <f>'2016 Pres'!E30/(SUM('2016 Pres'!D30:E30))</f>
        <v>0.4350275085145402</v>
      </c>
      <c r="I30" s="6">
        <f>'2020 Pres'!D30/SUM('2020 Pres'!D30:E30)</f>
        <v>0.60377669539153245</v>
      </c>
      <c r="J30" s="6">
        <f>'2020 Pres'!E30/SUM('2020 Pres'!D30:E30)</f>
        <v>0.39622330460846761</v>
      </c>
    </row>
    <row r="31" spans="1:10" x14ac:dyDescent="0.25">
      <c r="A31">
        <f>'HD district-data'!A31</f>
        <v>29</v>
      </c>
      <c r="B31">
        <f>'HD district-data'!B31</f>
        <v>29</v>
      </c>
      <c r="C31" t="str">
        <f t="shared" si="1"/>
        <v>R+14.2</v>
      </c>
      <c r="D31">
        <f t="shared" si="4"/>
        <v>0</v>
      </c>
      <c r="E31">
        <f t="shared" si="3"/>
        <v>1</v>
      </c>
      <c r="F31" s="7">
        <f t="shared" si="0"/>
        <v>-14.215704783817628</v>
      </c>
      <c r="G31" s="6">
        <f>'2016 Pres'!D31/(SUM('2016 Pres'!D31:E31))</f>
        <v>0.36141560798548095</v>
      </c>
      <c r="H31" s="6">
        <f>'2016 Pres'!E31/(SUM('2016 Pres'!D31:E31))</f>
        <v>0.63858439201451911</v>
      </c>
      <c r="I31" s="6">
        <f>'2020 Pres'!D31/SUM('2020 Pres'!D31:E31)</f>
        <v>0.38808307908175754</v>
      </c>
      <c r="J31" s="6">
        <f>'2020 Pres'!E31/SUM('2020 Pres'!D31:E31)</f>
        <v>0.61191692091824246</v>
      </c>
    </row>
    <row r="32" spans="1:10" x14ac:dyDescent="0.25">
      <c r="A32">
        <f>'HD district-data'!A32</f>
        <v>30</v>
      </c>
      <c r="B32">
        <f>'HD district-data'!B32</f>
        <v>30</v>
      </c>
      <c r="C32" t="str">
        <f t="shared" si="1"/>
        <v>R+18.9</v>
      </c>
      <c r="D32">
        <f t="shared" si="4"/>
        <v>0</v>
      </c>
      <c r="E32">
        <f t="shared" si="3"/>
        <v>1</v>
      </c>
      <c r="F32" s="7">
        <f t="shared" si="0"/>
        <v>-18.890822386156795</v>
      </c>
      <c r="G32" s="6">
        <f>'2016 Pres'!D32/(SUM('2016 Pres'!D32:E32))</f>
        <v>0.30236602202666385</v>
      </c>
      <c r="H32" s="6">
        <f>'2016 Pres'!E32/(SUM('2016 Pres'!D32:E32))</f>
        <v>0.69763397797333615</v>
      </c>
      <c r="I32" s="6">
        <f>'2020 Pres'!D32/SUM('2020 Pres'!D32:E32)</f>
        <v>0.35363031299379122</v>
      </c>
      <c r="J32" s="6">
        <f>'2020 Pres'!E32/SUM('2020 Pres'!D32:E32)</f>
        <v>0.64636968700620878</v>
      </c>
    </row>
    <row r="33" spans="1:10" x14ac:dyDescent="0.25">
      <c r="A33">
        <f>'HD district-data'!A33</f>
        <v>31</v>
      </c>
      <c r="B33">
        <f>'HD district-data'!B33</f>
        <v>31</v>
      </c>
      <c r="C33" t="str">
        <f t="shared" si="1"/>
        <v>D+6.8</v>
      </c>
      <c r="D33">
        <f t="shared" si="4"/>
        <v>1</v>
      </c>
      <c r="E33">
        <f t="shared" si="3"/>
        <v>0</v>
      </c>
      <c r="F33" s="7">
        <f t="shared" si="0"/>
        <v>6.8476325602564554</v>
      </c>
      <c r="G33" s="6">
        <f>'2016 Pres'!D33/(SUM('2016 Pres'!D33:E33))</f>
        <v>0.60285505124450955</v>
      </c>
      <c r="H33" s="6">
        <f>'2016 Pres'!E33/(SUM('2016 Pres'!D33:E33))</f>
        <v>0.3971449487554905</v>
      </c>
      <c r="I33" s="6">
        <f>'2020 Pres'!D33/SUM('2020 Pres'!D33:E33)</f>
        <v>0.56791038270421057</v>
      </c>
      <c r="J33" s="6">
        <f>'2020 Pres'!E33/SUM('2020 Pres'!D33:E33)</f>
        <v>0.43208961729578937</v>
      </c>
    </row>
    <row r="34" spans="1:10" x14ac:dyDescent="0.25">
      <c r="A34">
        <f>'HD district-data'!A34</f>
        <v>32</v>
      </c>
      <c r="B34">
        <f>'HD district-data'!B34</f>
        <v>32</v>
      </c>
      <c r="C34" t="str">
        <f t="shared" si="1"/>
        <v>R+1.6</v>
      </c>
      <c r="D34">
        <f t="shared" si="4"/>
        <v>0</v>
      </c>
      <c r="E34">
        <f t="shared" si="3"/>
        <v>1</v>
      </c>
      <c r="F34" s="7">
        <f t="shared" si="0"/>
        <v>-1.604569156746849</v>
      </c>
      <c r="G34" s="6">
        <f>'2016 Pres'!D34/(SUM('2016 Pres'!D34:E34))</f>
        <v>0.49010482771588398</v>
      </c>
      <c r="H34" s="6">
        <f>'2016 Pres'!E34/(SUM('2016 Pres'!D34:E34))</f>
        <v>0.50989517228411596</v>
      </c>
      <c r="I34" s="6">
        <f>'2020 Pres'!D34/SUM('2020 Pres'!D34:E34)</f>
        <v>0.5116165718927701</v>
      </c>
      <c r="J34" s="6">
        <f>'2020 Pres'!E34/SUM('2020 Pres'!D34:E34)</f>
        <v>0.4883834281072299</v>
      </c>
    </row>
    <row r="35" spans="1:10" x14ac:dyDescent="0.25">
      <c r="A35">
        <f>'HD district-data'!A35</f>
        <v>33</v>
      </c>
      <c r="B35">
        <f>'HD district-data'!B35</f>
        <v>33</v>
      </c>
      <c r="C35" t="str">
        <f t="shared" si="1"/>
        <v>D+1.1</v>
      </c>
      <c r="D35">
        <f t="shared" si="4"/>
        <v>1</v>
      </c>
      <c r="E35">
        <f t="shared" si="3"/>
        <v>0</v>
      </c>
      <c r="F35" s="7">
        <f t="shared" ref="F35:F66" si="5">100*(AVERAGE(I35,G35)-AVERAGE(P$3,T$3))</f>
        <v>1.1090494402273054</v>
      </c>
      <c r="G35" s="6">
        <f>'2016 Pres'!D35/(SUM('2016 Pres'!D35:E35))</f>
        <v>0.51328279609566296</v>
      </c>
      <c r="H35" s="6">
        <f>'2016 Pres'!E35/(SUM('2016 Pres'!D35:E35))</f>
        <v>0.48671720390433704</v>
      </c>
      <c r="I35" s="6">
        <f>'2020 Pres'!D35/SUM('2020 Pres'!D35:E35)</f>
        <v>0.54271097545247415</v>
      </c>
      <c r="J35" s="6">
        <f>'2020 Pres'!E35/SUM('2020 Pres'!D35:E35)</f>
        <v>0.4572890245475259</v>
      </c>
    </row>
    <row r="36" spans="1:10" x14ac:dyDescent="0.25">
      <c r="A36">
        <f>'HD district-data'!A36</f>
        <v>34</v>
      </c>
      <c r="B36">
        <f>'HD district-data'!B36</f>
        <v>34</v>
      </c>
      <c r="C36" t="str">
        <f t="shared" si="1"/>
        <v>D+14.9</v>
      </c>
      <c r="D36">
        <f t="shared" si="4"/>
        <v>1</v>
      </c>
      <c r="E36">
        <f t="shared" si="3"/>
        <v>0</v>
      </c>
      <c r="F36" s="7">
        <f t="shared" si="5"/>
        <v>14.870487536937937</v>
      </c>
      <c r="G36" s="6">
        <f>'2016 Pres'!D36/(SUM('2016 Pres'!D36:E36))</f>
        <v>0.66781152532303578</v>
      </c>
      <c r="H36" s="6">
        <f>'2016 Pres'!E36/(SUM('2016 Pres'!D36:E36))</f>
        <v>0.33218847467696422</v>
      </c>
      <c r="I36" s="6">
        <f>'2020 Pres'!D36/SUM('2020 Pres'!D36:E36)</f>
        <v>0.66341100815931409</v>
      </c>
      <c r="J36" s="6">
        <f>'2020 Pres'!E36/SUM('2020 Pres'!D36:E36)</f>
        <v>0.33658899184068591</v>
      </c>
    </row>
    <row r="37" spans="1:10" x14ac:dyDescent="0.25">
      <c r="A37">
        <f>'HD district-data'!A37</f>
        <v>35</v>
      </c>
      <c r="B37">
        <f>'HD district-data'!B37</f>
        <v>35</v>
      </c>
      <c r="C37" t="str">
        <f t="shared" si="1"/>
        <v>R+13.5</v>
      </c>
      <c r="D37">
        <f t="shared" si="4"/>
        <v>0</v>
      </c>
      <c r="E37">
        <f t="shared" si="3"/>
        <v>1</v>
      </c>
      <c r="F37" s="7">
        <f t="shared" si="5"/>
        <v>-13.51623342899852</v>
      </c>
      <c r="G37" s="6">
        <f>'2016 Pres'!D37/(SUM('2016 Pres'!D37:E37))</f>
        <v>0.38119056237454341</v>
      </c>
      <c r="H37" s="6">
        <f>'2016 Pres'!E37/(SUM('2016 Pres'!D37:E37))</f>
        <v>0.61880943762545659</v>
      </c>
      <c r="I37" s="6">
        <f>'2020 Pres'!D37/SUM('2020 Pres'!D37:E37)</f>
        <v>0.38229755178907721</v>
      </c>
      <c r="J37" s="6">
        <f>'2020 Pres'!E37/SUM('2020 Pres'!D37:E37)</f>
        <v>0.61770244821092279</v>
      </c>
    </row>
    <row r="38" spans="1:10" x14ac:dyDescent="0.25">
      <c r="A38">
        <f>'HD district-data'!A38</f>
        <v>36</v>
      </c>
      <c r="B38">
        <f>'HD district-data'!B38</f>
        <v>36</v>
      </c>
      <c r="C38" t="str">
        <f t="shared" si="1"/>
        <v>D+3.4</v>
      </c>
      <c r="D38">
        <f t="shared" si="4"/>
        <v>1</v>
      </c>
      <c r="E38">
        <f t="shared" si="3"/>
        <v>0</v>
      </c>
      <c r="F38" s="7">
        <f t="shared" si="5"/>
        <v>3.3772316908262656</v>
      </c>
      <c r="G38" s="6">
        <f>'2016 Pres'!D38/(SUM('2016 Pres'!D38:E38))</f>
        <v>0.53887313564345329</v>
      </c>
      <c r="H38" s="6">
        <f>'2016 Pres'!E38/(SUM('2016 Pres'!D38:E38))</f>
        <v>0.46112686435654665</v>
      </c>
      <c r="I38" s="6">
        <f>'2020 Pres'!D38/SUM('2020 Pres'!D38:E38)</f>
        <v>0.56248428091666292</v>
      </c>
      <c r="J38" s="6">
        <f>'2020 Pres'!E38/SUM('2020 Pres'!D38:E38)</f>
        <v>0.43751571908333703</v>
      </c>
    </row>
    <row r="39" spans="1:10" x14ac:dyDescent="0.25">
      <c r="A39">
        <f>'HD district-data'!A39</f>
        <v>37</v>
      </c>
      <c r="B39">
        <f>'HD district-data'!B39</f>
        <v>37</v>
      </c>
      <c r="C39" t="str">
        <f t="shared" si="1"/>
        <v>R+18.8</v>
      </c>
      <c r="D39">
        <f t="shared" si="4"/>
        <v>0</v>
      </c>
      <c r="E39">
        <f t="shared" si="3"/>
        <v>1</v>
      </c>
      <c r="F39" s="7">
        <f t="shared" si="5"/>
        <v>-18.810719043251556</v>
      </c>
      <c r="G39" s="6">
        <f>'2016 Pres'!D39/(SUM('2016 Pres'!D39:E39))</f>
        <v>0.31559890637700438</v>
      </c>
      <c r="H39" s="6">
        <f>'2016 Pres'!E39/(SUM('2016 Pres'!D39:E39))</f>
        <v>0.68440109362299562</v>
      </c>
      <c r="I39" s="6">
        <f>'2020 Pres'!D39/SUM('2020 Pres'!D39:E39)</f>
        <v>0.34199949550155556</v>
      </c>
      <c r="J39" s="6">
        <f>'2020 Pres'!E39/SUM('2020 Pres'!D39:E39)</f>
        <v>0.65800050449844449</v>
      </c>
    </row>
    <row r="40" spans="1:10" x14ac:dyDescent="0.25">
      <c r="A40">
        <f>'HD district-data'!A40</f>
        <v>38</v>
      </c>
      <c r="B40">
        <f>'HD district-data'!B40</f>
        <v>38</v>
      </c>
      <c r="C40" t="str">
        <f t="shared" si="1"/>
        <v>D+1.4</v>
      </c>
      <c r="D40">
        <f t="shared" si="4"/>
        <v>1</v>
      </c>
      <c r="E40">
        <f t="shared" si="3"/>
        <v>0</v>
      </c>
      <c r="F40" s="7">
        <f t="shared" si="5"/>
        <v>1.3856614720241578</v>
      </c>
      <c r="G40" s="6">
        <f>'2016 Pres'!D40/(SUM('2016 Pres'!D40:E40))</f>
        <v>0.52757206445468152</v>
      </c>
      <c r="H40" s="6">
        <f>'2016 Pres'!E40/(SUM('2016 Pres'!D40:E40))</f>
        <v>0.47242793554531848</v>
      </c>
      <c r="I40" s="6">
        <f>'2020 Pres'!D40/SUM('2020 Pres'!D40:E40)</f>
        <v>0.53395394772939264</v>
      </c>
      <c r="J40" s="6">
        <f>'2020 Pres'!E40/SUM('2020 Pres'!D40:E40)</f>
        <v>0.46604605227060736</v>
      </c>
    </row>
    <row r="41" spans="1:10" x14ac:dyDescent="0.25">
      <c r="A41">
        <f>'HD district-data'!A41</f>
        <v>39</v>
      </c>
      <c r="B41">
        <f>'HD district-data'!B41</f>
        <v>39</v>
      </c>
      <c r="C41" t="str">
        <f t="shared" si="1"/>
        <v>D+17.3</v>
      </c>
      <c r="D41">
        <f t="shared" si="4"/>
        <v>1</v>
      </c>
      <c r="E41">
        <f t="shared" si="3"/>
        <v>0</v>
      </c>
      <c r="F41" s="7">
        <f t="shared" si="5"/>
        <v>17.258218321676555</v>
      </c>
      <c r="G41" s="6">
        <f>'2016 Pres'!D41/(SUM('2016 Pres'!D41:E41))</f>
        <v>0.69620166533591876</v>
      </c>
      <c r="H41" s="6">
        <f>'2016 Pres'!E41/(SUM('2016 Pres'!D41:E41))</f>
        <v>0.30379833466408124</v>
      </c>
      <c r="I41" s="6">
        <f>'2020 Pres'!D41/SUM('2020 Pres'!D41:E41)</f>
        <v>0.68277548384120323</v>
      </c>
      <c r="J41" s="6">
        <f>'2020 Pres'!E41/SUM('2020 Pres'!D41:E41)</f>
        <v>0.31722451615879682</v>
      </c>
    </row>
    <row r="42" spans="1:10" x14ac:dyDescent="0.25">
      <c r="A42">
        <f>'HD district-data'!A42</f>
        <v>40</v>
      </c>
      <c r="B42">
        <f>'HD district-data'!B42</f>
        <v>40</v>
      </c>
      <c r="C42" t="str">
        <f t="shared" si="1"/>
        <v>R+11.9</v>
      </c>
      <c r="D42">
        <f t="shared" si="4"/>
        <v>0</v>
      </c>
      <c r="E42">
        <f t="shared" si="3"/>
        <v>1</v>
      </c>
      <c r="F42" s="7">
        <f t="shared" si="5"/>
        <v>-11.86257642682666</v>
      </c>
      <c r="G42" s="6">
        <f>'2016 Pres'!D42/(SUM('2016 Pres'!D42:E42))</f>
        <v>0.37901638221750517</v>
      </c>
      <c r="H42" s="6">
        <f>'2016 Pres'!E42/(SUM('2016 Pres'!D42:E42))</f>
        <v>0.62098361778249478</v>
      </c>
      <c r="I42" s="6">
        <f>'2020 Pres'!D42/SUM('2020 Pres'!D42:E42)</f>
        <v>0.41754487198955265</v>
      </c>
      <c r="J42" s="6">
        <f>'2020 Pres'!E42/SUM('2020 Pres'!D42:E42)</f>
        <v>0.5824551280104473</v>
      </c>
    </row>
    <row r="43" spans="1:10" x14ac:dyDescent="0.25">
      <c r="A43">
        <f>'HD district-data'!A43</f>
        <v>41</v>
      </c>
      <c r="B43">
        <f>'HD district-data'!B43</f>
        <v>41</v>
      </c>
      <c r="C43" t="str">
        <f t="shared" si="1"/>
        <v>D+21.7</v>
      </c>
      <c r="D43">
        <f t="shared" si="4"/>
        <v>1</v>
      </c>
      <c r="E43">
        <f t="shared" si="3"/>
        <v>0</v>
      </c>
      <c r="F43" s="7">
        <f t="shared" si="5"/>
        <v>21.697555256286094</v>
      </c>
      <c r="G43" s="6">
        <f>'2016 Pres'!D43/(SUM('2016 Pres'!D43:E43))</f>
        <v>0.74349434609033715</v>
      </c>
      <c r="H43" s="6">
        <f>'2016 Pres'!E43/(SUM('2016 Pres'!D43:E43))</f>
        <v>0.25650565390966285</v>
      </c>
      <c r="I43" s="6">
        <f>'2020 Pres'!D43/SUM('2020 Pres'!D43:E43)</f>
        <v>0.72426954177897573</v>
      </c>
      <c r="J43" s="6">
        <f>'2020 Pres'!E43/SUM('2020 Pres'!D43:E43)</f>
        <v>0.27573045822102427</v>
      </c>
    </row>
    <row r="44" spans="1:10" x14ac:dyDescent="0.25">
      <c r="A44">
        <f>'HD district-data'!A44</f>
        <v>42</v>
      </c>
      <c r="B44">
        <f>'HD district-data'!B44</f>
        <v>42</v>
      </c>
      <c r="C44" t="str">
        <f t="shared" si="1"/>
        <v>D+1</v>
      </c>
      <c r="D44">
        <f t="shared" si="4"/>
        <v>1</v>
      </c>
      <c r="E44">
        <f t="shared" si="3"/>
        <v>0</v>
      </c>
      <c r="F44" s="7">
        <f t="shared" si="5"/>
        <v>1.0133890940700385</v>
      </c>
      <c r="G44" s="6">
        <f>'2016 Pres'!D44/(SUM('2016 Pres'!D44:E44))</f>
        <v>0.52386860132693236</v>
      </c>
      <c r="H44" s="6">
        <f>'2016 Pres'!E44/(SUM('2016 Pres'!D44:E44))</f>
        <v>0.47613139867306759</v>
      </c>
      <c r="I44" s="6">
        <f>'2020 Pres'!D44/SUM('2020 Pres'!D44:E44)</f>
        <v>0.53021196329805942</v>
      </c>
      <c r="J44" s="6">
        <f>'2020 Pres'!E44/SUM('2020 Pres'!D44:E44)</f>
        <v>0.46978803670194058</v>
      </c>
    </row>
    <row r="45" spans="1:10" x14ac:dyDescent="0.25">
      <c r="A45">
        <f>'HD district-data'!A45</f>
        <v>43</v>
      </c>
      <c r="B45">
        <f>'HD district-data'!B45</f>
        <v>43</v>
      </c>
      <c r="C45" t="str">
        <f t="shared" si="1"/>
        <v>D+2.1</v>
      </c>
      <c r="D45">
        <f t="shared" si="4"/>
        <v>1</v>
      </c>
      <c r="E45">
        <f t="shared" si="3"/>
        <v>0</v>
      </c>
      <c r="F45" s="7">
        <f t="shared" si="5"/>
        <v>2.095867744458868</v>
      </c>
      <c r="G45" s="6">
        <f>'2016 Pres'!D45/(SUM('2016 Pres'!D45:E45))</f>
        <v>0.53104964961980017</v>
      </c>
      <c r="H45" s="6">
        <f>'2016 Pres'!E45/(SUM('2016 Pres'!D45:E45))</f>
        <v>0.46895035038019978</v>
      </c>
      <c r="I45" s="6">
        <f>'2020 Pres'!D45/SUM('2020 Pres'!D45:E45)</f>
        <v>0.5446804880129682</v>
      </c>
      <c r="J45" s="6">
        <f>'2020 Pres'!E45/SUM('2020 Pres'!D45:E45)</f>
        <v>0.4553195119870318</v>
      </c>
    </row>
    <row r="46" spans="1:10" x14ac:dyDescent="0.25">
      <c r="A46">
        <f>'HD district-data'!A46</f>
        <v>44</v>
      </c>
      <c r="B46">
        <f>'HD district-data'!B46</f>
        <v>44</v>
      </c>
      <c r="C46" t="str">
        <f t="shared" si="1"/>
        <v>R+1.8</v>
      </c>
      <c r="D46">
        <f t="shared" si="4"/>
        <v>0</v>
      </c>
      <c r="E46">
        <f t="shared" si="3"/>
        <v>1</v>
      </c>
      <c r="F46" s="7">
        <f t="shared" si="5"/>
        <v>-1.7953589495585454</v>
      </c>
      <c r="G46" s="6">
        <f>'2016 Pres'!D46/(SUM('2016 Pres'!D46:E46))</f>
        <v>0.51470617440867472</v>
      </c>
      <c r="H46" s="6">
        <f>'2016 Pres'!E46/(SUM('2016 Pres'!D46:E46))</f>
        <v>0.48529382559132522</v>
      </c>
      <c r="I46" s="6">
        <f>'2020 Pres'!D46/SUM('2020 Pres'!D46:E46)</f>
        <v>0.48319942934374532</v>
      </c>
      <c r="J46" s="6">
        <f>'2020 Pres'!E46/SUM('2020 Pres'!D46:E46)</f>
        <v>0.51680057065625473</v>
      </c>
    </row>
    <row r="47" spans="1:10" x14ac:dyDescent="0.25">
      <c r="A47">
        <f>'HD district-data'!A47</f>
        <v>45</v>
      </c>
      <c r="B47">
        <f>'HD district-data'!B47</f>
        <v>45</v>
      </c>
      <c r="C47" t="str">
        <f t="shared" si="1"/>
        <v>R+11.6</v>
      </c>
      <c r="D47">
        <f t="shared" si="4"/>
        <v>0</v>
      </c>
      <c r="E47">
        <f t="shared" si="3"/>
        <v>1</v>
      </c>
      <c r="F47" s="7">
        <f t="shared" si="5"/>
        <v>-11.557508441725128</v>
      </c>
      <c r="G47" s="6">
        <f>'2016 Pres'!D47/(SUM('2016 Pres'!D47:E47))</f>
        <v>0.3792340610720244</v>
      </c>
      <c r="H47" s="6">
        <f>'2016 Pres'!E47/(SUM('2016 Pres'!D47:E47))</f>
        <v>0.6207659389279756</v>
      </c>
      <c r="I47" s="6">
        <f>'2020 Pres'!D47/SUM('2020 Pres'!D47:E47)</f>
        <v>0.42342855283706404</v>
      </c>
      <c r="J47" s="6">
        <f>'2020 Pres'!E47/SUM('2020 Pres'!D47:E47)</f>
        <v>0.57657144716293596</v>
      </c>
    </row>
    <row r="48" spans="1:10" x14ac:dyDescent="0.25">
      <c r="A48">
        <f>'HD district-data'!A48</f>
        <v>46</v>
      </c>
      <c r="B48">
        <f>'HD district-data'!B48</f>
        <v>46</v>
      </c>
      <c r="C48" t="str">
        <f t="shared" si="1"/>
        <v>R+16.7</v>
      </c>
      <c r="D48">
        <f t="shared" si="4"/>
        <v>0</v>
      </c>
      <c r="E48">
        <f t="shared" si="3"/>
        <v>1</v>
      </c>
      <c r="F48" s="7">
        <f t="shared" si="5"/>
        <v>-16.681488317334093</v>
      </c>
      <c r="G48" s="6">
        <f>'2016 Pres'!D48/(SUM('2016 Pres'!D48:E48))</f>
        <v>0.33808761752350469</v>
      </c>
      <c r="H48" s="6">
        <f>'2016 Pres'!E48/(SUM('2016 Pres'!D48:E48))</f>
        <v>0.66191238247649531</v>
      </c>
      <c r="I48" s="6">
        <f>'2020 Pres'!D48/SUM('2020 Pres'!D48:E48)</f>
        <v>0.36209539887340442</v>
      </c>
      <c r="J48" s="6">
        <f>'2020 Pres'!E48/SUM('2020 Pres'!D48:E48)</f>
        <v>0.63790460112659553</v>
      </c>
    </row>
    <row r="49" spans="1:10" x14ac:dyDescent="0.25">
      <c r="A49">
        <f>'HD district-data'!A49</f>
        <v>47</v>
      </c>
      <c r="B49">
        <f>'HD district-data'!B49</f>
        <v>47</v>
      </c>
      <c r="C49" t="str">
        <f t="shared" si="1"/>
        <v>R+20</v>
      </c>
      <c r="D49">
        <f t="shared" si="4"/>
        <v>0</v>
      </c>
      <c r="E49">
        <f t="shared" si="3"/>
        <v>1</v>
      </c>
      <c r="F49" s="7">
        <f t="shared" si="5"/>
        <v>-19.9521885470825</v>
      </c>
      <c r="G49" s="6">
        <f>'2016 Pres'!D49/(SUM('2016 Pres'!D49:E49))</f>
        <v>0.30833035093998024</v>
      </c>
      <c r="H49" s="6">
        <f>'2016 Pres'!E49/(SUM('2016 Pres'!D49:E49))</f>
        <v>0.69166964906001982</v>
      </c>
      <c r="I49" s="6">
        <f>'2020 Pres'!D49/SUM('2020 Pres'!D49:E49)</f>
        <v>0.32643866086196077</v>
      </c>
      <c r="J49" s="6">
        <f>'2020 Pres'!E49/SUM('2020 Pres'!D49:E49)</f>
        <v>0.67356133913803917</v>
      </c>
    </row>
    <row r="50" spans="1:10" x14ac:dyDescent="0.25">
      <c r="A50">
        <f>'HD district-data'!A50</f>
        <v>48</v>
      </c>
      <c r="B50">
        <f>'HD district-data'!B50</f>
        <v>48</v>
      </c>
      <c r="C50" t="str">
        <f t="shared" si="1"/>
        <v>R+26</v>
      </c>
      <c r="D50">
        <f t="shared" si="4"/>
        <v>0</v>
      </c>
      <c r="E50">
        <f t="shared" si="3"/>
        <v>1</v>
      </c>
      <c r="F50" s="7">
        <f t="shared" si="5"/>
        <v>-25.96410959180464</v>
      </c>
      <c r="G50" s="6">
        <f>'2016 Pres'!D50/(SUM('2016 Pres'!D50:E50))</f>
        <v>0.26708040219513096</v>
      </c>
      <c r="H50" s="6">
        <f>'2016 Pres'!E50/(SUM('2016 Pres'!D50:E50))</f>
        <v>0.73291959780486904</v>
      </c>
      <c r="I50" s="6">
        <f>'2020 Pres'!D50/SUM('2020 Pres'!D50:E50)</f>
        <v>0.24745018871236724</v>
      </c>
      <c r="J50" s="6">
        <f>'2020 Pres'!E50/SUM('2020 Pres'!D50:E50)</f>
        <v>0.75254981128763276</v>
      </c>
    </row>
    <row r="51" spans="1:10" x14ac:dyDescent="0.25">
      <c r="A51">
        <f>'HD district-data'!A51</f>
        <v>49</v>
      </c>
      <c r="B51">
        <f>'HD district-data'!B51</f>
        <v>49</v>
      </c>
      <c r="C51" t="str">
        <f t="shared" si="1"/>
        <v>D+1.3</v>
      </c>
      <c r="D51">
        <f t="shared" si="4"/>
        <v>1</v>
      </c>
      <c r="E51">
        <f t="shared" si="3"/>
        <v>0</v>
      </c>
      <c r="F51" s="7">
        <f t="shared" si="5"/>
        <v>1.3158535218892542</v>
      </c>
      <c r="G51" s="6">
        <f>'2016 Pres'!D51/(SUM('2016 Pres'!D51:E51))</f>
        <v>0.5418450218653833</v>
      </c>
      <c r="H51" s="6">
        <f>'2016 Pres'!E51/(SUM('2016 Pres'!D51:E51))</f>
        <v>0.4581549781346167</v>
      </c>
      <c r="I51" s="6">
        <f>'2020 Pres'!D51/SUM('2020 Pres'!D51:E51)</f>
        <v>0.51828483131599279</v>
      </c>
      <c r="J51" s="6">
        <f>'2020 Pres'!E51/SUM('2020 Pres'!D51:E51)</f>
        <v>0.48171516868400721</v>
      </c>
    </row>
    <row r="52" spans="1:10" x14ac:dyDescent="0.25">
      <c r="A52">
        <f>'HD district-data'!A52</f>
        <v>50</v>
      </c>
      <c r="B52">
        <f>'HD district-data'!B52</f>
        <v>50</v>
      </c>
      <c r="C52" t="str">
        <f t="shared" si="1"/>
        <v>R+15.1</v>
      </c>
      <c r="D52">
        <f t="shared" si="4"/>
        <v>0</v>
      </c>
      <c r="E52">
        <f t="shared" si="3"/>
        <v>1</v>
      </c>
      <c r="F52" s="7">
        <f t="shared" si="5"/>
        <v>-15.058507708018443</v>
      </c>
      <c r="G52" s="6">
        <f>'2016 Pres'!D52/(SUM('2016 Pres'!D52:E52))</f>
        <v>0.36543708585804896</v>
      </c>
      <c r="H52" s="6">
        <f>'2016 Pres'!E52/(SUM('2016 Pres'!D52:E52))</f>
        <v>0.63456291414195098</v>
      </c>
      <c r="I52" s="6">
        <f>'2020 Pres'!D52/SUM('2020 Pres'!D52:E52)</f>
        <v>0.3672055427251732</v>
      </c>
      <c r="J52" s="6">
        <f>'2020 Pres'!E52/SUM('2020 Pres'!D52:E52)</f>
        <v>0.63279445727482675</v>
      </c>
    </row>
    <row r="53" spans="1:10" x14ac:dyDescent="0.25">
      <c r="A53">
        <f>'HD district-data'!A53</f>
        <v>51</v>
      </c>
      <c r="B53">
        <f>'HD district-data'!B53</f>
        <v>51</v>
      </c>
      <c r="C53" t="str">
        <f t="shared" si="1"/>
        <v>R+16.2</v>
      </c>
      <c r="D53">
        <f t="shared" si="4"/>
        <v>0</v>
      </c>
      <c r="E53">
        <f t="shared" si="3"/>
        <v>1</v>
      </c>
      <c r="F53" s="7">
        <f t="shared" si="5"/>
        <v>-16.194237232706953</v>
      </c>
      <c r="G53" s="6">
        <f>'2016 Pres'!D53/(SUM('2016 Pres'!D53:E53))</f>
        <v>0.34917067771311655</v>
      </c>
      <c r="H53" s="6">
        <f>'2016 Pres'!E53/(SUM('2016 Pres'!D53:E53))</f>
        <v>0.6508293222868835</v>
      </c>
      <c r="I53" s="6">
        <f>'2020 Pres'!D53/SUM('2020 Pres'!D53:E53)</f>
        <v>0.36075736037633543</v>
      </c>
      <c r="J53" s="6">
        <f>'2020 Pres'!E53/SUM('2020 Pres'!D53:E53)</f>
        <v>0.63924263962366457</v>
      </c>
    </row>
    <row r="54" spans="1:10" x14ac:dyDescent="0.25">
      <c r="A54">
        <f>'HD district-data'!A54</f>
        <v>52</v>
      </c>
      <c r="B54">
        <f>'HD district-data'!B54</f>
        <v>52</v>
      </c>
      <c r="C54" t="str">
        <f t="shared" si="1"/>
        <v>R+21.6</v>
      </c>
      <c r="D54">
        <f t="shared" si="4"/>
        <v>0</v>
      </c>
      <c r="E54">
        <f t="shared" si="3"/>
        <v>1</v>
      </c>
      <c r="F54" s="7">
        <f t="shared" si="5"/>
        <v>-21.554242390426204</v>
      </c>
      <c r="G54" s="6">
        <f>'2016 Pres'!D54/(SUM('2016 Pres'!D54:E54))</f>
        <v>0.305993690851735</v>
      </c>
      <c r="H54" s="6">
        <f>'2016 Pres'!E54/(SUM('2016 Pres'!D54:E54))</f>
        <v>0.694006309148265</v>
      </c>
      <c r="I54" s="6">
        <f>'2020 Pres'!D54/SUM('2020 Pres'!D54:E54)</f>
        <v>0.29673424408333188</v>
      </c>
      <c r="J54" s="6">
        <f>'2020 Pres'!E54/SUM('2020 Pres'!D54:E54)</f>
        <v>0.70326575591666818</v>
      </c>
    </row>
    <row r="55" spans="1:10" x14ac:dyDescent="0.25">
      <c r="A55">
        <f>'HD district-data'!A55</f>
        <v>53</v>
      </c>
      <c r="B55">
        <f>'HD district-data'!B55</f>
        <v>53</v>
      </c>
      <c r="C55" t="str">
        <f t="shared" si="1"/>
        <v>R+10</v>
      </c>
      <c r="D55">
        <f t="shared" si="4"/>
        <v>0</v>
      </c>
      <c r="E55">
        <f t="shared" si="3"/>
        <v>1</v>
      </c>
      <c r="F55" s="7">
        <f t="shared" si="5"/>
        <v>-9.9812468234420635</v>
      </c>
      <c r="G55" s="6">
        <f>'2016 Pres'!D55/(SUM('2016 Pres'!D55:E55))</f>
        <v>0.40783180207150477</v>
      </c>
      <c r="H55" s="6">
        <f>'2016 Pres'!E55/(SUM('2016 Pres'!D55:E55))</f>
        <v>0.59216819792849529</v>
      </c>
      <c r="I55" s="6">
        <f>'2020 Pres'!D55/SUM('2020 Pres'!D55:E55)</f>
        <v>0.42635604420324497</v>
      </c>
      <c r="J55" s="6">
        <f>'2020 Pres'!E55/SUM('2020 Pres'!D55:E55)</f>
        <v>0.57364395579675509</v>
      </c>
    </row>
    <row r="56" spans="1:10" x14ac:dyDescent="0.25">
      <c r="A56">
        <f>'HD district-data'!A56</f>
        <v>54</v>
      </c>
      <c r="B56">
        <f>'HD district-data'!B56</f>
        <v>54</v>
      </c>
      <c r="C56" t="str">
        <f t="shared" si="1"/>
        <v>D+1</v>
      </c>
      <c r="D56">
        <f t="shared" si="4"/>
        <v>1</v>
      </c>
      <c r="E56">
        <f t="shared" si="3"/>
        <v>0</v>
      </c>
      <c r="F56" s="7">
        <f t="shared" si="5"/>
        <v>0.97317063563622241</v>
      </c>
      <c r="G56" s="6">
        <f>'2016 Pres'!D56/(SUM('2016 Pres'!D56:E56))</f>
        <v>0.53690018524789351</v>
      </c>
      <c r="H56" s="6">
        <f>'2016 Pres'!E56/(SUM('2016 Pres'!D56:E56))</f>
        <v>0.46309981475210643</v>
      </c>
      <c r="I56" s="6">
        <f>'2020 Pres'!D56/SUM('2020 Pres'!D56:E56)</f>
        <v>0.51637601020842194</v>
      </c>
      <c r="J56" s="6">
        <f>'2020 Pres'!E56/SUM('2020 Pres'!D56:E56)</f>
        <v>0.48362398979157806</v>
      </c>
    </row>
    <row r="57" spans="1:10" x14ac:dyDescent="0.25">
      <c r="A57">
        <f>'HD district-data'!A57</f>
        <v>55</v>
      </c>
      <c r="B57">
        <f>'HD district-data'!B57</f>
        <v>55</v>
      </c>
      <c r="C57" t="str">
        <f t="shared" si="1"/>
        <v>D+3.1</v>
      </c>
      <c r="D57">
        <f t="shared" si="4"/>
        <v>1</v>
      </c>
      <c r="E57">
        <f t="shared" si="3"/>
        <v>0</v>
      </c>
      <c r="F57" s="7">
        <f t="shared" si="5"/>
        <v>3.0940942242009384</v>
      </c>
      <c r="G57" s="6">
        <f>'2016 Pres'!D57/(SUM('2016 Pres'!D57:E57))</f>
        <v>0.56442476053146562</v>
      </c>
      <c r="H57" s="6">
        <f>'2016 Pres'!E57/(SUM('2016 Pres'!D57:E57))</f>
        <v>0.43557523946853433</v>
      </c>
      <c r="I57" s="6">
        <f>'2020 Pres'!D57/SUM('2020 Pres'!D57:E57)</f>
        <v>0.53126990669614416</v>
      </c>
      <c r="J57" s="6">
        <f>'2020 Pres'!E57/SUM('2020 Pres'!D57:E57)</f>
        <v>0.46873009330385579</v>
      </c>
    </row>
    <row r="58" spans="1:10" x14ac:dyDescent="0.25">
      <c r="A58">
        <f>'HD district-data'!A58</f>
        <v>56</v>
      </c>
      <c r="B58">
        <f>'HD district-data'!B58</f>
        <v>56</v>
      </c>
      <c r="C58" t="str">
        <f t="shared" si="1"/>
        <v>R+10.3</v>
      </c>
      <c r="D58">
        <f t="shared" si="4"/>
        <v>0</v>
      </c>
      <c r="E58">
        <f t="shared" si="3"/>
        <v>1</v>
      </c>
      <c r="F58" s="7">
        <f t="shared" si="5"/>
        <v>-10.295821580633058</v>
      </c>
      <c r="G58" s="6">
        <f>'2016 Pres'!D58/(SUM('2016 Pres'!D58:E58))</f>
        <v>0.40698957492712329</v>
      </c>
      <c r="H58" s="6">
        <f>'2016 Pres'!E58/(SUM('2016 Pres'!D58:E58))</f>
        <v>0.59301042507287671</v>
      </c>
      <c r="I58" s="6">
        <f>'2020 Pres'!D58/SUM('2020 Pres'!D58:E58)</f>
        <v>0.42090677620380662</v>
      </c>
      <c r="J58" s="6">
        <f>'2020 Pres'!E58/SUM('2020 Pres'!D58:E58)</f>
        <v>0.57909322379619343</v>
      </c>
    </row>
    <row r="59" spans="1:10" x14ac:dyDescent="0.25">
      <c r="A59">
        <f>'HD district-data'!A59</f>
        <v>57</v>
      </c>
      <c r="B59">
        <f>'HD district-data'!B59</f>
        <v>57</v>
      </c>
      <c r="C59" t="str">
        <f t="shared" si="1"/>
        <v>R+11.5</v>
      </c>
      <c r="D59">
        <f t="shared" si="4"/>
        <v>0</v>
      </c>
      <c r="E59">
        <f t="shared" si="3"/>
        <v>1</v>
      </c>
      <c r="F59" s="7">
        <f t="shared" si="5"/>
        <v>-11.513441704281192</v>
      </c>
      <c r="G59" s="6">
        <f>'2016 Pres'!D59/(SUM('2016 Pres'!D59:E59))</f>
        <v>0.40422008722169395</v>
      </c>
      <c r="H59" s="6">
        <f>'2016 Pres'!E59/(SUM('2016 Pres'!D59:E59))</f>
        <v>0.59577991277830611</v>
      </c>
      <c r="I59" s="6">
        <f>'2020 Pres'!D59/SUM('2020 Pres'!D59:E59)</f>
        <v>0.39932386143627319</v>
      </c>
      <c r="J59" s="6">
        <f>'2020 Pres'!E59/SUM('2020 Pres'!D59:E59)</f>
        <v>0.60067613856372681</v>
      </c>
    </row>
    <row r="60" spans="1:10" x14ac:dyDescent="0.25">
      <c r="A60">
        <f>'HD district-data'!A60</f>
        <v>58</v>
      </c>
      <c r="B60">
        <f>'HD district-data'!B60</f>
        <v>58</v>
      </c>
      <c r="C60" t="str">
        <f t="shared" si="1"/>
        <v>D+11.6</v>
      </c>
      <c r="D60">
        <f t="shared" si="4"/>
        <v>1</v>
      </c>
      <c r="E60">
        <f t="shared" si="3"/>
        <v>0</v>
      </c>
      <c r="F60" s="7">
        <f t="shared" si="5"/>
        <v>11.617944426460536</v>
      </c>
      <c r="G60" s="6">
        <f>'2016 Pres'!D60/(SUM('2016 Pres'!D60:E60))</f>
        <v>0.65448073115613059</v>
      </c>
      <c r="H60" s="6">
        <f>'2016 Pres'!E60/(SUM('2016 Pres'!D60:E60))</f>
        <v>0.34551926884386935</v>
      </c>
      <c r="I60" s="6">
        <f>'2020 Pres'!D60/SUM('2020 Pres'!D60:E60)</f>
        <v>0.61169094011667124</v>
      </c>
      <c r="J60" s="6">
        <f>'2020 Pres'!E60/SUM('2020 Pres'!D60:E60)</f>
        <v>0.3883090598833287</v>
      </c>
    </row>
    <row r="61" spans="1:10" x14ac:dyDescent="0.25">
      <c r="A61">
        <f>'HD district-data'!A61</f>
        <v>59</v>
      </c>
      <c r="B61">
        <f>'HD district-data'!B61</f>
        <v>59</v>
      </c>
      <c r="C61" t="str">
        <f t="shared" si="1"/>
        <v>R+13.3</v>
      </c>
      <c r="D61">
        <f t="shared" si="4"/>
        <v>0</v>
      </c>
      <c r="E61">
        <f t="shared" si="3"/>
        <v>1</v>
      </c>
      <c r="F61" s="7">
        <f t="shared" si="5"/>
        <v>-13.282714308608934</v>
      </c>
      <c r="G61" s="6">
        <f>'2016 Pres'!D61/(SUM('2016 Pres'!D61:E61))</f>
        <v>0.35833817439049531</v>
      </c>
      <c r="H61" s="6">
        <f>'2016 Pres'!E61/(SUM('2016 Pres'!D61:E61))</f>
        <v>0.64166182560950469</v>
      </c>
      <c r="I61" s="6">
        <f>'2020 Pres'!D61/SUM('2020 Pres'!D61:E61)</f>
        <v>0.40982032218091696</v>
      </c>
      <c r="J61" s="6">
        <f>'2020 Pres'!E61/SUM('2020 Pres'!D61:E61)</f>
        <v>0.59017967781908298</v>
      </c>
    </row>
    <row r="62" spans="1:10" x14ac:dyDescent="0.25">
      <c r="A62">
        <f>'HD district-data'!A62</f>
        <v>60</v>
      </c>
      <c r="B62">
        <f>'HD district-data'!B62</f>
        <v>60</v>
      </c>
      <c r="C62" t="str">
        <f t="shared" si="1"/>
        <v>R+25</v>
      </c>
      <c r="D62">
        <f t="shared" si="4"/>
        <v>0</v>
      </c>
      <c r="E62">
        <f t="shared" si="3"/>
        <v>1</v>
      </c>
      <c r="F62" s="7">
        <f t="shared" si="5"/>
        <v>-24.990464413792214</v>
      </c>
      <c r="G62" s="6">
        <f>'2016 Pres'!D62/(SUM('2016 Pres'!D62:E62))</f>
        <v>0.25181865195655923</v>
      </c>
      <c r="H62" s="6">
        <f>'2016 Pres'!E62/(SUM('2016 Pres'!D62:E62))</f>
        <v>0.74818134804344083</v>
      </c>
      <c r="I62" s="6">
        <f>'2020 Pres'!D62/SUM('2020 Pres'!D62:E62)</f>
        <v>0.28218484251118753</v>
      </c>
      <c r="J62" s="6">
        <f>'2020 Pres'!E62/SUM('2020 Pres'!D62:E62)</f>
        <v>0.71781515748881242</v>
      </c>
    </row>
    <row r="63" spans="1:10" x14ac:dyDescent="0.25">
      <c r="A63">
        <f>'HD district-data'!A63</f>
        <v>61</v>
      </c>
      <c r="B63">
        <f>'HD district-data'!B63</f>
        <v>61</v>
      </c>
      <c r="C63" t="str">
        <f t="shared" si="1"/>
        <v>R+18.9</v>
      </c>
      <c r="D63">
        <f t="shared" si="4"/>
        <v>0</v>
      </c>
      <c r="E63">
        <f t="shared" si="3"/>
        <v>1</v>
      </c>
      <c r="F63" s="7">
        <f t="shared" si="5"/>
        <v>-18.949888481600819</v>
      </c>
      <c r="G63" s="6">
        <f>'2016 Pres'!D63/(SUM('2016 Pres'!D63:E63))</f>
        <v>0.30818074170685245</v>
      </c>
      <c r="H63" s="6">
        <f>'2016 Pres'!E63/(SUM('2016 Pres'!D63:E63))</f>
        <v>0.6918192582931475</v>
      </c>
      <c r="I63" s="6">
        <f>'2020 Pres'!D63/SUM('2020 Pres'!D63:E63)</f>
        <v>0.34663427140472214</v>
      </c>
      <c r="J63" s="6">
        <f>'2020 Pres'!E63/SUM('2020 Pres'!D63:E63)</f>
        <v>0.65336572859527786</v>
      </c>
    </row>
    <row r="64" spans="1:10" x14ac:dyDescent="0.25">
      <c r="A64">
        <f>'HD district-data'!A64</f>
        <v>62</v>
      </c>
      <c r="B64">
        <f>'HD district-data'!B64</f>
        <v>62</v>
      </c>
      <c r="C64" t="str">
        <f t="shared" si="1"/>
        <v>R+27.5</v>
      </c>
      <c r="D64">
        <f t="shared" si="4"/>
        <v>0</v>
      </c>
      <c r="E64">
        <f t="shared" si="3"/>
        <v>1</v>
      </c>
      <c r="F64" s="7">
        <f t="shared" si="5"/>
        <v>-27.474647020366071</v>
      </c>
      <c r="G64" s="6">
        <f>'2016 Pres'!D64/(SUM('2016 Pres'!D64:E64))</f>
        <v>0.23777045126725738</v>
      </c>
      <c r="H64" s="6">
        <f>'2016 Pres'!E64/(SUM('2016 Pres'!D64:E64))</f>
        <v>0.76222954873274262</v>
      </c>
      <c r="I64" s="6">
        <f>'2020 Pres'!D64/SUM('2020 Pres'!D64:E64)</f>
        <v>0.24654939106901219</v>
      </c>
      <c r="J64" s="6">
        <f>'2020 Pres'!E64/SUM('2020 Pres'!D64:E64)</f>
        <v>0.75345060893098781</v>
      </c>
    </row>
    <row r="65" spans="1:10" x14ac:dyDescent="0.25">
      <c r="A65">
        <f>'HD district-data'!A65</f>
        <v>63</v>
      </c>
      <c r="B65">
        <f>'HD district-data'!B65</f>
        <v>63</v>
      </c>
      <c r="C65" t="str">
        <f t="shared" si="1"/>
        <v>R+3.1</v>
      </c>
      <c r="D65">
        <f t="shared" si="4"/>
        <v>0</v>
      </c>
      <c r="E65">
        <f t="shared" si="3"/>
        <v>1</v>
      </c>
      <c r="F65" s="7">
        <f t="shared" si="5"/>
        <v>-3.1223819716465373</v>
      </c>
      <c r="G65" s="6">
        <f>'2016 Pres'!D65/(SUM('2016 Pres'!D65:E65))</f>
        <v>0.4588832059944013</v>
      </c>
      <c r="H65" s="6">
        <f>'2016 Pres'!E65/(SUM('2016 Pres'!D65:E65))</f>
        <v>0.54111679400559876</v>
      </c>
      <c r="I65" s="6">
        <f>'2020 Pres'!D65/SUM('2020 Pres'!D65:E65)</f>
        <v>0.51248193731625891</v>
      </c>
      <c r="J65" s="6">
        <f>'2020 Pres'!E65/SUM('2020 Pres'!D65:E65)</f>
        <v>0.48751806268374109</v>
      </c>
    </row>
    <row r="66" spans="1:10" x14ac:dyDescent="0.25">
      <c r="A66">
        <f>'HD district-data'!A66</f>
        <v>64</v>
      </c>
      <c r="B66">
        <f>'HD district-data'!B66</f>
        <v>64</v>
      </c>
      <c r="C66" t="str">
        <f t="shared" si="1"/>
        <v>R+14</v>
      </c>
      <c r="D66">
        <f t="shared" si="4"/>
        <v>0</v>
      </c>
      <c r="E66">
        <f t="shared" si="3"/>
        <v>1</v>
      </c>
      <c r="F66" s="7">
        <f t="shared" si="5"/>
        <v>-14.025122764949238</v>
      </c>
      <c r="G66" s="6">
        <f>'2016 Pres'!D66/(SUM('2016 Pres'!D66:E66))</f>
        <v>0.35601236423829874</v>
      </c>
      <c r="H66" s="6">
        <f>'2016 Pres'!E66/(SUM('2016 Pres'!D66:E66))</f>
        <v>0.64398763576170126</v>
      </c>
      <c r="I66" s="6">
        <f>'2020 Pres'!D66/SUM('2020 Pres'!D66:E66)</f>
        <v>0.3972979632063075</v>
      </c>
      <c r="J66" s="6">
        <f>'2020 Pres'!E66/SUM('2020 Pres'!D66:E66)</f>
        <v>0.6027020367936925</v>
      </c>
    </row>
    <row r="67" spans="1:10" x14ac:dyDescent="0.25">
      <c r="A67">
        <f>'HD district-data'!A67</f>
        <v>65</v>
      </c>
      <c r="B67">
        <f>'HD district-data'!B67</f>
        <v>65</v>
      </c>
      <c r="C67" t="str">
        <f t="shared" si="1"/>
        <v>D+1</v>
      </c>
      <c r="D67">
        <f t="shared" si="4"/>
        <v>1</v>
      </c>
      <c r="E67">
        <f t="shared" si="3"/>
        <v>0</v>
      </c>
      <c r="F67" s="7">
        <f t="shared" ref="F67:F98" si="6">100*(AVERAGE(I67,G67)-AVERAGE(P$3,T$3))</f>
        <v>0.96064972665016457</v>
      </c>
      <c r="G67" s="6">
        <f>'2016 Pres'!D67/(SUM('2016 Pres'!D67:E67))</f>
        <v>0.5372368397192957</v>
      </c>
      <c r="H67" s="6">
        <f>'2016 Pres'!E67/(SUM('2016 Pres'!D67:E67))</f>
        <v>0.4627631602807043</v>
      </c>
      <c r="I67" s="6">
        <f>'2020 Pres'!D67/SUM('2020 Pres'!D67:E67)</f>
        <v>0.5157889375572986</v>
      </c>
      <c r="J67" s="6">
        <f>'2020 Pres'!E67/SUM('2020 Pres'!D67:E67)</f>
        <v>0.48421106244270146</v>
      </c>
    </row>
    <row r="68" spans="1:10" x14ac:dyDescent="0.25">
      <c r="A68">
        <f>'HD district-data'!A68</f>
        <v>66</v>
      </c>
      <c r="B68">
        <f>'HD district-data'!B68</f>
        <v>66</v>
      </c>
      <c r="C68" t="str">
        <f t="shared" ref="C68:C101" si="7">IF(F68&gt;0,CONCATENATE("D+",ROUND(F68,1)),CONCATENATE("R+",ROUND(F68,1)*-1))</f>
        <v>R+17</v>
      </c>
      <c r="D68">
        <f t="shared" si="4"/>
        <v>0</v>
      </c>
      <c r="E68">
        <f t="shared" ref="E68:E101" si="8">IF(F68&lt;0,1,0)</f>
        <v>1</v>
      </c>
      <c r="F68" s="7">
        <f t="shared" si="6"/>
        <v>-16.963594258108561</v>
      </c>
      <c r="G68" s="6">
        <f>'2016 Pres'!D68/(SUM('2016 Pres'!D68:E68))</f>
        <v>0.35610664038977391</v>
      </c>
      <c r="H68" s="6">
        <f>'2016 Pres'!E68/(SUM('2016 Pres'!D68:E68))</f>
        <v>0.64389335961022609</v>
      </c>
      <c r="I68" s="6">
        <f>'2020 Pres'!D68/SUM('2020 Pres'!D68:E68)</f>
        <v>0.33843425719164588</v>
      </c>
      <c r="J68" s="6">
        <f>'2020 Pres'!E68/SUM('2020 Pres'!D68:E68)</f>
        <v>0.66156574280835412</v>
      </c>
    </row>
    <row r="69" spans="1:10" x14ac:dyDescent="0.25">
      <c r="A69">
        <f>'HD district-data'!A69</f>
        <v>67</v>
      </c>
      <c r="B69">
        <f>'HD district-data'!B69</f>
        <v>67</v>
      </c>
      <c r="C69" t="str">
        <f t="shared" si="7"/>
        <v>R+14</v>
      </c>
      <c r="D69">
        <f t="shared" si="4"/>
        <v>0</v>
      </c>
      <c r="E69">
        <f t="shared" si="8"/>
        <v>1</v>
      </c>
      <c r="F69" s="7">
        <f t="shared" si="6"/>
        <v>-13.950679805987749</v>
      </c>
      <c r="G69" s="6">
        <f>'2016 Pres'!D69/(SUM('2016 Pres'!D69:E69))</f>
        <v>0.36851887911348713</v>
      </c>
      <c r="H69" s="6">
        <f>'2016 Pres'!E69/(SUM('2016 Pres'!D69:E69))</f>
        <v>0.63148112088651287</v>
      </c>
      <c r="I69" s="6">
        <f>'2020 Pres'!D69/SUM('2020 Pres'!D69:E69)</f>
        <v>0.38628030751034892</v>
      </c>
      <c r="J69" s="6">
        <f>'2020 Pres'!E69/SUM('2020 Pres'!D69:E69)</f>
        <v>0.61371969248965108</v>
      </c>
    </row>
    <row r="70" spans="1:10" x14ac:dyDescent="0.25">
      <c r="A70">
        <f>'HD district-data'!A70</f>
        <v>68</v>
      </c>
      <c r="B70">
        <f>'HD district-data'!B70</f>
        <v>68</v>
      </c>
      <c r="C70" t="str">
        <f t="shared" si="7"/>
        <v>R+19.7</v>
      </c>
      <c r="D70">
        <f t="shared" si="4"/>
        <v>0</v>
      </c>
      <c r="E70">
        <f t="shared" si="8"/>
        <v>1</v>
      </c>
      <c r="F70" s="7">
        <f t="shared" si="6"/>
        <v>-19.657926391300229</v>
      </c>
      <c r="G70" s="6">
        <f>'2016 Pres'!D70/(SUM('2016 Pres'!D70:E70))</f>
        <v>0.31830870584732202</v>
      </c>
      <c r="H70" s="6">
        <f>'2016 Pres'!E70/(SUM('2016 Pres'!D70:E70))</f>
        <v>0.68169129415267804</v>
      </c>
      <c r="I70" s="6">
        <f>'2020 Pres'!D70/SUM('2020 Pres'!D70:E70)</f>
        <v>0.32234554907026441</v>
      </c>
      <c r="J70" s="6">
        <f>'2020 Pres'!E70/SUM('2020 Pres'!D70:E70)</f>
        <v>0.67765445092973564</v>
      </c>
    </row>
    <row r="71" spans="1:10" x14ac:dyDescent="0.25">
      <c r="A71">
        <f>'HD district-data'!A71</f>
        <v>69</v>
      </c>
      <c r="B71">
        <f>'HD district-data'!B71</f>
        <v>69</v>
      </c>
      <c r="C71" t="str">
        <f t="shared" si="7"/>
        <v>R+11.8</v>
      </c>
      <c r="D71">
        <f t="shared" si="4"/>
        <v>0</v>
      </c>
      <c r="E71">
        <f t="shared" si="8"/>
        <v>1</v>
      </c>
      <c r="F71" s="7">
        <f t="shared" si="6"/>
        <v>-11.832895494061358</v>
      </c>
      <c r="G71" s="6">
        <f>'2016 Pres'!D71/(SUM('2016 Pres'!D71:E71))</f>
        <v>0.39119366396379407</v>
      </c>
      <c r="H71" s="6">
        <f>'2016 Pres'!E71/(SUM('2016 Pres'!D71:E71))</f>
        <v>0.60880633603620593</v>
      </c>
      <c r="I71" s="6">
        <f>'2020 Pres'!D71/SUM('2020 Pres'!D71:E71)</f>
        <v>0.40596120889856974</v>
      </c>
      <c r="J71" s="6">
        <f>'2020 Pres'!E71/SUM('2020 Pres'!D71:E71)</f>
        <v>0.59403879110143021</v>
      </c>
    </row>
    <row r="72" spans="1:10" x14ac:dyDescent="0.25">
      <c r="A72">
        <f>'HD district-data'!A72</f>
        <v>70</v>
      </c>
      <c r="B72">
        <f>'HD district-data'!B72</f>
        <v>70</v>
      </c>
      <c r="C72" t="str">
        <f t="shared" si="7"/>
        <v>R+25.9</v>
      </c>
      <c r="D72">
        <f t="shared" si="4"/>
        <v>0</v>
      </c>
      <c r="E72">
        <f t="shared" si="8"/>
        <v>1</v>
      </c>
      <c r="F72" s="7">
        <f t="shared" si="6"/>
        <v>-25.93886610063738</v>
      </c>
      <c r="G72" s="6">
        <f>'2016 Pres'!D72/(SUM('2016 Pres'!D72:E72))</f>
        <v>0.26546649521360194</v>
      </c>
      <c r="H72" s="6">
        <f>'2016 Pres'!E72/(SUM('2016 Pres'!D72:E72))</f>
        <v>0.73453350478639801</v>
      </c>
      <c r="I72" s="6">
        <f>'2020 Pres'!D72/SUM('2020 Pres'!D72:E72)</f>
        <v>0.24956896551724139</v>
      </c>
      <c r="J72" s="6">
        <f>'2020 Pres'!E72/SUM('2020 Pres'!D72:E72)</f>
        <v>0.75043103448275861</v>
      </c>
    </row>
    <row r="73" spans="1:10" x14ac:dyDescent="0.25">
      <c r="A73">
        <f>'HD district-data'!A73</f>
        <v>71</v>
      </c>
      <c r="B73">
        <f>'HD district-data'!B73</f>
        <v>71</v>
      </c>
      <c r="C73" t="str">
        <f t="shared" si="7"/>
        <v>R+11.5</v>
      </c>
      <c r="D73">
        <f t="shared" si="4"/>
        <v>0</v>
      </c>
      <c r="E73">
        <f t="shared" si="8"/>
        <v>1</v>
      </c>
      <c r="F73" s="7">
        <f t="shared" si="6"/>
        <v>-11.465167351301192</v>
      </c>
      <c r="G73" s="6">
        <f>'2016 Pres'!D73/(SUM('2016 Pres'!D73:E73))</f>
        <v>0.38447211979832946</v>
      </c>
      <c r="H73" s="6">
        <f>'2016 Pres'!E73/(SUM('2016 Pres'!D73:E73))</f>
        <v>0.6155278802016706</v>
      </c>
      <c r="I73" s="6">
        <f>'2020 Pres'!D73/SUM('2020 Pres'!D73:E73)</f>
        <v>0.42003731591923771</v>
      </c>
      <c r="J73" s="6">
        <f>'2020 Pres'!E73/SUM('2020 Pres'!D73:E73)</f>
        <v>0.57996268408076235</v>
      </c>
    </row>
    <row r="74" spans="1:10" x14ac:dyDescent="0.25">
      <c r="A74">
        <f>'HD district-data'!A74</f>
        <v>72</v>
      </c>
      <c r="B74">
        <f>'HD district-data'!B74</f>
        <v>72</v>
      </c>
      <c r="C74" t="str">
        <f t="shared" si="7"/>
        <v>R+1.8</v>
      </c>
      <c r="D74">
        <f t="shared" si="4"/>
        <v>0</v>
      </c>
      <c r="E74">
        <f t="shared" si="8"/>
        <v>1</v>
      </c>
      <c r="F74" s="7">
        <f t="shared" si="6"/>
        <v>-1.7866728490732342</v>
      </c>
      <c r="G74" s="6">
        <f>'2016 Pres'!D74/(SUM('2016 Pres'!D74:E74))</f>
        <v>0.50235145790390046</v>
      </c>
      <c r="H74" s="6">
        <f>'2016 Pres'!E74/(SUM('2016 Pres'!D74:E74))</f>
        <v>0.4976485420960996</v>
      </c>
      <c r="I74" s="6">
        <f>'2020 Pres'!D74/SUM('2020 Pres'!D74:E74)</f>
        <v>0.49572786785822587</v>
      </c>
      <c r="J74" s="6">
        <f>'2020 Pres'!E74/SUM('2020 Pres'!D74:E74)</f>
        <v>0.50427213214177413</v>
      </c>
    </row>
    <row r="75" spans="1:10" x14ac:dyDescent="0.25">
      <c r="A75">
        <f>'HD district-data'!A75</f>
        <v>73</v>
      </c>
      <c r="B75">
        <f>'HD district-data'!B75</f>
        <v>73</v>
      </c>
      <c r="C75" t="str">
        <f t="shared" si="7"/>
        <v>R+11.1</v>
      </c>
      <c r="D75">
        <f t="shared" si="4"/>
        <v>0</v>
      </c>
      <c r="E75">
        <f t="shared" si="8"/>
        <v>1</v>
      </c>
      <c r="F75" s="7">
        <f t="shared" si="6"/>
        <v>-11.071320735885898</v>
      </c>
      <c r="G75" s="6">
        <f>'2016 Pres'!D75/(SUM('2016 Pres'!D75:E75))</f>
        <v>0.39103770035367597</v>
      </c>
      <c r="H75" s="6">
        <f>'2016 Pres'!E75/(SUM('2016 Pres'!D75:E75))</f>
        <v>0.60896229964632398</v>
      </c>
      <c r="I75" s="6">
        <f>'2020 Pres'!D75/SUM('2020 Pres'!D75:E75)</f>
        <v>0.42134866767219709</v>
      </c>
      <c r="J75" s="6">
        <f>'2020 Pres'!E75/SUM('2020 Pres'!D75:E75)</f>
        <v>0.57865133232780297</v>
      </c>
    </row>
    <row r="76" spans="1:10" x14ac:dyDescent="0.25">
      <c r="A76">
        <f>'HD district-data'!A76</f>
        <v>74</v>
      </c>
      <c r="B76">
        <f>'HD district-data'!B76</f>
        <v>74</v>
      </c>
      <c r="C76" t="str">
        <f t="shared" si="7"/>
        <v>R+11.3</v>
      </c>
      <c r="D76">
        <f t="shared" si="4"/>
        <v>0</v>
      </c>
      <c r="E76">
        <f t="shared" si="8"/>
        <v>1</v>
      </c>
      <c r="F76" s="7">
        <f t="shared" si="6"/>
        <v>-11.277081306157054</v>
      </c>
      <c r="G76" s="6">
        <f>'2016 Pres'!D76/(SUM('2016 Pres'!D76:E76))</f>
        <v>0.41219688606342075</v>
      </c>
      <c r="H76" s="6">
        <f>'2016 Pres'!E76/(SUM('2016 Pres'!D76:E76))</f>
        <v>0.58780311393657925</v>
      </c>
      <c r="I76" s="6">
        <f>'2020 Pres'!D76/SUM('2020 Pres'!D76:E76)</f>
        <v>0.39607427055702915</v>
      </c>
      <c r="J76" s="6">
        <f>'2020 Pres'!E76/SUM('2020 Pres'!D76:E76)</f>
        <v>0.60392572944297085</v>
      </c>
    </row>
    <row r="77" spans="1:10" x14ac:dyDescent="0.25">
      <c r="A77">
        <f>'HD district-data'!A77</f>
        <v>75</v>
      </c>
      <c r="B77">
        <f>'HD district-data'!B77</f>
        <v>75</v>
      </c>
      <c r="C77" t="str">
        <f t="shared" si="7"/>
        <v>R+24</v>
      </c>
      <c r="D77">
        <f t="shared" si="4"/>
        <v>0</v>
      </c>
      <c r="E77">
        <f t="shared" si="8"/>
        <v>1</v>
      </c>
      <c r="F77" s="7">
        <f t="shared" si="6"/>
        <v>-23.989396086025856</v>
      </c>
      <c r="G77" s="6">
        <f>'2016 Pres'!D77/(SUM('2016 Pres'!D77:E77))</f>
        <v>0.28211258422082158</v>
      </c>
      <c r="H77" s="6">
        <f>'2016 Pres'!E77/(SUM('2016 Pres'!D77:E77))</f>
        <v>0.71788741577917847</v>
      </c>
      <c r="I77" s="6">
        <f>'2020 Pres'!D77/SUM('2020 Pres'!D77:E77)</f>
        <v>0.27191227680225233</v>
      </c>
      <c r="J77" s="6">
        <f>'2020 Pres'!E77/SUM('2020 Pres'!D77:E77)</f>
        <v>0.72808772319774762</v>
      </c>
    </row>
    <row r="78" spans="1:10" x14ac:dyDescent="0.25">
      <c r="A78">
        <f>'HD district-data'!A78</f>
        <v>76</v>
      </c>
      <c r="B78">
        <f>'HD district-data'!B78</f>
        <v>76</v>
      </c>
      <c r="C78" t="str">
        <f t="shared" si="7"/>
        <v>R+4</v>
      </c>
      <c r="D78">
        <f t="shared" si="4"/>
        <v>0</v>
      </c>
      <c r="E78">
        <f t="shared" si="8"/>
        <v>1</v>
      </c>
      <c r="F78" s="7">
        <f t="shared" si="6"/>
        <v>-4.0176117892070646</v>
      </c>
      <c r="G78" s="6">
        <f>'2016 Pres'!D78/(SUM('2016 Pres'!D78:E78))</f>
        <v>0.47261408418527612</v>
      </c>
      <c r="H78" s="6">
        <f>'2016 Pres'!E78/(SUM('2016 Pres'!D78:E78))</f>
        <v>0.52738591581472383</v>
      </c>
      <c r="I78" s="6">
        <f>'2020 Pres'!D78/SUM('2020 Pres'!D78:E78)</f>
        <v>0.48084646277417364</v>
      </c>
      <c r="J78" s="6">
        <f>'2020 Pres'!E78/SUM('2020 Pres'!D78:E78)</f>
        <v>0.51915353722582636</v>
      </c>
    </row>
    <row r="79" spans="1:10" x14ac:dyDescent="0.25">
      <c r="A79">
        <f>'HD district-data'!A79</f>
        <v>77</v>
      </c>
      <c r="B79">
        <f>'HD district-data'!B79</f>
        <v>77</v>
      </c>
      <c r="C79" t="str">
        <f t="shared" si="7"/>
        <v>R+22.5</v>
      </c>
      <c r="D79">
        <f t="shared" si="4"/>
        <v>0</v>
      </c>
      <c r="E79">
        <f t="shared" si="8"/>
        <v>1</v>
      </c>
      <c r="F79" s="7">
        <f t="shared" si="6"/>
        <v>-22.483663491760502</v>
      </c>
      <c r="G79" s="6">
        <f>'2016 Pres'!D79/(SUM('2016 Pres'!D79:E79))</f>
        <v>0.28624862917123611</v>
      </c>
      <c r="H79" s="6">
        <f>'2016 Pres'!E79/(SUM('2016 Pres'!D79:E79))</f>
        <v>0.71375137082876394</v>
      </c>
      <c r="I79" s="6">
        <f>'2020 Pres'!D79/SUM('2020 Pres'!D79:E79)</f>
        <v>0.29789088373714484</v>
      </c>
      <c r="J79" s="6">
        <f>'2020 Pres'!E79/SUM('2020 Pres'!D79:E79)</f>
        <v>0.7021091162628551</v>
      </c>
    </row>
    <row r="80" spans="1:10" x14ac:dyDescent="0.25">
      <c r="A80">
        <f>'HD district-data'!A80</f>
        <v>78</v>
      </c>
      <c r="B80">
        <f>'HD district-data'!B80</f>
        <v>78</v>
      </c>
      <c r="C80" t="str">
        <f t="shared" si="7"/>
        <v>R+21.5</v>
      </c>
      <c r="D80">
        <f t="shared" si="4"/>
        <v>0</v>
      </c>
      <c r="E80">
        <f t="shared" si="8"/>
        <v>1</v>
      </c>
      <c r="F80" s="7">
        <f t="shared" si="6"/>
        <v>-21.501657105820708</v>
      </c>
      <c r="G80" s="6">
        <f>'2016 Pres'!D80/(SUM('2016 Pres'!D80:E80))</f>
        <v>0.30536307546274322</v>
      </c>
      <c r="H80" s="6">
        <f>'2016 Pres'!E80/(SUM('2016 Pres'!D80:E80))</f>
        <v>0.69463692453725678</v>
      </c>
      <c r="I80" s="6">
        <f>'2020 Pres'!D80/SUM('2020 Pres'!D80:E80)</f>
        <v>0.2984165651644336</v>
      </c>
      <c r="J80" s="6">
        <f>'2020 Pres'!E80/SUM('2020 Pres'!D80:E80)</f>
        <v>0.7015834348355664</v>
      </c>
    </row>
    <row r="81" spans="1:10" x14ac:dyDescent="0.25">
      <c r="A81">
        <f>'HD district-data'!A81</f>
        <v>79</v>
      </c>
      <c r="B81">
        <f>'HD district-data'!B81</f>
        <v>79</v>
      </c>
      <c r="C81" t="str">
        <f t="shared" si="7"/>
        <v>R+20.2</v>
      </c>
      <c r="D81">
        <f t="shared" si="4"/>
        <v>0</v>
      </c>
      <c r="E81">
        <f t="shared" si="8"/>
        <v>1</v>
      </c>
      <c r="F81" s="7">
        <f t="shared" si="6"/>
        <v>-20.208266092204536</v>
      </c>
      <c r="G81" s="6">
        <f>'2016 Pres'!D81/(SUM('2016 Pres'!D81:E81))</f>
        <v>0.31777340859601277</v>
      </c>
      <c r="H81" s="6">
        <f>'2016 Pres'!E81/(SUM('2016 Pres'!D81:E81))</f>
        <v>0.68222659140398723</v>
      </c>
      <c r="I81" s="6">
        <f>'2020 Pres'!D81/SUM('2020 Pres'!D81:E81)</f>
        <v>0.31187405230348753</v>
      </c>
      <c r="J81" s="6">
        <f>'2020 Pres'!E81/SUM('2020 Pres'!D81:E81)</f>
        <v>0.68812594769651247</v>
      </c>
    </row>
    <row r="82" spans="1:10" x14ac:dyDescent="0.25">
      <c r="A82">
        <f>'HD district-data'!A82</f>
        <v>80</v>
      </c>
      <c r="B82">
        <f>'HD district-data'!B82</f>
        <v>80</v>
      </c>
      <c r="C82" t="str">
        <f t="shared" si="7"/>
        <v>R+23.5</v>
      </c>
      <c r="D82">
        <f t="shared" si="4"/>
        <v>0</v>
      </c>
      <c r="E82">
        <f t="shared" si="8"/>
        <v>1</v>
      </c>
      <c r="F82" s="7">
        <f t="shared" si="6"/>
        <v>-23.493191375163747</v>
      </c>
      <c r="G82" s="6">
        <f>'2016 Pres'!D82/(SUM('2016 Pres'!D82:E82))</f>
        <v>0.28383140541939594</v>
      </c>
      <c r="H82" s="6">
        <f>'2016 Pres'!E82/(SUM('2016 Pres'!D82:E82))</f>
        <v>0.71616859458060411</v>
      </c>
      <c r="I82" s="6">
        <f>'2020 Pres'!D82/SUM('2020 Pres'!D82:E82)</f>
        <v>0.28011754982092019</v>
      </c>
      <c r="J82" s="6">
        <f>'2020 Pres'!E82/SUM('2020 Pres'!D82:E82)</f>
        <v>0.71988245017907981</v>
      </c>
    </row>
    <row r="83" spans="1:10" x14ac:dyDescent="0.25">
      <c r="A83">
        <f>'HD district-data'!A83</f>
        <v>81</v>
      </c>
      <c r="B83">
        <f>'HD district-data'!B83</f>
        <v>81</v>
      </c>
      <c r="C83" t="str">
        <f t="shared" si="7"/>
        <v>R+33.8</v>
      </c>
      <c r="D83">
        <f t="shared" si="4"/>
        <v>0</v>
      </c>
      <c r="E83">
        <f t="shared" si="8"/>
        <v>1</v>
      </c>
      <c r="F83" s="7">
        <f t="shared" si="6"/>
        <v>-33.770335100510373</v>
      </c>
      <c r="G83" s="6">
        <f>'2016 Pres'!D83/(SUM('2016 Pres'!D83:E83))</f>
        <v>0.17766836351497955</v>
      </c>
      <c r="H83" s="6">
        <f>'2016 Pres'!E83/(SUM('2016 Pres'!D83:E83))</f>
        <v>0.8223316364850205</v>
      </c>
      <c r="I83" s="6">
        <f>'2020 Pres'!D83/SUM('2020 Pres'!D83:E83)</f>
        <v>0.18073771721840393</v>
      </c>
      <c r="J83" s="6">
        <f>'2020 Pres'!E83/SUM('2020 Pres'!D83:E83)</f>
        <v>0.81926228278159607</v>
      </c>
    </row>
    <row r="84" spans="1:10" x14ac:dyDescent="0.25">
      <c r="A84">
        <f>'HD district-data'!A84</f>
        <v>82</v>
      </c>
      <c r="B84">
        <f>'HD district-data'!B84</f>
        <v>82</v>
      </c>
      <c r="C84" t="str">
        <f t="shared" si="7"/>
        <v>R+15</v>
      </c>
      <c r="D84">
        <f t="shared" ref="D84:D101" si="9">IF(F84&gt;0,1,0)</f>
        <v>0</v>
      </c>
      <c r="E84">
        <f t="shared" si="8"/>
        <v>1</v>
      </c>
      <c r="F84" s="7">
        <f t="shared" si="6"/>
        <v>-14.977267604497024</v>
      </c>
      <c r="G84" s="6">
        <f>'2016 Pres'!D84/(SUM('2016 Pres'!D84:E84))</f>
        <v>0.37488782238870028</v>
      </c>
      <c r="H84" s="6">
        <f>'2016 Pres'!E84/(SUM('2016 Pres'!D84:E84))</f>
        <v>0.62511217761129967</v>
      </c>
      <c r="I84" s="6">
        <f>'2020 Pres'!D84/SUM('2020 Pres'!D84:E84)</f>
        <v>0.3593796082649503</v>
      </c>
      <c r="J84" s="6">
        <f>'2020 Pres'!E84/SUM('2020 Pres'!D84:E84)</f>
        <v>0.6406203917350497</v>
      </c>
    </row>
    <row r="85" spans="1:10" x14ac:dyDescent="0.25">
      <c r="A85">
        <f>'HD district-data'!A85</f>
        <v>83</v>
      </c>
      <c r="B85">
        <f>'HD district-data'!B85</f>
        <v>83</v>
      </c>
      <c r="C85" t="str">
        <f t="shared" si="7"/>
        <v>R+22.2</v>
      </c>
      <c r="D85">
        <f t="shared" si="9"/>
        <v>0</v>
      </c>
      <c r="E85">
        <f t="shared" si="8"/>
        <v>1</v>
      </c>
      <c r="F85" s="7">
        <f t="shared" si="6"/>
        <v>-22.197714204477769</v>
      </c>
      <c r="G85" s="6">
        <f>'2016 Pres'!D85/(SUM('2016 Pres'!D85:E85))</f>
        <v>0.3036698507345586</v>
      </c>
      <c r="H85" s="6">
        <f>'2016 Pres'!E85/(SUM('2016 Pres'!D85:E85))</f>
        <v>0.69633014926544146</v>
      </c>
      <c r="I85" s="6">
        <f>'2020 Pres'!D85/SUM('2020 Pres'!D85:E85)</f>
        <v>0.28618864791947701</v>
      </c>
      <c r="J85" s="6">
        <f>'2020 Pres'!E85/SUM('2020 Pres'!D85:E85)</f>
        <v>0.71381135208052293</v>
      </c>
    </row>
    <row r="86" spans="1:10" x14ac:dyDescent="0.25">
      <c r="A86">
        <f>'HD district-data'!A86</f>
        <v>84</v>
      </c>
      <c r="B86">
        <f>'HD district-data'!B86</f>
        <v>84</v>
      </c>
      <c r="C86" t="str">
        <f t="shared" si="7"/>
        <v>R+27.6</v>
      </c>
      <c r="D86">
        <f t="shared" si="9"/>
        <v>0</v>
      </c>
      <c r="E86">
        <f t="shared" si="8"/>
        <v>1</v>
      </c>
      <c r="F86" s="7">
        <f t="shared" si="6"/>
        <v>-27.563979595509025</v>
      </c>
      <c r="G86" s="6">
        <f>'2016 Pres'!D86/(SUM('2016 Pres'!D86:E86))</f>
        <v>0.24584563134274046</v>
      </c>
      <c r="H86" s="6">
        <f>'2016 Pres'!E86/(SUM('2016 Pres'!D86:E86))</f>
        <v>0.75415436865725949</v>
      </c>
      <c r="I86" s="6">
        <f>'2020 Pres'!D86/SUM('2020 Pres'!D86:E86)</f>
        <v>0.23668755949067008</v>
      </c>
      <c r="J86" s="6">
        <f>'2020 Pres'!E86/SUM('2020 Pres'!D86:E86)</f>
        <v>0.76331244050932989</v>
      </c>
    </row>
    <row r="87" spans="1:10" x14ac:dyDescent="0.25">
      <c r="A87">
        <f>'HD district-data'!A87</f>
        <v>85</v>
      </c>
      <c r="B87">
        <f>'HD district-data'!B87</f>
        <v>85</v>
      </c>
      <c r="C87" t="str">
        <f t="shared" si="7"/>
        <v>R+26.5</v>
      </c>
      <c r="D87">
        <f t="shared" si="9"/>
        <v>0</v>
      </c>
      <c r="E87">
        <f t="shared" si="8"/>
        <v>1</v>
      </c>
      <c r="F87" s="7">
        <f t="shared" si="6"/>
        <v>-26.542395644914158</v>
      </c>
      <c r="G87" s="6">
        <f>'2016 Pres'!D87/(SUM('2016 Pres'!D87:E87))</f>
        <v>0.26095591444783939</v>
      </c>
      <c r="H87" s="6">
        <f>'2016 Pres'!E87/(SUM('2016 Pres'!D87:E87))</f>
        <v>0.73904408555216061</v>
      </c>
      <c r="I87" s="6">
        <f>'2020 Pres'!D87/SUM('2020 Pres'!D87:E87)</f>
        <v>0.24200895539746844</v>
      </c>
      <c r="J87" s="6">
        <f>'2020 Pres'!E87/SUM('2020 Pres'!D87:E87)</f>
        <v>0.75799104460253153</v>
      </c>
    </row>
    <row r="88" spans="1:10" x14ac:dyDescent="0.25">
      <c r="A88">
        <f>'HD district-data'!A88</f>
        <v>86</v>
      </c>
      <c r="B88">
        <f>'HD district-data'!B88</f>
        <v>86</v>
      </c>
      <c r="C88" t="str">
        <f t="shared" si="7"/>
        <v>R+22.8</v>
      </c>
      <c r="D88">
        <f t="shared" si="9"/>
        <v>0</v>
      </c>
      <c r="E88">
        <f t="shared" si="8"/>
        <v>1</v>
      </c>
      <c r="F88" s="7">
        <f t="shared" si="6"/>
        <v>-22.798339924143047</v>
      </c>
      <c r="G88" s="6">
        <f>'2016 Pres'!D88/(SUM('2016 Pres'!D88:E88))</f>
        <v>0.29672188413524297</v>
      </c>
      <c r="H88" s="6">
        <f>'2016 Pres'!E88/(SUM('2016 Pres'!D88:E88))</f>
        <v>0.70327811586475708</v>
      </c>
      <c r="I88" s="6">
        <f>'2020 Pres'!D88/SUM('2020 Pres'!D88:E88)</f>
        <v>0.28112410012548711</v>
      </c>
      <c r="J88" s="6">
        <f>'2020 Pres'!E88/SUM('2020 Pres'!D88:E88)</f>
        <v>0.71887589987451295</v>
      </c>
    </row>
    <row r="89" spans="1:10" x14ac:dyDescent="0.25">
      <c r="A89">
        <f>'HD district-data'!A89</f>
        <v>87</v>
      </c>
      <c r="B89">
        <f>'HD district-data'!B89</f>
        <v>87</v>
      </c>
      <c r="C89" t="str">
        <f t="shared" si="7"/>
        <v>R+25.2</v>
      </c>
      <c r="D89">
        <f t="shared" si="9"/>
        <v>0</v>
      </c>
      <c r="E89">
        <f t="shared" si="8"/>
        <v>1</v>
      </c>
      <c r="F89" s="7">
        <f t="shared" si="6"/>
        <v>-25.231896845184853</v>
      </c>
      <c r="G89" s="6">
        <f>'2016 Pres'!D89/(SUM('2016 Pres'!D89:E89))</f>
        <v>0.27706539074960129</v>
      </c>
      <c r="H89" s="6">
        <f>'2016 Pres'!E89/(SUM('2016 Pres'!D89:E89))</f>
        <v>0.72293460925039876</v>
      </c>
      <c r="I89" s="6">
        <f>'2020 Pres'!D89/SUM('2020 Pres'!D89:E89)</f>
        <v>0.25210945509029259</v>
      </c>
      <c r="J89" s="6">
        <f>'2020 Pres'!E89/SUM('2020 Pres'!D89:E89)</f>
        <v>0.74789054490970741</v>
      </c>
    </row>
    <row r="90" spans="1:10" x14ac:dyDescent="0.25">
      <c r="A90">
        <f>'HD district-data'!A90</f>
        <v>88</v>
      </c>
      <c r="B90">
        <f>'HD district-data'!B90</f>
        <v>88</v>
      </c>
      <c r="C90" t="str">
        <f t="shared" si="7"/>
        <v>R+21.3</v>
      </c>
      <c r="D90">
        <f t="shared" si="9"/>
        <v>0</v>
      </c>
      <c r="E90">
        <f t="shared" si="8"/>
        <v>1</v>
      </c>
      <c r="F90" s="7">
        <f t="shared" si="6"/>
        <v>-21.302617874576789</v>
      </c>
      <c r="G90" s="6">
        <f>'2016 Pres'!D90/(SUM('2016 Pres'!D90:E90))</f>
        <v>0.30951936711694905</v>
      </c>
      <c r="H90" s="6">
        <f>'2016 Pres'!E90/(SUM('2016 Pres'!D90:E90))</f>
        <v>0.69048063288305095</v>
      </c>
      <c r="I90" s="6">
        <f>'2020 Pres'!D90/SUM('2020 Pres'!D90:E90)</f>
        <v>0.29824105813510615</v>
      </c>
      <c r="J90" s="6">
        <f>'2020 Pres'!E90/SUM('2020 Pres'!D90:E90)</f>
        <v>0.70175894186489385</v>
      </c>
    </row>
    <row r="91" spans="1:10" x14ac:dyDescent="0.25">
      <c r="A91">
        <f>'HD district-data'!A91</f>
        <v>89</v>
      </c>
      <c r="B91">
        <f>'HD district-data'!B91</f>
        <v>89</v>
      </c>
      <c r="C91" t="str">
        <f t="shared" si="7"/>
        <v>R+25.1</v>
      </c>
      <c r="D91">
        <f t="shared" si="9"/>
        <v>0</v>
      </c>
      <c r="E91">
        <f t="shared" si="8"/>
        <v>1</v>
      </c>
      <c r="F91" s="7">
        <f t="shared" si="6"/>
        <v>-25.097580744717863</v>
      </c>
      <c r="G91" s="6">
        <f>'2016 Pres'!D91/(SUM('2016 Pres'!D91:E91))</f>
        <v>0.2683377698905649</v>
      </c>
      <c r="H91" s="6">
        <f>'2016 Pres'!E91/(SUM('2016 Pres'!D91:E91))</f>
        <v>0.7316622301094351</v>
      </c>
      <c r="I91" s="6">
        <f>'2020 Pres'!D91/SUM('2020 Pres'!D91:E91)</f>
        <v>0.26352339795866891</v>
      </c>
      <c r="J91" s="6">
        <f>'2020 Pres'!E91/SUM('2020 Pres'!D91:E91)</f>
        <v>0.73647660204133103</v>
      </c>
    </row>
    <row r="92" spans="1:10" x14ac:dyDescent="0.25">
      <c r="A92">
        <f>'HD district-data'!A92</f>
        <v>90</v>
      </c>
      <c r="B92">
        <f>'HD district-data'!B92</f>
        <v>90</v>
      </c>
      <c r="C92" t="str">
        <f t="shared" si="7"/>
        <v>R+23.3</v>
      </c>
      <c r="D92">
        <f t="shared" si="9"/>
        <v>0</v>
      </c>
      <c r="E92">
        <f t="shared" si="8"/>
        <v>1</v>
      </c>
      <c r="F92" s="7">
        <f t="shared" si="6"/>
        <v>-23.343437181815354</v>
      </c>
      <c r="G92" s="6">
        <f>'2016 Pres'!D92/(SUM('2016 Pres'!D92:E92))</f>
        <v>0.28912806963009013</v>
      </c>
      <c r="H92" s="6">
        <f>'2016 Pres'!E92/(SUM('2016 Pres'!D92:E92))</f>
        <v>0.71087193036990981</v>
      </c>
      <c r="I92" s="6">
        <f>'2020 Pres'!D92/SUM('2020 Pres'!D92:E92)</f>
        <v>0.27781596947719384</v>
      </c>
      <c r="J92" s="6">
        <f>'2020 Pres'!E92/SUM('2020 Pres'!D92:E92)</f>
        <v>0.72218403052280622</v>
      </c>
    </row>
    <row r="93" spans="1:10" x14ac:dyDescent="0.25">
      <c r="A93">
        <f>'HD district-data'!A93</f>
        <v>91</v>
      </c>
      <c r="B93">
        <f>'HD district-data'!B93</f>
        <v>91</v>
      </c>
      <c r="C93" t="str">
        <f t="shared" si="7"/>
        <v>R+21.4</v>
      </c>
      <c r="D93">
        <f t="shared" si="9"/>
        <v>0</v>
      </c>
      <c r="E93">
        <f t="shared" si="8"/>
        <v>1</v>
      </c>
      <c r="F93" s="7">
        <f t="shared" si="6"/>
        <v>-21.379078861957723</v>
      </c>
      <c r="G93" s="6">
        <f>'2016 Pres'!D93/(SUM('2016 Pres'!D93:E93))</f>
        <v>0.31495966756294302</v>
      </c>
      <c r="H93" s="6">
        <f>'2016 Pres'!E93/(SUM('2016 Pres'!D93:E93))</f>
        <v>0.68504033243705698</v>
      </c>
      <c r="I93" s="6">
        <f>'2020 Pres'!D93/SUM('2020 Pres'!D93:E93)</f>
        <v>0.29127153794149352</v>
      </c>
      <c r="J93" s="6">
        <f>'2020 Pres'!E93/SUM('2020 Pres'!D93:E93)</f>
        <v>0.70872846205850648</v>
      </c>
    </row>
    <row r="94" spans="1:10" x14ac:dyDescent="0.25">
      <c r="A94">
        <f>'HD district-data'!A94</f>
        <v>92</v>
      </c>
      <c r="B94">
        <f>'HD district-data'!B94</f>
        <v>92</v>
      </c>
      <c r="C94" t="str">
        <f t="shared" si="7"/>
        <v>R+29.6</v>
      </c>
      <c r="D94">
        <f t="shared" si="9"/>
        <v>0</v>
      </c>
      <c r="E94">
        <f t="shared" si="8"/>
        <v>1</v>
      </c>
      <c r="F94" s="7">
        <f t="shared" si="6"/>
        <v>-29.595761132777543</v>
      </c>
      <c r="G94" s="6">
        <f>'2016 Pres'!D94/(SUM('2016 Pres'!D94:E94))</f>
        <v>0.22850889330549196</v>
      </c>
      <c r="H94" s="6">
        <f>'2016 Pres'!E94/(SUM('2016 Pres'!D94:E94))</f>
        <v>0.77149110669450804</v>
      </c>
      <c r="I94" s="6">
        <f>'2020 Pres'!D94/SUM('2020 Pres'!D94:E94)</f>
        <v>0.21338866678254823</v>
      </c>
      <c r="J94" s="6">
        <f>'2020 Pres'!E94/SUM('2020 Pres'!D94:E94)</f>
        <v>0.7866113332174518</v>
      </c>
    </row>
    <row r="95" spans="1:10" x14ac:dyDescent="0.25">
      <c r="A95">
        <f>'HD district-data'!A95</f>
        <v>93</v>
      </c>
      <c r="B95">
        <f>'HD district-data'!B95</f>
        <v>93</v>
      </c>
      <c r="C95" t="str">
        <f t="shared" si="7"/>
        <v>R+4</v>
      </c>
      <c r="D95">
        <f t="shared" si="9"/>
        <v>0</v>
      </c>
      <c r="E95">
        <f t="shared" si="8"/>
        <v>1</v>
      </c>
      <c r="F95" s="7">
        <f t="shared" si="6"/>
        <v>-4.0029033386252859</v>
      </c>
      <c r="G95" s="6">
        <f>'2016 Pres'!D95/(SUM('2016 Pres'!D95:E95))</f>
        <v>0.49136546582865753</v>
      </c>
      <c r="H95" s="6">
        <f>'2016 Pres'!E95/(SUM('2016 Pres'!D95:E95))</f>
        <v>0.50863453417134241</v>
      </c>
      <c r="I95" s="6">
        <f>'2020 Pres'!D95/SUM('2020 Pres'!D95:E95)</f>
        <v>0.46238925014242777</v>
      </c>
      <c r="J95" s="6">
        <f>'2020 Pres'!E95/SUM('2020 Pres'!D95:E95)</f>
        <v>0.53761074985757229</v>
      </c>
    </row>
    <row r="96" spans="1:10" x14ac:dyDescent="0.25">
      <c r="A96">
        <f>'HD district-data'!A96</f>
        <v>94</v>
      </c>
      <c r="B96">
        <f>'HD district-data'!B96</f>
        <v>94</v>
      </c>
      <c r="C96" t="str">
        <f t="shared" si="7"/>
        <v>R+25.5</v>
      </c>
      <c r="D96">
        <f t="shared" si="9"/>
        <v>0</v>
      </c>
      <c r="E96">
        <f t="shared" si="8"/>
        <v>1</v>
      </c>
      <c r="F96" s="7">
        <f t="shared" si="6"/>
        <v>-25.456330103484902</v>
      </c>
      <c r="G96" s="6">
        <f>'2016 Pres'!D96/(SUM('2016 Pres'!D96:E96))</f>
        <v>0.25584897137156731</v>
      </c>
      <c r="H96" s="6">
        <f>'2016 Pres'!E96/(SUM('2016 Pres'!D96:E96))</f>
        <v>0.74415102862843263</v>
      </c>
      <c r="I96" s="6">
        <f>'2020 Pres'!D96/SUM('2020 Pres'!D96:E96)</f>
        <v>0.26883720930232557</v>
      </c>
      <c r="J96" s="6">
        <f>'2020 Pres'!E96/SUM('2020 Pres'!D96:E96)</f>
        <v>0.73116279069767443</v>
      </c>
    </row>
    <row r="97" spans="1:10" x14ac:dyDescent="0.25">
      <c r="A97">
        <f>'HD district-data'!A97</f>
        <v>95</v>
      </c>
      <c r="B97">
        <f>'HD district-data'!B97</f>
        <v>95</v>
      </c>
      <c r="C97" t="str">
        <f t="shared" si="7"/>
        <v>R+25.3</v>
      </c>
      <c r="D97">
        <f t="shared" si="9"/>
        <v>0</v>
      </c>
      <c r="E97">
        <f t="shared" si="8"/>
        <v>1</v>
      </c>
      <c r="F97" s="7">
        <f t="shared" si="6"/>
        <v>-25.308883894907531</v>
      </c>
      <c r="G97" s="6">
        <f>'2016 Pres'!D97/(SUM('2016 Pres'!D97:E97))</f>
        <v>0.27325523578432348</v>
      </c>
      <c r="H97" s="6">
        <f>'2016 Pres'!E97/(SUM('2016 Pres'!D97:E97))</f>
        <v>0.72674476421567658</v>
      </c>
      <c r="I97" s="6">
        <f>'2020 Pres'!D97/SUM('2020 Pres'!D97:E97)</f>
        <v>0.25437986906111698</v>
      </c>
      <c r="J97" s="6">
        <f>'2020 Pres'!E97/SUM('2020 Pres'!D97:E97)</f>
        <v>0.74562013093888302</v>
      </c>
    </row>
    <row r="98" spans="1:10" x14ac:dyDescent="0.25">
      <c r="A98">
        <f>'HD district-data'!A98</f>
        <v>96</v>
      </c>
      <c r="B98">
        <f>'HD district-data'!B98</f>
        <v>96</v>
      </c>
      <c r="C98" t="str">
        <f t="shared" si="7"/>
        <v>R+29.3</v>
      </c>
      <c r="D98">
        <f t="shared" si="9"/>
        <v>0</v>
      </c>
      <c r="E98">
        <f t="shared" si="8"/>
        <v>1</v>
      </c>
      <c r="F98" s="7">
        <f t="shared" si="6"/>
        <v>-29.293018012081816</v>
      </c>
      <c r="G98" s="6">
        <f>'2016 Pres'!D98/(SUM('2016 Pres'!D98:E98))</f>
        <v>0.22782192931446663</v>
      </c>
      <c r="H98" s="6">
        <f>'2016 Pres'!E98/(SUM('2016 Pres'!D98:E98))</f>
        <v>0.77217807068553335</v>
      </c>
      <c r="I98" s="6">
        <f>'2020 Pres'!D98/SUM('2020 Pres'!D98:E98)</f>
        <v>0.22013049318748801</v>
      </c>
      <c r="J98" s="6">
        <f>'2020 Pres'!E98/SUM('2020 Pres'!D98:E98)</f>
        <v>0.77986950681251199</v>
      </c>
    </row>
    <row r="99" spans="1:10" x14ac:dyDescent="0.25">
      <c r="A99">
        <f>'HD district-data'!A99</f>
        <v>97</v>
      </c>
      <c r="B99">
        <f>'HD district-data'!B99</f>
        <v>97</v>
      </c>
      <c r="C99" t="str">
        <f t="shared" si="7"/>
        <v>R+23.5</v>
      </c>
      <c r="D99">
        <f t="shared" si="9"/>
        <v>0</v>
      </c>
      <c r="E99">
        <f t="shared" si="8"/>
        <v>1</v>
      </c>
      <c r="F99" s="7">
        <f t="shared" ref="F99:F101" si="10">100*(AVERAGE(I99,G99)-AVERAGE(P$3,T$3))</f>
        <v>-23.49240002280153</v>
      </c>
      <c r="G99" s="6">
        <f>'2016 Pres'!D99/(SUM('2016 Pres'!D99:E99))</f>
        <v>0.28506726543458655</v>
      </c>
      <c r="H99" s="6">
        <f>'2016 Pres'!E99/(SUM('2016 Pres'!D99:E99))</f>
        <v>0.71493273456541351</v>
      </c>
      <c r="I99" s="6">
        <f>'2020 Pres'!D99/SUM('2020 Pres'!D99:E99)</f>
        <v>0.27889751685297381</v>
      </c>
      <c r="J99" s="6">
        <f>'2020 Pres'!E99/SUM('2020 Pres'!D99:E99)</f>
        <v>0.72110248314702619</v>
      </c>
    </row>
    <row r="100" spans="1:10" x14ac:dyDescent="0.25">
      <c r="A100">
        <f>'HD district-data'!A100</f>
        <v>98</v>
      </c>
      <c r="B100">
        <f>'HD district-data'!B100</f>
        <v>98</v>
      </c>
      <c r="C100" t="str">
        <f t="shared" si="7"/>
        <v>R+28.6</v>
      </c>
      <c r="D100">
        <f t="shared" si="9"/>
        <v>0</v>
      </c>
      <c r="E100">
        <f t="shared" si="8"/>
        <v>1</v>
      </c>
      <c r="F100" s="7">
        <f t="shared" si="10"/>
        <v>-28.600849443143243</v>
      </c>
      <c r="G100" s="6">
        <f>'2016 Pres'!D100/(SUM('2016 Pres'!D100:E100))</f>
        <v>0.23098114401652922</v>
      </c>
      <c r="H100" s="6">
        <f>'2016 Pres'!E100/(SUM('2016 Pres'!D100:E100))</f>
        <v>0.76901885598347075</v>
      </c>
      <c r="I100" s="6">
        <f>'2020 Pres'!D100/SUM('2020 Pres'!D100:E100)</f>
        <v>0.23081464986419692</v>
      </c>
      <c r="J100" s="6">
        <f>'2020 Pres'!E100/SUM('2020 Pres'!D100:E100)</f>
        <v>0.76918535013580314</v>
      </c>
    </row>
    <row r="101" spans="1:10" x14ac:dyDescent="0.25">
      <c r="A101">
        <f>'HD district-data'!A101</f>
        <v>99</v>
      </c>
      <c r="B101">
        <f>'HD district-data'!B101</f>
        <v>99</v>
      </c>
      <c r="C101" t="str">
        <f t="shared" si="7"/>
        <v>R+13.8</v>
      </c>
      <c r="D101">
        <f t="shared" si="9"/>
        <v>0</v>
      </c>
      <c r="E101">
        <f t="shared" si="8"/>
        <v>1</v>
      </c>
      <c r="F101" s="7">
        <f t="shared" si="10"/>
        <v>-13.785183678949743</v>
      </c>
      <c r="G101" s="6">
        <f>'2016 Pres'!D101/(SUM('2016 Pres'!D101:E101))</f>
        <v>0.38077358388875915</v>
      </c>
      <c r="H101" s="6">
        <f>'2016 Pres'!E101/(SUM('2016 Pres'!D101:E101))</f>
        <v>0.61922641611124085</v>
      </c>
      <c r="I101" s="6">
        <f>'2020 Pres'!D101/SUM('2020 Pres'!D101:E101)</f>
        <v>0.37733552527583697</v>
      </c>
      <c r="J101" s="6">
        <f>'2020 Pres'!E101/SUM('2020 Pres'!D101:E101)</f>
        <v>0.62266447472416298</v>
      </c>
    </row>
    <row r="103" spans="1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HD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2022-03-20T08:35:44Z</dcterms:modified>
</cp:coreProperties>
</file>