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Rodden III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H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101" i="10"/>
  <c r="A101" i="10"/>
  <c r="B100" i="10"/>
  <c r="A100" i="10"/>
  <c r="B99" i="10"/>
  <c r="A99" i="10"/>
  <c r="B98" i="10"/>
  <c r="A98" i="10"/>
  <c r="B97" i="10"/>
  <c r="A97" i="10"/>
  <c r="B96" i="10"/>
  <c r="A96" i="10"/>
  <c r="B95" i="10"/>
  <c r="A95" i="10"/>
  <c r="B94" i="10"/>
  <c r="A94" i="10"/>
  <c r="B93" i="10"/>
  <c r="A93" i="10"/>
  <c r="B92" i="10"/>
  <c r="A92" i="10"/>
  <c r="B91" i="10"/>
  <c r="A91" i="10"/>
  <c r="B90" i="10"/>
  <c r="A90" i="10"/>
  <c r="B89" i="10"/>
  <c r="A89" i="10"/>
  <c r="B88" i="10"/>
  <c r="A88" i="10"/>
  <c r="B87" i="10"/>
  <c r="A87" i="10"/>
  <c r="B86" i="10"/>
  <c r="A86" i="10"/>
  <c r="B85" i="10"/>
  <c r="A85" i="10"/>
  <c r="B84" i="10"/>
  <c r="A84" i="10"/>
  <c r="B83" i="10"/>
  <c r="A83" i="10"/>
  <c r="B82" i="10"/>
  <c r="A82" i="10"/>
  <c r="B81" i="10"/>
  <c r="A81" i="10"/>
  <c r="B80" i="10"/>
  <c r="A80" i="10"/>
  <c r="B79" i="10"/>
  <c r="A79" i="10"/>
  <c r="B78" i="10"/>
  <c r="A78" i="10"/>
  <c r="B77" i="10"/>
  <c r="A77" i="10"/>
  <c r="B76" i="10"/>
  <c r="A76" i="10"/>
  <c r="B75" i="10"/>
  <c r="A75" i="10"/>
  <c r="B74" i="10"/>
  <c r="A74" i="10"/>
  <c r="B73" i="10"/>
  <c r="A73" i="10"/>
  <c r="B72" i="10"/>
  <c r="A72" i="10"/>
  <c r="B71" i="10"/>
  <c r="A71" i="10"/>
  <c r="B70" i="10"/>
  <c r="A70" i="10"/>
  <c r="B69" i="10"/>
  <c r="A69" i="10"/>
  <c r="B68" i="10"/>
  <c r="A68" i="10"/>
  <c r="B67" i="10"/>
  <c r="A67" i="10"/>
  <c r="B66" i="10"/>
  <c r="A66" i="10"/>
  <c r="B65" i="10"/>
  <c r="A65" i="10"/>
  <c r="B64" i="10"/>
  <c r="A64" i="10"/>
  <c r="B63" i="10"/>
  <c r="A63" i="10"/>
  <c r="B62" i="10"/>
  <c r="A62" i="10"/>
  <c r="B61" i="10"/>
  <c r="A61" i="10"/>
  <c r="B60" i="10"/>
  <c r="A60" i="10"/>
  <c r="B59" i="10"/>
  <c r="A59" i="10"/>
  <c r="B58" i="10"/>
  <c r="A58" i="10"/>
  <c r="B57" i="10"/>
  <c r="A57" i="10"/>
  <c r="B56" i="10"/>
  <c r="A56" i="10"/>
  <c r="B55" i="10"/>
  <c r="A55" i="10"/>
  <c r="B54" i="10"/>
  <c r="A54" i="10"/>
  <c r="B53" i="10"/>
  <c r="A53" i="10"/>
  <c r="B52" i="10"/>
  <c r="A52" i="10"/>
  <c r="B51" i="10"/>
  <c r="A51" i="10"/>
  <c r="B50" i="10"/>
  <c r="A50" i="10"/>
  <c r="B49" i="10"/>
  <c r="A49" i="10"/>
  <c r="B48" i="10"/>
  <c r="A48" i="10"/>
  <c r="B47" i="10"/>
  <c r="A47" i="10"/>
  <c r="B46" i="10"/>
  <c r="A46" i="10"/>
  <c r="B45" i="10"/>
  <c r="A45" i="10"/>
  <c r="B44" i="10"/>
  <c r="A44" i="10"/>
  <c r="B43" i="10"/>
  <c r="A43" i="10"/>
  <c r="B42" i="10"/>
  <c r="A42" i="10"/>
  <c r="B41" i="10"/>
  <c r="A41" i="10"/>
  <c r="B40" i="10"/>
  <c r="A40" i="10"/>
  <c r="B39" i="10"/>
  <c r="A39" i="10"/>
  <c r="B38" i="10"/>
  <c r="A38" i="10"/>
  <c r="B37" i="10"/>
  <c r="A37" i="10"/>
  <c r="B36" i="10"/>
  <c r="A36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101" i="8"/>
  <c r="D101" i="8"/>
  <c r="C101" i="8"/>
  <c r="E100" i="8"/>
  <c r="D100" i="8"/>
  <c r="C100" i="8"/>
  <c r="E99" i="8"/>
  <c r="D99" i="8"/>
  <c r="C99" i="8"/>
  <c r="E98" i="8"/>
  <c r="D98" i="8"/>
  <c r="C98" i="8"/>
  <c r="F98" i="8" s="1"/>
  <c r="E97" i="8"/>
  <c r="D97" i="8"/>
  <c r="C97" i="8"/>
  <c r="F97" i="8" s="1"/>
  <c r="E96" i="8"/>
  <c r="D96" i="8"/>
  <c r="C96" i="8"/>
  <c r="E95" i="8"/>
  <c r="D95" i="8"/>
  <c r="C95" i="8"/>
  <c r="E94" i="8"/>
  <c r="D94" i="8"/>
  <c r="G94" i="10" s="1"/>
  <c r="C94" i="8"/>
  <c r="F94" i="8" s="1"/>
  <c r="E93" i="8"/>
  <c r="D93" i="8"/>
  <c r="C93" i="8"/>
  <c r="G93" i="8" s="1"/>
  <c r="E92" i="8"/>
  <c r="D92" i="8"/>
  <c r="C92" i="8"/>
  <c r="E91" i="8"/>
  <c r="D91" i="8"/>
  <c r="C91" i="8"/>
  <c r="E90" i="8"/>
  <c r="D90" i="8"/>
  <c r="C90" i="8"/>
  <c r="F90" i="8" s="1"/>
  <c r="E89" i="8"/>
  <c r="D89" i="8"/>
  <c r="C89" i="8"/>
  <c r="E88" i="8"/>
  <c r="D88" i="8"/>
  <c r="C88" i="8"/>
  <c r="E87" i="8"/>
  <c r="D87" i="8"/>
  <c r="C87" i="8"/>
  <c r="E86" i="8"/>
  <c r="D86" i="8"/>
  <c r="C86" i="8"/>
  <c r="F86" i="8" s="1"/>
  <c r="E85" i="8"/>
  <c r="D85" i="8"/>
  <c r="C85" i="8"/>
  <c r="E84" i="8"/>
  <c r="D84" i="8"/>
  <c r="C84" i="8"/>
  <c r="E83" i="8"/>
  <c r="D83" i="8"/>
  <c r="C83" i="8"/>
  <c r="E82" i="8"/>
  <c r="D82" i="8"/>
  <c r="C82" i="8"/>
  <c r="F82" i="8" s="1"/>
  <c r="E81" i="8"/>
  <c r="D81" i="8"/>
  <c r="C81" i="8"/>
  <c r="F81" i="8" s="1"/>
  <c r="E80" i="8"/>
  <c r="G80" i="8" s="1"/>
  <c r="D80" i="8"/>
  <c r="C80" i="8"/>
  <c r="E79" i="8"/>
  <c r="D79" i="8"/>
  <c r="C79" i="8"/>
  <c r="E78" i="8"/>
  <c r="D78" i="8"/>
  <c r="G78" i="10" s="1"/>
  <c r="C78" i="8"/>
  <c r="F78" i="8" s="1"/>
  <c r="E77" i="8"/>
  <c r="D77" i="8"/>
  <c r="C77" i="8"/>
  <c r="F77" i="8" s="1"/>
  <c r="E76" i="8"/>
  <c r="D76" i="8"/>
  <c r="C76" i="8"/>
  <c r="E75" i="8"/>
  <c r="D75" i="8"/>
  <c r="C75" i="8"/>
  <c r="E74" i="8"/>
  <c r="D74" i="8"/>
  <c r="C74" i="8"/>
  <c r="E73" i="8"/>
  <c r="D73" i="8"/>
  <c r="C73" i="8"/>
  <c r="E72" i="8"/>
  <c r="D72" i="8"/>
  <c r="C72" i="8"/>
  <c r="E71" i="8"/>
  <c r="D71" i="8"/>
  <c r="C71" i="8"/>
  <c r="E70" i="8"/>
  <c r="D70" i="8"/>
  <c r="C70" i="8"/>
  <c r="E69" i="8"/>
  <c r="D69" i="8"/>
  <c r="C69" i="8"/>
  <c r="E68" i="8"/>
  <c r="D68" i="8"/>
  <c r="C68" i="8"/>
  <c r="E67" i="8"/>
  <c r="D67" i="8"/>
  <c r="C67" i="8"/>
  <c r="E66" i="8"/>
  <c r="D66" i="8"/>
  <c r="C66" i="8"/>
  <c r="E65" i="8"/>
  <c r="D65" i="8"/>
  <c r="C65" i="8"/>
  <c r="F65" i="8" s="1"/>
  <c r="E64" i="8"/>
  <c r="D64" i="8"/>
  <c r="C64" i="8"/>
  <c r="E63" i="8"/>
  <c r="D63" i="8"/>
  <c r="C63" i="8"/>
  <c r="E62" i="8"/>
  <c r="D62" i="8"/>
  <c r="C62" i="8"/>
  <c r="F62" i="8" s="1"/>
  <c r="E61" i="8"/>
  <c r="D61" i="8"/>
  <c r="C61" i="8"/>
  <c r="F61" i="8" s="1"/>
  <c r="E60" i="8"/>
  <c r="D60" i="8"/>
  <c r="C60" i="8"/>
  <c r="E59" i="8"/>
  <c r="D59" i="8"/>
  <c r="C59" i="8"/>
  <c r="E58" i="8"/>
  <c r="D58" i="8"/>
  <c r="C58" i="8"/>
  <c r="E57" i="8"/>
  <c r="D57" i="8"/>
  <c r="C57" i="8"/>
  <c r="F57" i="8" s="1"/>
  <c r="E56" i="8"/>
  <c r="D56" i="8"/>
  <c r="C56" i="8"/>
  <c r="E55" i="8"/>
  <c r="D55" i="8"/>
  <c r="C55" i="8"/>
  <c r="E54" i="8"/>
  <c r="D54" i="8"/>
  <c r="C54" i="8"/>
  <c r="E53" i="8"/>
  <c r="D53" i="8"/>
  <c r="C53" i="8"/>
  <c r="E52" i="8"/>
  <c r="D52" i="8"/>
  <c r="C52" i="8"/>
  <c r="E51" i="8"/>
  <c r="D51" i="8"/>
  <c r="C51" i="8"/>
  <c r="E50" i="8"/>
  <c r="D50" i="8"/>
  <c r="C50" i="8"/>
  <c r="E49" i="8"/>
  <c r="D49" i="8"/>
  <c r="C49" i="8"/>
  <c r="E48" i="8"/>
  <c r="D48" i="8"/>
  <c r="C48" i="8"/>
  <c r="E47" i="8"/>
  <c r="G47" i="8" s="1"/>
  <c r="D47" i="8"/>
  <c r="G47" i="10" s="1"/>
  <c r="C47" i="8"/>
  <c r="E46" i="8"/>
  <c r="D46" i="8"/>
  <c r="G46" i="10" s="1"/>
  <c r="C46" i="8"/>
  <c r="E45" i="8"/>
  <c r="D45" i="8"/>
  <c r="C45" i="8"/>
  <c r="E44" i="8"/>
  <c r="D44" i="8"/>
  <c r="C44" i="8"/>
  <c r="E43" i="8"/>
  <c r="D43" i="8"/>
  <c r="C43" i="8"/>
  <c r="E42" i="8"/>
  <c r="D42" i="8"/>
  <c r="H42" i="10" s="1"/>
  <c r="C42" i="8"/>
  <c r="E41" i="8"/>
  <c r="D41" i="8"/>
  <c r="C41" i="8"/>
  <c r="E40" i="8"/>
  <c r="D40" i="8"/>
  <c r="C40" i="8"/>
  <c r="E39" i="8"/>
  <c r="D39" i="8"/>
  <c r="C39" i="8"/>
  <c r="E38" i="8"/>
  <c r="D38" i="8"/>
  <c r="G38" i="10" s="1"/>
  <c r="C38" i="8"/>
  <c r="E37" i="8"/>
  <c r="D37" i="8"/>
  <c r="C37" i="8"/>
  <c r="E36" i="8"/>
  <c r="D36" i="8"/>
  <c r="C36" i="8"/>
  <c r="E35" i="8"/>
  <c r="D35" i="8"/>
  <c r="C35" i="8"/>
  <c r="E34" i="8"/>
  <c r="D34" i="8"/>
  <c r="C34" i="8"/>
  <c r="E33" i="8"/>
  <c r="D33" i="8"/>
  <c r="C33" i="8"/>
  <c r="E32" i="8"/>
  <c r="D32" i="8"/>
  <c r="C32" i="8"/>
  <c r="E31" i="8"/>
  <c r="D31" i="8"/>
  <c r="C31" i="8"/>
  <c r="E30" i="8"/>
  <c r="D30" i="8"/>
  <c r="G30" i="10" s="1"/>
  <c r="C30" i="8"/>
  <c r="E29" i="8"/>
  <c r="D29" i="8"/>
  <c r="C29" i="8"/>
  <c r="E28" i="8"/>
  <c r="D28" i="8"/>
  <c r="C28" i="8"/>
  <c r="E27" i="8"/>
  <c r="D27" i="8"/>
  <c r="C27" i="8"/>
  <c r="E26" i="8"/>
  <c r="D26" i="8"/>
  <c r="C26" i="8"/>
  <c r="E25" i="8"/>
  <c r="D25" i="8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H20" i="10" s="1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E15" i="8"/>
  <c r="D15" i="8"/>
  <c r="C15" i="8"/>
  <c r="E14" i="8"/>
  <c r="D14" i="8"/>
  <c r="C14" i="8"/>
  <c r="E13" i="8"/>
  <c r="D13" i="8"/>
  <c r="C13" i="8"/>
  <c r="E12" i="8"/>
  <c r="D12" i="8"/>
  <c r="C12" i="8"/>
  <c r="E11" i="8"/>
  <c r="D11" i="8"/>
  <c r="C11" i="8"/>
  <c r="E10" i="8"/>
  <c r="D10" i="8"/>
  <c r="C10" i="8"/>
  <c r="E9" i="8"/>
  <c r="D9" i="8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C4" i="8"/>
  <c r="E3" i="8"/>
  <c r="D3" i="8"/>
  <c r="C3" i="8"/>
  <c r="E1" i="8"/>
  <c r="D1" i="8"/>
  <c r="C1" i="8"/>
  <c r="B101" i="8"/>
  <c r="A101" i="8"/>
  <c r="B100" i="8"/>
  <c r="A100" i="8"/>
  <c r="B99" i="8"/>
  <c r="A99" i="8"/>
  <c r="B98" i="8"/>
  <c r="A98" i="8"/>
  <c r="B97" i="8"/>
  <c r="A97" i="8"/>
  <c r="B96" i="8"/>
  <c r="A96" i="8"/>
  <c r="B95" i="8"/>
  <c r="A95" i="8"/>
  <c r="B94" i="8"/>
  <c r="A94" i="8"/>
  <c r="B93" i="8"/>
  <c r="A93" i="8"/>
  <c r="B92" i="8"/>
  <c r="A92" i="8"/>
  <c r="B91" i="8"/>
  <c r="A91" i="8"/>
  <c r="B90" i="8"/>
  <c r="A90" i="8"/>
  <c r="B89" i="8"/>
  <c r="A89" i="8"/>
  <c r="B88" i="8"/>
  <c r="A88" i="8"/>
  <c r="B87" i="8"/>
  <c r="A87" i="8"/>
  <c r="B86" i="8"/>
  <c r="A86" i="8"/>
  <c r="B85" i="8"/>
  <c r="A85" i="8"/>
  <c r="B84" i="8"/>
  <c r="A84" i="8"/>
  <c r="B83" i="8"/>
  <c r="A83" i="8"/>
  <c r="B82" i="8"/>
  <c r="A82" i="8"/>
  <c r="B81" i="8"/>
  <c r="A81" i="8"/>
  <c r="B80" i="8"/>
  <c r="A80" i="8"/>
  <c r="B79" i="8"/>
  <c r="A79" i="8"/>
  <c r="B78" i="8"/>
  <c r="A78" i="8"/>
  <c r="B77" i="8"/>
  <c r="A77" i="8"/>
  <c r="B76" i="8"/>
  <c r="A76" i="8"/>
  <c r="B75" i="8"/>
  <c r="A75" i="8"/>
  <c r="B74" i="8"/>
  <c r="A74" i="8"/>
  <c r="B73" i="8"/>
  <c r="A73" i="8"/>
  <c r="B72" i="8"/>
  <c r="A72" i="8"/>
  <c r="B71" i="8"/>
  <c r="A71" i="8"/>
  <c r="B70" i="8"/>
  <c r="A70" i="8"/>
  <c r="B69" i="8"/>
  <c r="A69" i="8"/>
  <c r="B68" i="8"/>
  <c r="A68" i="8"/>
  <c r="B67" i="8"/>
  <c r="A67" i="8"/>
  <c r="B66" i="8"/>
  <c r="A66" i="8"/>
  <c r="B65" i="8"/>
  <c r="A65" i="8"/>
  <c r="B64" i="8"/>
  <c r="A64" i="8"/>
  <c r="B63" i="8"/>
  <c r="A63" i="8"/>
  <c r="B62" i="8"/>
  <c r="A62" i="8"/>
  <c r="B61" i="8"/>
  <c r="A61" i="8"/>
  <c r="F60" i="8"/>
  <c r="B60" i="8"/>
  <c r="A60" i="8"/>
  <c r="B59" i="8"/>
  <c r="A59" i="8"/>
  <c r="B58" i="8"/>
  <c r="A58" i="8"/>
  <c r="B57" i="8"/>
  <c r="A57" i="8"/>
  <c r="B56" i="8"/>
  <c r="A56" i="8"/>
  <c r="B55" i="8"/>
  <c r="A55" i="8"/>
  <c r="B54" i="8"/>
  <c r="A54" i="8"/>
  <c r="B53" i="8"/>
  <c r="A53" i="8"/>
  <c r="B52" i="8"/>
  <c r="A52" i="8"/>
  <c r="B51" i="8"/>
  <c r="A51" i="8"/>
  <c r="B50" i="8"/>
  <c r="A50" i="8"/>
  <c r="B49" i="8"/>
  <c r="A49" i="8"/>
  <c r="B48" i="8"/>
  <c r="A48" i="8"/>
  <c r="B47" i="8"/>
  <c r="A47" i="8"/>
  <c r="B46" i="8"/>
  <c r="A46" i="8"/>
  <c r="B45" i="8"/>
  <c r="A45" i="8"/>
  <c r="B44" i="8"/>
  <c r="A44" i="8"/>
  <c r="B43" i="8"/>
  <c r="A43" i="8"/>
  <c r="B42" i="8"/>
  <c r="A42" i="8"/>
  <c r="B41" i="8"/>
  <c r="A41" i="8"/>
  <c r="B40" i="8"/>
  <c r="A40" i="8"/>
  <c r="B39" i="8"/>
  <c r="A39" i="8"/>
  <c r="B38" i="8"/>
  <c r="A38" i="8"/>
  <c r="B37" i="8"/>
  <c r="A37" i="8"/>
  <c r="B36" i="8"/>
  <c r="A36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F28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G19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101" i="7"/>
  <c r="D101" i="7"/>
  <c r="C101" i="7"/>
  <c r="E100" i="7"/>
  <c r="D100" i="7"/>
  <c r="C100" i="7"/>
  <c r="E99" i="7"/>
  <c r="D99" i="7"/>
  <c r="C99" i="7"/>
  <c r="E98" i="7"/>
  <c r="D98" i="7"/>
  <c r="C98" i="7"/>
  <c r="E97" i="7"/>
  <c r="D97" i="7"/>
  <c r="C97" i="7"/>
  <c r="E96" i="7"/>
  <c r="D96" i="7"/>
  <c r="C96" i="7"/>
  <c r="E95" i="7"/>
  <c r="D95" i="7"/>
  <c r="C95" i="7"/>
  <c r="E94" i="7"/>
  <c r="D94" i="7"/>
  <c r="C94" i="7"/>
  <c r="E93" i="7"/>
  <c r="D93" i="7"/>
  <c r="C93" i="7"/>
  <c r="E92" i="7"/>
  <c r="D92" i="7"/>
  <c r="C92" i="7"/>
  <c r="E91" i="7"/>
  <c r="D91" i="7"/>
  <c r="C91" i="7"/>
  <c r="E90" i="7"/>
  <c r="D90" i="7"/>
  <c r="C90" i="7"/>
  <c r="E89" i="7"/>
  <c r="D89" i="7"/>
  <c r="C89" i="7"/>
  <c r="E88" i="7"/>
  <c r="D88" i="7"/>
  <c r="C88" i="7"/>
  <c r="E87" i="7"/>
  <c r="D87" i="7"/>
  <c r="C87" i="7"/>
  <c r="E86" i="7"/>
  <c r="D86" i="7"/>
  <c r="C86" i="7"/>
  <c r="E85" i="7"/>
  <c r="D85" i="7"/>
  <c r="C85" i="7"/>
  <c r="E84" i="7"/>
  <c r="D84" i="7"/>
  <c r="C84" i="7"/>
  <c r="E83" i="7"/>
  <c r="D83" i="7"/>
  <c r="C83" i="7"/>
  <c r="E82" i="7"/>
  <c r="D82" i="7"/>
  <c r="C82" i="7"/>
  <c r="E81" i="7"/>
  <c r="D81" i="7"/>
  <c r="C81" i="7"/>
  <c r="E80" i="7"/>
  <c r="D80" i="7"/>
  <c r="C80" i="7"/>
  <c r="E79" i="7"/>
  <c r="D79" i="7"/>
  <c r="C79" i="7"/>
  <c r="E78" i="7"/>
  <c r="D78" i="7"/>
  <c r="C78" i="7"/>
  <c r="E77" i="7"/>
  <c r="D77" i="7"/>
  <c r="C77" i="7"/>
  <c r="E76" i="7"/>
  <c r="D76" i="7"/>
  <c r="C76" i="7"/>
  <c r="E75" i="7"/>
  <c r="D75" i="7"/>
  <c r="C75" i="7"/>
  <c r="E74" i="7"/>
  <c r="D74" i="7"/>
  <c r="C74" i="7"/>
  <c r="E73" i="7"/>
  <c r="D73" i="7"/>
  <c r="C73" i="7"/>
  <c r="E72" i="7"/>
  <c r="D72" i="7"/>
  <c r="C72" i="7"/>
  <c r="E71" i="7"/>
  <c r="D71" i="7"/>
  <c r="C71" i="7"/>
  <c r="E70" i="7"/>
  <c r="D70" i="7"/>
  <c r="C70" i="7"/>
  <c r="E69" i="7"/>
  <c r="D69" i="7"/>
  <c r="C69" i="7"/>
  <c r="E68" i="7"/>
  <c r="D68" i="7"/>
  <c r="C68" i="7"/>
  <c r="E67" i="7"/>
  <c r="D67" i="7"/>
  <c r="C67" i="7"/>
  <c r="E66" i="7"/>
  <c r="D66" i="7"/>
  <c r="C66" i="7"/>
  <c r="E65" i="7"/>
  <c r="D65" i="7"/>
  <c r="C65" i="7"/>
  <c r="E64" i="7"/>
  <c r="D64" i="7"/>
  <c r="C64" i="7"/>
  <c r="E63" i="7"/>
  <c r="D63" i="7"/>
  <c r="C63" i="7"/>
  <c r="E62" i="7"/>
  <c r="D62" i="7"/>
  <c r="C62" i="7"/>
  <c r="E61" i="7"/>
  <c r="D61" i="7"/>
  <c r="C61" i="7"/>
  <c r="E60" i="7"/>
  <c r="D60" i="7"/>
  <c r="C60" i="7"/>
  <c r="E59" i="7"/>
  <c r="D59" i="7"/>
  <c r="C59" i="7"/>
  <c r="E58" i="7"/>
  <c r="D58" i="7"/>
  <c r="C58" i="7"/>
  <c r="E57" i="7"/>
  <c r="D57" i="7"/>
  <c r="C57" i="7"/>
  <c r="E56" i="7"/>
  <c r="D56" i="7"/>
  <c r="C56" i="7"/>
  <c r="E55" i="7"/>
  <c r="D55" i="7"/>
  <c r="C55" i="7"/>
  <c r="E54" i="7"/>
  <c r="D54" i="7"/>
  <c r="C54" i="7"/>
  <c r="E53" i="7"/>
  <c r="D53" i="7"/>
  <c r="C53" i="7"/>
  <c r="E52" i="7"/>
  <c r="D52" i="7"/>
  <c r="C52" i="7"/>
  <c r="E51" i="7"/>
  <c r="D51" i="7"/>
  <c r="C51" i="7"/>
  <c r="E50" i="7"/>
  <c r="D50" i="7"/>
  <c r="C50" i="7"/>
  <c r="E49" i="7"/>
  <c r="D49" i="7"/>
  <c r="C49" i="7"/>
  <c r="E48" i="7"/>
  <c r="D48" i="7"/>
  <c r="C48" i="7"/>
  <c r="E47" i="7"/>
  <c r="D47" i="7"/>
  <c r="C47" i="7"/>
  <c r="E46" i="7"/>
  <c r="D46" i="7"/>
  <c r="C46" i="7"/>
  <c r="E45" i="7"/>
  <c r="D45" i="7"/>
  <c r="C45" i="7"/>
  <c r="F45" i="7" s="1"/>
  <c r="E44" i="7"/>
  <c r="D44" i="7"/>
  <c r="C44" i="7"/>
  <c r="E43" i="7"/>
  <c r="D43" i="7"/>
  <c r="C43" i="7"/>
  <c r="E42" i="7"/>
  <c r="D42" i="7"/>
  <c r="C42" i="7"/>
  <c r="E41" i="7"/>
  <c r="D41" i="7"/>
  <c r="C41" i="7"/>
  <c r="E40" i="7"/>
  <c r="D40" i="7"/>
  <c r="C40" i="7"/>
  <c r="E39" i="7"/>
  <c r="D39" i="7"/>
  <c r="C39" i="7"/>
  <c r="E38" i="7"/>
  <c r="D38" i="7"/>
  <c r="C38" i="7"/>
  <c r="E37" i="7"/>
  <c r="D37" i="7"/>
  <c r="C37" i="7"/>
  <c r="E36" i="7"/>
  <c r="D36" i="7"/>
  <c r="C36" i="7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E5" i="7"/>
  <c r="D5" i="7"/>
  <c r="C5" i="7"/>
  <c r="E4" i="7"/>
  <c r="D4" i="7"/>
  <c r="C4" i="7"/>
  <c r="E3" i="7"/>
  <c r="D3" i="7"/>
  <c r="C3" i="7"/>
  <c r="D1" i="7"/>
  <c r="E1" i="7"/>
  <c r="C1" i="7"/>
  <c r="B101" i="7"/>
  <c r="A101" i="7"/>
  <c r="B100" i="7"/>
  <c r="A100" i="7"/>
  <c r="B99" i="7"/>
  <c r="A99" i="7"/>
  <c r="B98" i="7"/>
  <c r="A98" i="7"/>
  <c r="B97" i="7"/>
  <c r="A97" i="7"/>
  <c r="B96" i="7"/>
  <c r="A96" i="7"/>
  <c r="B95" i="7"/>
  <c r="A95" i="7"/>
  <c r="B94" i="7"/>
  <c r="A94" i="7"/>
  <c r="B93" i="7"/>
  <c r="A93" i="7"/>
  <c r="B92" i="7"/>
  <c r="A92" i="7"/>
  <c r="B91" i="7"/>
  <c r="A91" i="7"/>
  <c r="B90" i="7"/>
  <c r="A90" i="7"/>
  <c r="B89" i="7"/>
  <c r="A89" i="7"/>
  <c r="B88" i="7"/>
  <c r="A88" i="7"/>
  <c r="B87" i="7"/>
  <c r="A87" i="7"/>
  <c r="B86" i="7"/>
  <c r="A86" i="7"/>
  <c r="B85" i="7"/>
  <c r="A85" i="7"/>
  <c r="B84" i="7"/>
  <c r="A84" i="7"/>
  <c r="B83" i="7"/>
  <c r="A83" i="7"/>
  <c r="B82" i="7"/>
  <c r="A82" i="7"/>
  <c r="B81" i="7"/>
  <c r="A81" i="7"/>
  <c r="B80" i="7"/>
  <c r="A80" i="7"/>
  <c r="B79" i="7"/>
  <c r="A79" i="7"/>
  <c r="B78" i="7"/>
  <c r="A78" i="7"/>
  <c r="B77" i="7"/>
  <c r="A77" i="7"/>
  <c r="B76" i="7"/>
  <c r="A76" i="7"/>
  <c r="B75" i="7"/>
  <c r="A75" i="7"/>
  <c r="B74" i="7"/>
  <c r="A74" i="7"/>
  <c r="B73" i="7"/>
  <c r="A73" i="7"/>
  <c r="B72" i="7"/>
  <c r="A72" i="7"/>
  <c r="B71" i="7"/>
  <c r="A71" i="7"/>
  <c r="B70" i="7"/>
  <c r="A70" i="7"/>
  <c r="B69" i="7"/>
  <c r="A69" i="7"/>
  <c r="B68" i="7"/>
  <c r="A68" i="7"/>
  <c r="B67" i="7"/>
  <c r="A67" i="7"/>
  <c r="B66" i="7"/>
  <c r="A66" i="7"/>
  <c r="B65" i="7"/>
  <c r="A65" i="7"/>
  <c r="B64" i="7"/>
  <c r="A64" i="7"/>
  <c r="B63" i="7"/>
  <c r="A63" i="7"/>
  <c r="B62" i="7"/>
  <c r="A62" i="7"/>
  <c r="B61" i="7"/>
  <c r="A61" i="7"/>
  <c r="B60" i="7"/>
  <c r="A60" i="7"/>
  <c r="B59" i="7"/>
  <c r="A59" i="7"/>
  <c r="B58" i="7"/>
  <c r="A58" i="7"/>
  <c r="B57" i="7"/>
  <c r="A57" i="7"/>
  <c r="B56" i="7"/>
  <c r="A56" i="7"/>
  <c r="B55" i="7"/>
  <c r="A55" i="7"/>
  <c r="B54" i="7"/>
  <c r="A54" i="7"/>
  <c r="B53" i="7"/>
  <c r="A53" i="7"/>
  <c r="B52" i="7"/>
  <c r="A52" i="7"/>
  <c r="B51" i="7"/>
  <c r="A51" i="7"/>
  <c r="B50" i="7"/>
  <c r="A50" i="7"/>
  <c r="B49" i="7"/>
  <c r="A49" i="7"/>
  <c r="B48" i="7"/>
  <c r="A48" i="7"/>
  <c r="B47" i="7"/>
  <c r="A47" i="7"/>
  <c r="B46" i="7"/>
  <c r="A46" i="7"/>
  <c r="B45" i="7"/>
  <c r="A45" i="7"/>
  <c r="B44" i="7"/>
  <c r="A44" i="7"/>
  <c r="B43" i="7"/>
  <c r="A43" i="7"/>
  <c r="B42" i="7"/>
  <c r="A42" i="7"/>
  <c r="B41" i="7"/>
  <c r="A41" i="7"/>
  <c r="B40" i="7"/>
  <c r="A40" i="7"/>
  <c r="B39" i="7"/>
  <c r="A39" i="7"/>
  <c r="B38" i="7"/>
  <c r="A38" i="7"/>
  <c r="B37" i="7"/>
  <c r="A37" i="7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101" i="6"/>
  <c r="D101" i="6"/>
  <c r="C101" i="6"/>
  <c r="E100" i="6"/>
  <c r="D100" i="6"/>
  <c r="C100" i="6"/>
  <c r="E99" i="6"/>
  <c r="D99" i="6"/>
  <c r="C99" i="6"/>
  <c r="E98" i="6"/>
  <c r="D98" i="6"/>
  <c r="C98" i="6"/>
  <c r="E97" i="6"/>
  <c r="D97" i="6"/>
  <c r="C97" i="6"/>
  <c r="E96" i="6"/>
  <c r="D96" i="6"/>
  <c r="C96" i="6"/>
  <c r="E95" i="6"/>
  <c r="D95" i="6"/>
  <c r="C95" i="6"/>
  <c r="E94" i="6"/>
  <c r="D94" i="6"/>
  <c r="C94" i="6"/>
  <c r="E93" i="6"/>
  <c r="D93" i="6"/>
  <c r="C93" i="6"/>
  <c r="E92" i="6"/>
  <c r="D92" i="6"/>
  <c r="C92" i="6"/>
  <c r="E91" i="6"/>
  <c r="D91" i="6"/>
  <c r="C91" i="6"/>
  <c r="E90" i="6"/>
  <c r="D90" i="6"/>
  <c r="C90" i="6"/>
  <c r="E89" i="6"/>
  <c r="D89" i="6"/>
  <c r="C89" i="6"/>
  <c r="E88" i="6"/>
  <c r="D88" i="6"/>
  <c r="C88" i="6"/>
  <c r="E87" i="6"/>
  <c r="D87" i="6"/>
  <c r="C87" i="6"/>
  <c r="E86" i="6"/>
  <c r="D86" i="6"/>
  <c r="C86" i="6"/>
  <c r="E85" i="6"/>
  <c r="D85" i="6"/>
  <c r="C85" i="6"/>
  <c r="E84" i="6"/>
  <c r="D84" i="6"/>
  <c r="C84" i="6"/>
  <c r="E83" i="6"/>
  <c r="D83" i="6"/>
  <c r="C83" i="6"/>
  <c r="E82" i="6"/>
  <c r="D82" i="6"/>
  <c r="C82" i="6"/>
  <c r="E81" i="6"/>
  <c r="D81" i="6"/>
  <c r="C81" i="6"/>
  <c r="E80" i="6"/>
  <c r="D80" i="6"/>
  <c r="C80" i="6"/>
  <c r="E79" i="6"/>
  <c r="D79" i="6"/>
  <c r="C79" i="6"/>
  <c r="E78" i="6"/>
  <c r="D78" i="6"/>
  <c r="C78" i="6"/>
  <c r="E77" i="6"/>
  <c r="D77" i="6"/>
  <c r="C77" i="6"/>
  <c r="E76" i="6"/>
  <c r="D76" i="6"/>
  <c r="F76" i="6" s="1"/>
  <c r="C76" i="6"/>
  <c r="E75" i="6"/>
  <c r="D75" i="6"/>
  <c r="C75" i="6"/>
  <c r="E74" i="6"/>
  <c r="D74" i="6"/>
  <c r="C74" i="6"/>
  <c r="E73" i="6"/>
  <c r="D73" i="6"/>
  <c r="C73" i="6"/>
  <c r="E72" i="6"/>
  <c r="D72" i="6"/>
  <c r="C72" i="6"/>
  <c r="E71" i="6"/>
  <c r="D71" i="6"/>
  <c r="C71" i="6"/>
  <c r="E70" i="6"/>
  <c r="D70" i="6"/>
  <c r="C70" i="6"/>
  <c r="E69" i="6"/>
  <c r="D69" i="6"/>
  <c r="C69" i="6"/>
  <c r="E68" i="6"/>
  <c r="D68" i="6"/>
  <c r="C68" i="6"/>
  <c r="E67" i="6"/>
  <c r="D67" i="6"/>
  <c r="C67" i="6"/>
  <c r="E66" i="6"/>
  <c r="D66" i="6"/>
  <c r="C66" i="6"/>
  <c r="E65" i="6"/>
  <c r="D65" i="6"/>
  <c r="C65" i="6"/>
  <c r="E64" i="6"/>
  <c r="D64" i="6"/>
  <c r="C64" i="6"/>
  <c r="E63" i="6"/>
  <c r="D63" i="6"/>
  <c r="C63" i="6"/>
  <c r="E62" i="6"/>
  <c r="D62" i="6"/>
  <c r="C62" i="6"/>
  <c r="E61" i="6"/>
  <c r="D61" i="6"/>
  <c r="C61" i="6"/>
  <c r="E60" i="6"/>
  <c r="D60" i="6"/>
  <c r="F60" i="6" s="1"/>
  <c r="C60" i="6"/>
  <c r="E59" i="6"/>
  <c r="D59" i="6"/>
  <c r="C59" i="6"/>
  <c r="E58" i="6"/>
  <c r="D58" i="6"/>
  <c r="C58" i="6"/>
  <c r="E57" i="6"/>
  <c r="D57" i="6"/>
  <c r="C57" i="6"/>
  <c r="E56" i="6"/>
  <c r="D56" i="6"/>
  <c r="C56" i="6"/>
  <c r="E55" i="6"/>
  <c r="D55" i="6"/>
  <c r="C55" i="6"/>
  <c r="E54" i="6"/>
  <c r="D54" i="6"/>
  <c r="C54" i="6"/>
  <c r="E53" i="6"/>
  <c r="D53" i="6"/>
  <c r="C53" i="6"/>
  <c r="E52" i="6"/>
  <c r="D52" i="6"/>
  <c r="C52" i="6"/>
  <c r="E51" i="6"/>
  <c r="D51" i="6"/>
  <c r="C51" i="6"/>
  <c r="E50" i="6"/>
  <c r="D50" i="6"/>
  <c r="C50" i="6"/>
  <c r="E49" i="6"/>
  <c r="D49" i="6"/>
  <c r="C49" i="6"/>
  <c r="E48" i="6"/>
  <c r="D48" i="6"/>
  <c r="C48" i="6"/>
  <c r="E47" i="6"/>
  <c r="D47" i="6"/>
  <c r="C47" i="6"/>
  <c r="E46" i="6"/>
  <c r="D46" i="6"/>
  <c r="C46" i="6"/>
  <c r="E45" i="6"/>
  <c r="D45" i="6"/>
  <c r="C45" i="6"/>
  <c r="E44" i="6"/>
  <c r="D44" i="6"/>
  <c r="C44" i="6"/>
  <c r="E43" i="6"/>
  <c r="D43" i="6"/>
  <c r="C43" i="6"/>
  <c r="E42" i="6"/>
  <c r="D42" i="6"/>
  <c r="C42" i="6"/>
  <c r="E41" i="6"/>
  <c r="D41" i="6"/>
  <c r="C41" i="6"/>
  <c r="E40" i="6"/>
  <c r="D40" i="6"/>
  <c r="C40" i="6"/>
  <c r="E39" i="6"/>
  <c r="D39" i="6"/>
  <c r="C39" i="6"/>
  <c r="E38" i="6"/>
  <c r="D38" i="6"/>
  <c r="C38" i="6"/>
  <c r="E37" i="6"/>
  <c r="D37" i="6"/>
  <c r="C37" i="6"/>
  <c r="E36" i="6"/>
  <c r="D36" i="6"/>
  <c r="C36" i="6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C29" i="6"/>
  <c r="E28" i="6"/>
  <c r="D28" i="6"/>
  <c r="F28" i="6" s="1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F16" i="6" s="1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B93" i="6"/>
  <c r="A93" i="6"/>
  <c r="B92" i="6"/>
  <c r="A92" i="6"/>
  <c r="B91" i="6"/>
  <c r="A91" i="6"/>
  <c r="B90" i="6"/>
  <c r="A90" i="6"/>
  <c r="B89" i="6"/>
  <c r="A89" i="6"/>
  <c r="B88" i="6"/>
  <c r="A88" i="6"/>
  <c r="B87" i="6"/>
  <c r="A87" i="6"/>
  <c r="B86" i="6"/>
  <c r="A86" i="6"/>
  <c r="B85" i="6"/>
  <c r="A85" i="6"/>
  <c r="B84" i="6"/>
  <c r="A84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B66" i="6"/>
  <c r="A66" i="6"/>
  <c r="B65" i="6"/>
  <c r="A65" i="6"/>
  <c r="B64" i="6"/>
  <c r="A64" i="6"/>
  <c r="B63" i="6"/>
  <c r="A63" i="6"/>
  <c r="B62" i="6"/>
  <c r="A62" i="6"/>
  <c r="B61" i="6"/>
  <c r="A61" i="6"/>
  <c r="B60" i="6"/>
  <c r="A60" i="6"/>
  <c r="B59" i="6"/>
  <c r="A59" i="6"/>
  <c r="B58" i="6"/>
  <c r="A58" i="6"/>
  <c r="B57" i="6"/>
  <c r="A57" i="6"/>
  <c r="B56" i="6"/>
  <c r="A56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101" i="5"/>
  <c r="D101" i="5"/>
  <c r="C101" i="5"/>
  <c r="E100" i="5"/>
  <c r="D100" i="5"/>
  <c r="C100" i="5"/>
  <c r="E99" i="5"/>
  <c r="D99" i="5"/>
  <c r="C99" i="5"/>
  <c r="E98" i="5"/>
  <c r="D98" i="5"/>
  <c r="C98" i="5"/>
  <c r="E97" i="5"/>
  <c r="D97" i="5"/>
  <c r="C97" i="5"/>
  <c r="E96" i="5"/>
  <c r="D96" i="5"/>
  <c r="C96" i="5"/>
  <c r="E95" i="5"/>
  <c r="D95" i="5"/>
  <c r="C95" i="5"/>
  <c r="E94" i="5"/>
  <c r="D94" i="5"/>
  <c r="C94" i="5"/>
  <c r="E93" i="5"/>
  <c r="D93" i="5"/>
  <c r="C93" i="5"/>
  <c r="E92" i="5"/>
  <c r="D92" i="5"/>
  <c r="C92" i="5"/>
  <c r="E91" i="5"/>
  <c r="D91" i="5"/>
  <c r="C91" i="5"/>
  <c r="E90" i="5"/>
  <c r="D90" i="5"/>
  <c r="C90" i="5"/>
  <c r="E89" i="5"/>
  <c r="D89" i="5"/>
  <c r="C89" i="5"/>
  <c r="E88" i="5"/>
  <c r="D88" i="5"/>
  <c r="C88" i="5"/>
  <c r="E87" i="5"/>
  <c r="D87" i="5"/>
  <c r="C87" i="5"/>
  <c r="E86" i="5"/>
  <c r="D86" i="5"/>
  <c r="C86" i="5"/>
  <c r="E85" i="5"/>
  <c r="D85" i="5"/>
  <c r="C85" i="5"/>
  <c r="E84" i="5"/>
  <c r="D84" i="5"/>
  <c r="F84" i="5" s="1"/>
  <c r="C84" i="5"/>
  <c r="E83" i="5"/>
  <c r="D83" i="5"/>
  <c r="C83" i="5"/>
  <c r="E82" i="5"/>
  <c r="D82" i="5"/>
  <c r="C82" i="5"/>
  <c r="E81" i="5"/>
  <c r="D81" i="5"/>
  <c r="C81" i="5"/>
  <c r="E80" i="5"/>
  <c r="D80" i="5"/>
  <c r="C80" i="5"/>
  <c r="E79" i="5"/>
  <c r="D79" i="5"/>
  <c r="C79" i="5"/>
  <c r="E78" i="5"/>
  <c r="D78" i="5"/>
  <c r="C78" i="5"/>
  <c r="F78" i="5" s="1"/>
  <c r="E77" i="5"/>
  <c r="D77" i="5"/>
  <c r="C77" i="5"/>
  <c r="E76" i="5"/>
  <c r="D76" i="5"/>
  <c r="F76" i="5" s="1"/>
  <c r="C76" i="5"/>
  <c r="E75" i="5"/>
  <c r="D75" i="5"/>
  <c r="C75" i="5"/>
  <c r="E74" i="5"/>
  <c r="D74" i="5"/>
  <c r="C74" i="5"/>
  <c r="E73" i="5"/>
  <c r="D73" i="5"/>
  <c r="C73" i="5"/>
  <c r="E72" i="5"/>
  <c r="G72" i="5" s="1"/>
  <c r="D72" i="5"/>
  <c r="F72" i="5" s="1"/>
  <c r="C72" i="5"/>
  <c r="E71" i="5"/>
  <c r="D71" i="5"/>
  <c r="C71" i="5"/>
  <c r="E70" i="5"/>
  <c r="D70" i="5"/>
  <c r="C70" i="5"/>
  <c r="E69" i="5"/>
  <c r="D69" i="5"/>
  <c r="C69" i="5"/>
  <c r="E68" i="5"/>
  <c r="D68" i="5"/>
  <c r="F68" i="5" s="1"/>
  <c r="C68" i="5"/>
  <c r="E67" i="5"/>
  <c r="D67" i="5"/>
  <c r="C67" i="5"/>
  <c r="E66" i="5"/>
  <c r="D66" i="5"/>
  <c r="C66" i="5"/>
  <c r="E65" i="5"/>
  <c r="D65" i="5"/>
  <c r="C65" i="5"/>
  <c r="E64" i="5"/>
  <c r="D64" i="5"/>
  <c r="F64" i="5" s="1"/>
  <c r="C64" i="5"/>
  <c r="E63" i="5"/>
  <c r="D63" i="5"/>
  <c r="C63" i="5"/>
  <c r="E62" i="5"/>
  <c r="D62" i="5"/>
  <c r="C62" i="5"/>
  <c r="E61" i="5"/>
  <c r="D61" i="5"/>
  <c r="C61" i="5"/>
  <c r="E60" i="5"/>
  <c r="D60" i="5"/>
  <c r="F60" i="5" s="1"/>
  <c r="C60" i="5"/>
  <c r="E59" i="5"/>
  <c r="D59" i="5"/>
  <c r="C59" i="5"/>
  <c r="E58" i="5"/>
  <c r="D58" i="5"/>
  <c r="C58" i="5"/>
  <c r="E57" i="5"/>
  <c r="D57" i="5"/>
  <c r="C57" i="5"/>
  <c r="E56" i="5"/>
  <c r="D56" i="5"/>
  <c r="C56" i="5"/>
  <c r="E55" i="5"/>
  <c r="D55" i="5"/>
  <c r="C55" i="5"/>
  <c r="E54" i="5"/>
  <c r="D54" i="5"/>
  <c r="C54" i="5"/>
  <c r="E53" i="5"/>
  <c r="D53" i="5"/>
  <c r="C53" i="5"/>
  <c r="E52" i="5"/>
  <c r="D52" i="5"/>
  <c r="F52" i="5" s="1"/>
  <c r="C52" i="5"/>
  <c r="E51" i="5"/>
  <c r="D51" i="5"/>
  <c r="C51" i="5"/>
  <c r="E50" i="5"/>
  <c r="D50" i="5"/>
  <c r="C50" i="5"/>
  <c r="E49" i="5"/>
  <c r="D49" i="5"/>
  <c r="C49" i="5"/>
  <c r="E48" i="5"/>
  <c r="D48" i="5"/>
  <c r="C48" i="5"/>
  <c r="E47" i="5"/>
  <c r="D47" i="5"/>
  <c r="C47" i="5"/>
  <c r="E46" i="5"/>
  <c r="D46" i="5"/>
  <c r="C46" i="5"/>
  <c r="E45" i="5"/>
  <c r="D45" i="5"/>
  <c r="C45" i="5"/>
  <c r="E44" i="5"/>
  <c r="D44" i="5"/>
  <c r="F44" i="5" s="1"/>
  <c r="C44" i="5"/>
  <c r="E43" i="5"/>
  <c r="D43" i="5"/>
  <c r="C43" i="5"/>
  <c r="E42" i="5"/>
  <c r="D42" i="5"/>
  <c r="C42" i="5"/>
  <c r="E41" i="5"/>
  <c r="D41" i="5"/>
  <c r="C41" i="5"/>
  <c r="E40" i="5"/>
  <c r="G40" i="5" s="1"/>
  <c r="D40" i="5"/>
  <c r="F40" i="5" s="1"/>
  <c r="C40" i="5"/>
  <c r="E39" i="5"/>
  <c r="D39" i="5"/>
  <c r="C39" i="5"/>
  <c r="E38" i="5"/>
  <c r="D38" i="5"/>
  <c r="C38" i="5"/>
  <c r="E37" i="5"/>
  <c r="D37" i="5"/>
  <c r="C37" i="5"/>
  <c r="E36" i="5"/>
  <c r="D36" i="5"/>
  <c r="F36" i="5" s="1"/>
  <c r="C36" i="5"/>
  <c r="E35" i="5"/>
  <c r="D35" i="5"/>
  <c r="C35" i="5"/>
  <c r="E34" i="5"/>
  <c r="D34" i="5"/>
  <c r="C34" i="5"/>
  <c r="E33" i="5"/>
  <c r="D33" i="5"/>
  <c r="C33" i="5"/>
  <c r="E32" i="5"/>
  <c r="D32" i="5"/>
  <c r="F32" i="5" s="1"/>
  <c r="C32" i="5"/>
  <c r="E31" i="5"/>
  <c r="D31" i="5"/>
  <c r="C31" i="5"/>
  <c r="E30" i="5"/>
  <c r="D30" i="5"/>
  <c r="C30" i="5"/>
  <c r="E29" i="5"/>
  <c r="D29" i="5"/>
  <c r="C29" i="5"/>
  <c r="E28" i="5"/>
  <c r="D28" i="5"/>
  <c r="F28" i="5" s="1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F20" i="5" s="1"/>
  <c r="C20" i="5"/>
  <c r="E19" i="5"/>
  <c r="D19" i="5"/>
  <c r="C19" i="5"/>
  <c r="E18" i="5"/>
  <c r="D18" i="5"/>
  <c r="C18" i="5"/>
  <c r="E17" i="5"/>
  <c r="D17" i="5"/>
  <c r="C17" i="5"/>
  <c r="E16" i="5"/>
  <c r="D16" i="5"/>
  <c r="F16" i="5" s="1"/>
  <c r="C16" i="5"/>
  <c r="E15" i="5"/>
  <c r="D15" i="5"/>
  <c r="C15" i="5"/>
  <c r="E14" i="5"/>
  <c r="D14" i="5"/>
  <c r="C14" i="5"/>
  <c r="G14" i="5" s="1"/>
  <c r="E13" i="5"/>
  <c r="D13" i="5"/>
  <c r="C13" i="5"/>
  <c r="E12" i="5"/>
  <c r="G12" i="5" s="1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F8" i="5" s="1"/>
  <c r="C8" i="5"/>
  <c r="E7" i="5"/>
  <c r="D7" i="5"/>
  <c r="C7" i="5"/>
  <c r="E6" i="5"/>
  <c r="D6" i="5"/>
  <c r="C6" i="5"/>
  <c r="G6" i="5" s="1"/>
  <c r="E5" i="5"/>
  <c r="D5" i="5"/>
  <c r="C5" i="5"/>
  <c r="E4" i="5"/>
  <c r="G4" i="5" s="1"/>
  <c r="D4" i="5"/>
  <c r="C4" i="5"/>
  <c r="E3" i="5"/>
  <c r="D3" i="5"/>
  <c r="C3" i="5"/>
  <c r="E1" i="5"/>
  <c r="D1" i="5"/>
  <c r="C1" i="5"/>
  <c r="B101" i="5"/>
  <c r="A101" i="5"/>
  <c r="B100" i="5"/>
  <c r="A100" i="5"/>
  <c r="B99" i="5"/>
  <c r="A99" i="5"/>
  <c r="B98" i="5"/>
  <c r="A98" i="5"/>
  <c r="B97" i="5"/>
  <c r="A97" i="5"/>
  <c r="B96" i="5"/>
  <c r="A96" i="5"/>
  <c r="B95" i="5"/>
  <c r="A95" i="5"/>
  <c r="B94" i="5"/>
  <c r="A94" i="5"/>
  <c r="B93" i="5"/>
  <c r="A93" i="5"/>
  <c r="B92" i="5"/>
  <c r="A92" i="5"/>
  <c r="B91" i="5"/>
  <c r="A91" i="5"/>
  <c r="B90" i="5"/>
  <c r="A90" i="5"/>
  <c r="B89" i="5"/>
  <c r="A89" i="5"/>
  <c r="B88" i="5"/>
  <c r="A88" i="5"/>
  <c r="B87" i="5"/>
  <c r="A87" i="5"/>
  <c r="B86" i="5"/>
  <c r="A86" i="5"/>
  <c r="B85" i="5"/>
  <c r="A85" i="5"/>
  <c r="B84" i="5"/>
  <c r="A84" i="5"/>
  <c r="B83" i="5"/>
  <c r="A83" i="5"/>
  <c r="B82" i="5"/>
  <c r="A82" i="5"/>
  <c r="B81" i="5"/>
  <c r="A81" i="5"/>
  <c r="B80" i="5"/>
  <c r="A80" i="5"/>
  <c r="B79" i="5"/>
  <c r="A79" i="5"/>
  <c r="B78" i="5"/>
  <c r="A78" i="5"/>
  <c r="B77" i="5"/>
  <c r="A77" i="5"/>
  <c r="B76" i="5"/>
  <c r="A76" i="5"/>
  <c r="B75" i="5"/>
  <c r="A75" i="5"/>
  <c r="B74" i="5"/>
  <c r="A74" i="5"/>
  <c r="B73" i="5"/>
  <c r="A73" i="5"/>
  <c r="B72" i="5"/>
  <c r="A72" i="5"/>
  <c r="B71" i="5"/>
  <c r="A71" i="5"/>
  <c r="B70" i="5"/>
  <c r="A70" i="5"/>
  <c r="B69" i="5"/>
  <c r="A69" i="5"/>
  <c r="B68" i="5"/>
  <c r="A68" i="5"/>
  <c r="B67" i="5"/>
  <c r="A67" i="5"/>
  <c r="B66" i="5"/>
  <c r="A66" i="5"/>
  <c r="B65" i="5"/>
  <c r="A65" i="5"/>
  <c r="B64" i="5"/>
  <c r="A64" i="5"/>
  <c r="B63" i="5"/>
  <c r="A63" i="5"/>
  <c r="B62" i="5"/>
  <c r="A62" i="5"/>
  <c r="B61" i="5"/>
  <c r="A61" i="5"/>
  <c r="B60" i="5"/>
  <c r="A60" i="5"/>
  <c r="B59" i="5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G66" i="6" l="1"/>
  <c r="G88" i="6"/>
  <c r="F38" i="7"/>
  <c r="F21" i="6"/>
  <c r="F61" i="6"/>
  <c r="F93" i="6"/>
  <c r="F55" i="6"/>
  <c r="F23" i="7"/>
  <c r="G85" i="7"/>
  <c r="G5" i="6"/>
  <c r="F70" i="6"/>
  <c r="G83" i="6"/>
  <c r="F17" i="7"/>
  <c r="F89" i="7"/>
  <c r="F4" i="8"/>
  <c r="F20" i="8"/>
  <c r="G21" i="10"/>
  <c r="H57" i="10"/>
  <c r="F64" i="8"/>
  <c r="H73" i="10"/>
  <c r="H89" i="10"/>
  <c r="F46" i="5"/>
  <c r="F68" i="7"/>
  <c r="F50" i="8"/>
  <c r="F66" i="8"/>
  <c r="G91" i="5"/>
  <c r="F38" i="6"/>
  <c r="F9" i="5"/>
  <c r="F17" i="5"/>
  <c r="F25" i="5"/>
  <c r="F29" i="5"/>
  <c r="F41" i="5"/>
  <c r="F57" i="5"/>
  <c r="F61" i="5"/>
  <c r="F73" i="5"/>
  <c r="F89" i="5"/>
  <c r="I89" i="5" s="1"/>
  <c r="G22" i="6"/>
  <c r="G24" i="6"/>
  <c r="G28" i="6"/>
  <c r="I28" i="6" s="1"/>
  <c r="F29" i="6"/>
  <c r="F33" i="6"/>
  <c r="G34" i="6"/>
  <c r="F37" i="6"/>
  <c r="G44" i="6"/>
  <c r="F45" i="6"/>
  <c r="F53" i="6"/>
  <c r="G54" i="6"/>
  <c r="G56" i="6"/>
  <c r="G60" i="6"/>
  <c r="H60" i="6" s="1"/>
  <c r="F65" i="6"/>
  <c r="F69" i="6"/>
  <c r="F77" i="6"/>
  <c r="F81" i="6"/>
  <c r="G82" i="6"/>
  <c r="F89" i="6"/>
  <c r="G94" i="6"/>
  <c r="G7" i="7"/>
  <c r="F25" i="7"/>
  <c r="G39" i="7"/>
  <c r="F49" i="7"/>
  <c r="G59" i="7"/>
  <c r="F67" i="7"/>
  <c r="F95" i="7"/>
  <c r="G7" i="5"/>
  <c r="G9" i="5"/>
  <c r="G15" i="5"/>
  <c r="G17" i="5"/>
  <c r="F27" i="5"/>
  <c r="G33" i="5"/>
  <c r="G35" i="5"/>
  <c r="G45" i="5"/>
  <c r="F59" i="5"/>
  <c r="G65" i="5"/>
  <c r="G67" i="5"/>
  <c r="G77" i="5"/>
  <c r="G19" i="6"/>
  <c r="F23" i="6"/>
  <c r="F27" i="6"/>
  <c r="G37" i="6"/>
  <c r="I37" i="6" s="1"/>
  <c r="G39" i="6"/>
  <c r="G41" i="6"/>
  <c r="G43" i="6"/>
  <c r="G47" i="6"/>
  <c r="F59" i="6"/>
  <c r="G69" i="6"/>
  <c r="G71" i="6"/>
  <c r="G73" i="6"/>
  <c r="G75" i="6"/>
  <c r="G77" i="6"/>
  <c r="G85" i="6"/>
  <c r="G87" i="6"/>
  <c r="F88" i="7"/>
  <c r="G31" i="8"/>
  <c r="G32" i="10"/>
  <c r="G48" i="10"/>
  <c r="G49" i="8"/>
  <c r="G53" i="8"/>
  <c r="G56" i="10"/>
  <c r="G59" i="8"/>
  <c r="G68" i="10"/>
  <c r="G71" i="8"/>
  <c r="G84" i="10"/>
  <c r="G88" i="10"/>
  <c r="G91" i="8"/>
  <c r="G100" i="10"/>
  <c r="F43" i="5"/>
  <c r="F75" i="5"/>
  <c r="F4" i="6"/>
  <c r="F8" i="6"/>
  <c r="F12" i="6"/>
  <c r="F20" i="6"/>
  <c r="F24" i="6"/>
  <c r="I24" i="6" s="1"/>
  <c r="F52" i="6"/>
  <c r="F56" i="6"/>
  <c r="F64" i="6"/>
  <c r="F72" i="6"/>
  <c r="F84" i="6"/>
  <c r="F92" i="6"/>
  <c r="F100" i="6"/>
  <c r="F21" i="7"/>
  <c r="F53" i="7"/>
  <c r="F57" i="7"/>
  <c r="F61" i="7"/>
  <c r="F65" i="7"/>
  <c r="G6" i="6"/>
  <c r="G8" i="6"/>
  <c r="G10" i="6"/>
  <c r="F11" i="6"/>
  <c r="G12" i="6"/>
  <c r="G14" i="6"/>
  <c r="G3" i="7"/>
  <c r="F4" i="7"/>
  <c r="G5" i="7"/>
  <c r="F8" i="7"/>
  <c r="G11" i="7"/>
  <c r="F12" i="7"/>
  <c r="G15" i="7"/>
  <c r="G19" i="7"/>
  <c r="G21" i="7"/>
  <c r="G23" i="7"/>
  <c r="H23" i="7" s="1"/>
  <c r="G27" i="7"/>
  <c r="G33" i="7"/>
  <c r="G37" i="7"/>
  <c r="F40" i="7"/>
  <c r="G41" i="7"/>
  <c r="G43" i="7"/>
  <c r="G45" i="7"/>
  <c r="G47" i="7"/>
  <c r="F48" i="7"/>
  <c r="G49" i="7"/>
  <c r="G51" i="7"/>
  <c r="F52" i="7"/>
  <c r="G53" i="7"/>
  <c r="I53" i="7" s="1"/>
  <c r="G55" i="7"/>
  <c r="G57" i="7"/>
  <c r="F60" i="7"/>
  <c r="G61" i="7"/>
  <c r="G63" i="7"/>
  <c r="F64" i="7"/>
  <c r="G65" i="7"/>
  <c r="I65" i="7" s="1"/>
  <c r="G67" i="7"/>
  <c r="G69" i="7"/>
  <c r="G71" i="7"/>
  <c r="F72" i="7"/>
  <c r="G73" i="7"/>
  <c r="G75" i="7"/>
  <c r="F76" i="7"/>
  <c r="F80" i="7"/>
  <c r="G87" i="7"/>
  <c r="G89" i="7"/>
  <c r="I89" i="7" s="1"/>
  <c r="G91" i="7"/>
  <c r="F56" i="8"/>
  <c r="G6" i="10"/>
  <c r="F9" i="8"/>
  <c r="G14" i="10"/>
  <c r="G17" i="8"/>
  <c r="G22" i="10"/>
  <c r="G23" i="8"/>
  <c r="F25" i="8"/>
  <c r="G39" i="8"/>
  <c r="G41" i="8"/>
  <c r="G51" i="8"/>
  <c r="G62" i="10"/>
  <c r="G69" i="8"/>
  <c r="G83" i="8"/>
  <c r="G101" i="8"/>
  <c r="F32" i="6"/>
  <c r="F36" i="6"/>
  <c r="F40" i="6"/>
  <c r="F68" i="6"/>
  <c r="F9" i="7"/>
  <c r="F13" i="7"/>
  <c r="F37" i="7"/>
  <c r="H37" i="7" s="1"/>
  <c r="F41" i="7"/>
  <c r="F69" i="7"/>
  <c r="G72" i="10"/>
  <c r="G26" i="5"/>
  <c r="G58" i="5"/>
  <c r="F5" i="6"/>
  <c r="F9" i="6"/>
  <c r="F13" i="6"/>
  <c r="F78" i="6"/>
  <c r="F6" i="7"/>
  <c r="F22" i="7"/>
  <c r="F39" i="7"/>
  <c r="F42" i="7"/>
  <c r="F43" i="7"/>
  <c r="F47" i="7"/>
  <c r="H47" i="7" s="1"/>
  <c r="F58" i="7"/>
  <c r="F59" i="7"/>
  <c r="F63" i="7"/>
  <c r="F66" i="7"/>
  <c r="F74" i="7"/>
  <c r="G9" i="10"/>
  <c r="G13" i="10"/>
  <c r="F16" i="8"/>
  <c r="G25" i="10"/>
  <c r="G29" i="10"/>
  <c r="G33" i="10"/>
  <c r="F36" i="8"/>
  <c r="G49" i="10"/>
  <c r="G57" i="10"/>
  <c r="G61" i="10"/>
  <c r="G65" i="10"/>
  <c r="G73" i="10"/>
  <c r="F76" i="8"/>
  <c r="G77" i="10"/>
  <c r="G81" i="10"/>
  <c r="G85" i="10"/>
  <c r="G97" i="10"/>
  <c r="G101" i="10"/>
  <c r="G3" i="5"/>
  <c r="G5" i="5"/>
  <c r="D2" i="5"/>
  <c r="G11" i="5"/>
  <c r="G13" i="5"/>
  <c r="F18" i="5"/>
  <c r="G19" i="5"/>
  <c r="F21" i="5"/>
  <c r="F22" i="5"/>
  <c r="G23" i="5"/>
  <c r="G25" i="5"/>
  <c r="I25" i="5" s="1"/>
  <c r="F26" i="5"/>
  <c r="G27" i="5"/>
  <c r="G29" i="5"/>
  <c r="I29" i="5" s="1"/>
  <c r="F30" i="5"/>
  <c r="G31" i="5"/>
  <c r="F33" i="5"/>
  <c r="F37" i="5"/>
  <c r="F38" i="5"/>
  <c r="G39" i="5"/>
  <c r="G41" i="5"/>
  <c r="F42" i="5"/>
  <c r="G43" i="5"/>
  <c r="F45" i="5"/>
  <c r="G47" i="5"/>
  <c r="F49" i="5"/>
  <c r="G51" i="5"/>
  <c r="F53" i="5"/>
  <c r="F54" i="5"/>
  <c r="G55" i="5"/>
  <c r="G57" i="5"/>
  <c r="F58" i="5"/>
  <c r="G59" i="5"/>
  <c r="G61" i="5"/>
  <c r="F62" i="5"/>
  <c r="G63" i="5"/>
  <c r="F65" i="5"/>
  <c r="F69" i="5"/>
  <c r="F70" i="5"/>
  <c r="G71" i="5"/>
  <c r="G73" i="5"/>
  <c r="F74" i="5"/>
  <c r="G75" i="5"/>
  <c r="F77" i="5"/>
  <c r="G79" i="5"/>
  <c r="F81" i="5"/>
  <c r="G83" i="5"/>
  <c r="F85" i="5"/>
  <c r="F86" i="5"/>
  <c r="G87" i="5"/>
  <c r="G89" i="5"/>
  <c r="F90" i="5"/>
  <c r="F93" i="5"/>
  <c r="F94" i="5"/>
  <c r="G95" i="5"/>
  <c r="F97" i="5"/>
  <c r="F98" i="5"/>
  <c r="G99" i="5"/>
  <c r="F101" i="5"/>
  <c r="F6" i="8"/>
  <c r="F10" i="8"/>
  <c r="F14" i="8"/>
  <c r="G15" i="10"/>
  <c r="G31" i="10"/>
  <c r="F4" i="5"/>
  <c r="I4" i="5" s="1"/>
  <c r="G8" i="5"/>
  <c r="G10" i="5"/>
  <c r="F12" i="5"/>
  <c r="H12" i="5" s="1"/>
  <c r="G16" i="5"/>
  <c r="I16" i="5" s="1"/>
  <c r="G24" i="5"/>
  <c r="G42" i="5"/>
  <c r="F48" i="5"/>
  <c r="G56" i="5"/>
  <c r="G74" i="5"/>
  <c r="F80" i="5"/>
  <c r="G88" i="5"/>
  <c r="G13" i="6"/>
  <c r="G54" i="10"/>
  <c r="F54" i="8"/>
  <c r="F70" i="8"/>
  <c r="G16" i="6"/>
  <c r="H16" i="6" s="1"/>
  <c r="G18" i="6"/>
  <c r="G26" i="6"/>
  <c r="G30" i="6"/>
  <c r="F31" i="6"/>
  <c r="G32" i="6"/>
  <c r="G36" i="6"/>
  <c r="G38" i="6"/>
  <c r="H38" i="6" s="1"/>
  <c r="G40" i="6"/>
  <c r="G42" i="6"/>
  <c r="G46" i="6"/>
  <c r="G48" i="6"/>
  <c r="G50" i="6"/>
  <c r="F51" i="6"/>
  <c r="G52" i="6"/>
  <c r="G58" i="6"/>
  <c r="G62" i="6"/>
  <c r="F63" i="6"/>
  <c r="G64" i="6"/>
  <c r="I64" i="6" s="1"/>
  <c r="G68" i="6"/>
  <c r="G70" i="6"/>
  <c r="I70" i="6" s="1"/>
  <c r="G72" i="6"/>
  <c r="G74" i="6"/>
  <c r="G76" i="6"/>
  <c r="G78" i="6"/>
  <c r="F79" i="6"/>
  <c r="G80" i="6"/>
  <c r="F83" i="6"/>
  <c r="G84" i="6"/>
  <c r="G86" i="6"/>
  <c r="G90" i="6"/>
  <c r="F91" i="6"/>
  <c r="G92" i="6"/>
  <c r="G96" i="6"/>
  <c r="G98" i="6"/>
  <c r="G100" i="6"/>
  <c r="I100" i="6" s="1"/>
  <c r="F5" i="8"/>
  <c r="H6" i="10"/>
  <c r="G10" i="10"/>
  <c r="H14" i="10"/>
  <c r="F21" i="8"/>
  <c r="H22" i="10"/>
  <c r="G26" i="10"/>
  <c r="H30" i="10"/>
  <c r="F37" i="8"/>
  <c r="I37" i="8" s="1"/>
  <c r="H38" i="10"/>
  <c r="G42" i="10"/>
  <c r="F45" i="8"/>
  <c r="H46" i="10"/>
  <c r="G50" i="10"/>
  <c r="F53" i="8"/>
  <c r="H54" i="10"/>
  <c r="H58" i="10"/>
  <c r="H62" i="10"/>
  <c r="H66" i="10"/>
  <c r="H70" i="10"/>
  <c r="H74" i="10"/>
  <c r="H78" i="10"/>
  <c r="H86" i="10"/>
  <c r="H90" i="10"/>
  <c r="H94" i="10"/>
  <c r="H98" i="10"/>
  <c r="H50" i="10"/>
  <c r="G35" i="6"/>
  <c r="F41" i="6"/>
  <c r="F49" i="6"/>
  <c r="G67" i="6"/>
  <c r="F73" i="6"/>
  <c r="G79" i="6"/>
  <c r="F85" i="6"/>
  <c r="G95" i="6"/>
  <c r="F97" i="6"/>
  <c r="F101" i="6"/>
  <c r="F16" i="7"/>
  <c r="G24" i="7"/>
  <c r="G26" i="7"/>
  <c r="F44" i="7"/>
  <c r="F56" i="7"/>
  <c r="F73" i="7"/>
  <c r="F77" i="7"/>
  <c r="G78" i="7"/>
  <c r="F93" i="7"/>
  <c r="G94" i="7"/>
  <c r="G4" i="10"/>
  <c r="G7" i="8"/>
  <c r="G11" i="8"/>
  <c r="G12" i="10"/>
  <c r="G15" i="8"/>
  <c r="G16" i="10"/>
  <c r="G20" i="10"/>
  <c r="G27" i="8"/>
  <c r="G28" i="10"/>
  <c r="F32" i="8"/>
  <c r="G35" i="8"/>
  <c r="G36" i="10"/>
  <c r="G40" i="10"/>
  <c r="G43" i="8"/>
  <c r="G55" i="8"/>
  <c r="G57" i="8"/>
  <c r="H57" i="8" s="1"/>
  <c r="G60" i="10"/>
  <c r="G61" i="8"/>
  <c r="I61" i="8" s="1"/>
  <c r="G63" i="8"/>
  <c r="G64" i="10"/>
  <c r="G65" i="8"/>
  <c r="G67" i="8"/>
  <c r="H69" i="10"/>
  <c r="F72" i="8"/>
  <c r="G73" i="8"/>
  <c r="G75" i="8"/>
  <c r="G76" i="10"/>
  <c r="G77" i="8"/>
  <c r="H77" i="8" s="1"/>
  <c r="G79" i="8"/>
  <c r="G80" i="10"/>
  <c r="G81" i="8"/>
  <c r="I81" i="8" s="1"/>
  <c r="G85" i="8"/>
  <c r="G87" i="8"/>
  <c r="G89" i="8"/>
  <c r="G92" i="10"/>
  <c r="G95" i="8"/>
  <c r="G96" i="10"/>
  <c r="G97" i="8"/>
  <c r="H97" i="8" s="1"/>
  <c r="G99" i="8"/>
  <c r="H10" i="10"/>
  <c r="I40" i="5"/>
  <c r="I72" i="5"/>
  <c r="G81" i="5"/>
  <c r="F43" i="6"/>
  <c r="F87" i="6"/>
  <c r="F15" i="6"/>
  <c r="F35" i="6"/>
  <c r="I38" i="6"/>
  <c r="F47" i="6"/>
  <c r="F71" i="6"/>
  <c r="H71" i="6" s="1"/>
  <c r="F75" i="6"/>
  <c r="F99" i="6"/>
  <c r="F84" i="7"/>
  <c r="G18" i="10"/>
  <c r="H18" i="10"/>
  <c r="G34" i="10"/>
  <c r="H34" i="10"/>
  <c r="G41" i="10"/>
  <c r="F41" i="8"/>
  <c r="G69" i="10"/>
  <c r="F69" i="8"/>
  <c r="H82" i="10"/>
  <c r="G82" i="8"/>
  <c r="H82" i="8" s="1"/>
  <c r="G89" i="10"/>
  <c r="F89" i="8"/>
  <c r="G93" i="10"/>
  <c r="F93" i="8"/>
  <c r="H93" i="8" s="1"/>
  <c r="G98" i="10"/>
  <c r="H93" i="10"/>
  <c r="G82" i="10"/>
  <c r="H77" i="10"/>
  <c r="G66" i="10"/>
  <c r="F24" i="5"/>
  <c r="F74" i="6"/>
  <c r="F86" i="6"/>
  <c r="G9" i="6"/>
  <c r="G17" i="6"/>
  <c r="G21" i="6"/>
  <c r="F22" i="6"/>
  <c r="G23" i="6"/>
  <c r="G25" i="6"/>
  <c r="F26" i="6"/>
  <c r="G27" i="6"/>
  <c r="G29" i="6"/>
  <c r="F30" i="6"/>
  <c r="G31" i="6"/>
  <c r="G33" i="6"/>
  <c r="F34" i="6"/>
  <c r="G45" i="6"/>
  <c r="F46" i="6"/>
  <c r="F50" i="6"/>
  <c r="G51" i="6"/>
  <c r="G53" i="6"/>
  <c r="F54" i="6"/>
  <c r="I54" i="6" s="1"/>
  <c r="G55" i="6"/>
  <c r="G57" i="6"/>
  <c r="F58" i="6"/>
  <c r="I58" i="6" s="1"/>
  <c r="G59" i="6"/>
  <c r="I59" i="6" s="1"/>
  <c r="G61" i="6"/>
  <c r="I61" i="6" s="1"/>
  <c r="F62" i="6"/>
  <c r="G63" i="6"/>
  <c r="G65" i="6"/>
  <c r="F66" i="6"/>
  <c r="H66" i="6" s="1"/>
  <c r="G81" i="6"/>
  <c r="F82" i="6"/>
  <c r="H82" i="6" s="1"/>
  <c r="G89" i="6"/>
  <c r="I89" i="6" s="1"/>
  <c r="F90" i="6"/>
  <c r="G91" i="6"/>
  <c r="G93" i="6"/>
  <c r="I93" i="6" s="1"/>
  <c r="F94" i="6"/>
  <c r="F98" i="6"/>
  <c r="G99" i="6"/>
  <c r="F51" i="7"/>
  <c r="H51" i="7" s="1"/>
  <c r="F55" i="7"/>
  <c r="F3" i="7"/>
  <c r="H3" i="7" s="1"/>
  <c r="G4" i="7"/>
  <c r="F7" i="7"/>
  <c r="G8" i="7"/>
  <c r="G10" i="7"/>
  <c r="F11" i="7"/>
  <c r="H11" i="7" s="1"/>
  <c r="G12" i="7"/>
  <c r="G14" i="7"/>
  <c r="F15" i="7"/>
  <c r="G16" i="7"/>
  <c r="G18" i="7"/>
  <c r="F19" i="7"/>
  <c r="G20" i="7"/>
  <c r="G22" i="7"/>
  <c r="F27" i="7"/>
  <c r="G28" i="7"/>
  <c r="G30" i="7"/>
  <c r="F31" i="7"/>
  <c r="G32" i="7"/>
  <c r="G34" i="7"/>
  <c r="F35" i="7"/>
  <c r="G36" i="7"/>
  <c r="G38" i="7"/>
  <c r="I38" i="7" s="1"/>
  <c r="G40" i="7"/>
  <c r="G42" i="7"/>
  <c r="G44" i="7"/>
  <c r="G46" i="7"/>
  <c r="F46" i="7"/>
  <c r="G48" i="7"/>
  <c r="G50" i="7"/>
  <c r="G52" i="7"/>
  <c r="G54" i="7"/>
  <c r="F54" i="7"/>
  <c r="G56" i="7"/>
  <c r="G58" i="7"/>
  <c r="G60" i="7"/>
  <c r="G62" i="7"/>
  <c r="F62" i="7"/>
  <c r="G64" i="7"/>
  <c r="I64" i="7" s="1"/>
  <c r="G66" i="7"/>
  <c r="G68" i="7"/>
  <c r="I68" i="7" s="1"/>
  <c r="G70" i="7"/>
  <c r="F70" i="7"/>
  <c r="F71" i="7"/>
  <c r="G72" i="7"/>
  <c r="G74" i="7"/>
  <c r="F75" i="7"/>
  <c r="F79" i="7"/>
  <c r="G82" i="7"/>
  <c r="F83" i="7"/>
  <c r="G86" i="7"/>
  <c r="F87" i="7"/>
  <c r="G90" i="7"/>
  <c r="F91" i="7"/>
  <c r="H91" i="7" s="1"/>
  <c r="G96" i="7"/>
  <c r="G98" i="7"/>
  <c r="F99" i="7"/>
  <c r="G100" i="7"/>
  <c r="F13" i="8"/>
  <c r="F33" i="8"/>
  <c r="F49" i="8"/>
  <c r="F73" i="8"/>
  <c r="I73" i="8" s="1"/>
  <c r="F85" i="8"/>
  <c r="F101" i="8"/>
  <c r="H5" i="10"/>
  <c r="G5" i="8"/>
  <c r="F8" i="8"/>
  <c r="G8" i="10"/>
  <c r="H9" i="10"/>
  <c r="G9" i="8"/>
  <c r="H13" i="10"/>
  <c r="G13" i="8"/>
  <c r="H17" i="10"/>
  <c r="H21" i="10"/>
  <c r="G21" i="8"/>
  <c r="F24" i="8"/>
  <c r="G24" i="10"/>
  <c r="H25" i="10"/>
  <c r="G25" i="8"/>
  <c r="H25" i="8" s="1"/>
  <c r="H29" i="10"/>
  <c r="G29" i="8"/>
  <c r="H33" i="10"/>
  <c r="G33" i="8"/>
  <c r="H37" i="10"/>
  <c r="G37" i="8"/>
  <c r="H41" i="10"/>
  <c r="G44" i="10"/>
  <c r="F44" i="8"/>
  <c r="H45" i="10"/>
  <c r="G45" i="8"/>
  <c r="H49" i="10"/>
  <c r="G52" i="10"/>
  <c r="F52" i="8"/>
  <c r="H53" i="10"/>
  <c r="F68" i="8"/>
  <c r="F88" i="8"/>
  <c r="H101" i="10"/>
  <c r="H97" i="10"/>
  <c r="G86" i="10"/>
  <c r="H81" i="10"/>
  <c r="G70" i="10"/>
  <c r="H65" i="10"/>
  <c r="G53" i="10"/>
  <c r="G37" i="10"/>
  <c r="H26" i="10"/>
  <c r="G5" i="10"/>
  <c r="F13" i="5"/>
  <c r="G49" i="5"/>
  <c r="F3" i="6"/>
  <c r="F7" i="6"/>
  <c r="F39" i="6"/>
  <c r="F67" i="6"/>
  <c r="I76" i="6"/>
  <c r="F95" i="6"/>
  <c r="F92" i="7"/>
  <c r="F100" i="7"/>
  <c r="G17" i="10"/>
  <c r="F17" i="8"/>
  <c r="H61" i="10"/>
  <c r="F56" i="5"/>
  <c r="F88" i="5"/>
  <c r="F42" i="6"/>
  <c r="F3" i="5"/>
  <c r="F6" i="5"/>
  <c r="H6" i="5" s="1"/>
  <c r="F7" i="5"/>
  <c r="F10" i="5"/>
  <c r="F11" i="5"/>
  <c r="F14" i="5"/>
  <c r="H14" i="5" s="1"/>
  <c r="F15" i="5"/>
  <c r="G18" i="5"/>
  <c r="G22" i="5"/>
  <c r="F23" i="5"/>
  <c r="G28" i="5"/>
  <c r="I28" i="5" s="1"/>
  <c r="G30" i="5"/>
  <c r="F31" i="5"/>
  <c r="G32" i="5"/>
  <c r="I32" i="5" s="1"/>
  <c r="F34" i="5"/>
  <c r="F35" i="5"/>
  <c r="G36" i="5"/>
  <c r="I36" i="5" s="1"/>
  <c r="G38" i="5"/>
  <c r="I38" i="5" s="1"/>
  <c r="F39" i="5"/>
  <c r="H39" i="5" s="1"/>
  <c r="G44" i="5"/>
  <c r="G46" i="5"/>
  <c r="F47" i="5"/>
  <c r="G48" i="5"/>
  <c r="F50" i="5"/>
  <c r="F51" i="5"/>
  <c r="G52" i="5"/>
  <c r="G54" i="5"/>
  <c r="F55" i="5"/>
  <c r="G60" i="5"/>
  <c r="G62" i="5"/>
  <c r="I62" i="5" s="1"/>
  <c r="F63" i="5"/>
  <c r="G64" i="5"/>
  <c r="I64" i="5" s="1"/>
  <c r="G66" i="5"/>
  <c r="F67" i="5"/>
  <c r="H67" i="5" s="1"/>
  <c r="G68" i="5"/>
  <c r="I68" i="5" s="1"/>
  <c r="G70" i="5"/>
  <c r="F71" i="5"/>
  <c r="G76" i="5"/>
  <c r="I76" i="5" s="1"/>
  <c r="G78" i="5"/>
  <c r="I78" i="5" s="1"/>
  <c r="F79" i="5"/>
  <c r="G80" i="5"/>
  <c r="F82" i="5"/>
  <c r="F83" i="5"/>
  <c r="G84" i="5"/>
  <c r="G86" i="5"/>
  <c r="F87" i="5"/>
  <c r="G90" i="5"/>
  <c r="I90" i="5" s="1"/>
  <c r="F91" i="5"/>
  <c r="G92" i="5"/>
  <c r="G94" i="5"/>
  <c r="F95" i="5"/>
  <c r="G96" i="5"/>
  <c r="G98" i="5"/>
  <c r="F99" i="5"/>
  <c r="G100" i="5"/>
  <c r="F17" i="6"/>
  <c r="F25" i="6"/>
  <c r="F57" i="6"/>
  <c r="H57" i="6" s="1"/>
  <c r="F50" i="7"/>
  <c r="F90" i="7"/>
  <c r="F12" i="8"/>
  <c r="F29" i="8"/>
  <c r="G90" i="10"/>
  <c r="H85" i="10"/>
  <c r="G74" i="10"/>
  <c r="G58" i="10"/>
  <c r="H52" i="10"/>
  <c r="G45" i="10"/>
  <c r="H36" i="10"/>
  <c r="H4" i="10"/>
  <c r="C2" i="7"/>
  <c r="G9" i="7"/>
  <c r="H9" i="7" s="1"/>
  <c r="G13" i="7"/>
  <c r="G17" i="7"/>
  <c r="I17" i="7" s="1"/>
  <c r="G25" i="7"/>
  <c r="F26" i="7"/>
  <c r="F29" i="7"/>
  <c r="F30" i="7"/>
  <c r="G31" i="7"/>
  <c r="F33" i="7"/>
  <c r="G35" i="7"/>
  <c r="G77" i="7"/>
  <c r="I77" i="7" s="1"/>
  <c r="F78" i="7"/>
  <c r="G79" i="7"/>
  <c r="F81" i="7"/>
  <c r="F82" i="7"/>
  <c r="G83" i="7"/>
  <c r="F85" i="7"/>
  <c r="G93" i="7"/>
  <c r="F94" i="7"/>
  <c r="G95" i="7"/>
  <c r="F97" i="7"/>
  <c r="F98" i="7"/>
  <c r="F3" i="8"/>
  <c r="G3" i="10"/>
  <c r="G4" i="8"/>
  <c r="F7" i="8"/>
  <c r="G8" i="8"/>
  <c r="H8" i="10"/>
  <c r="F11" i="8"/>
  <c r="G11" i="10"/>
  <c r="G12" i="8"/>
  <c r="F15" i="8"/>
  <c r="H15" i="8" s="1"/>
  <c r="G16" i="8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G35" i="10"/>
  <c r="G36" i="8"/>
  <c r="G38" i="8"/>
  <c r="F39" i="8"/>
  <c r="G40" i="8"/>
  <c r="H40" i="10"/>
  <c r="G42" i="8"/>
  <c r="F43" i="8"/>
  <c r="G43" i="10"/>
  <c r="G44" i="8"/>
  <c r="G46" i="8"/>
  <c r="F47" i="8"/>
  <c r="G48" i="8"/>
  <c r="H48" i="10"/>
  <c r="G50" i="8"/>
  <c r="F51" i="8"/>
  <c r="G51" i="10"/>
  <c r="G52" i="8"/>
  <c r="G54" i="8"/>
  <c r="F55" i="8"/>
  <c r="G56" i="8"/>
  <c r="H56" i="10"/>
  <c r="G58" i="8"/>
  <c r="F58" i="8"/>
  <c r="F59" i="8"/>
  <c r="H59" i="8" s="1"/>
  <c r="G59" i="10"/>
  <c r="G60" i="8"/>
  <c r="I60" i="8" s="1"/>
  <c r="H60" i="10"/>
  <c r="G62" i="8"/>
  <c r="I62" i="8" s="1"/>
  <c r="F63" i="8"/>
  <c r="G63" i="10"/>
  <c r="G64" i="8"/>
  <c r="H64" i="10"/>
  <c r="G66" i="8"/>
  <c r="F67" i="8"/>
  <c r="G67" i="10"/>
  <c r="G68" i="8"/>
  <c r="H68" i="10"/>
  <c r="G70" i="8"/>
  <c r="I70" i="8" s="1"/>
  <c r="F71" i="8"/>
  <c r="G71" i="10"/>
  <c r="G72" i="8"/>
  <c r="H72" i="10"/>
  <c r="G74" i="8"/>
  <c r="F74" i="8"/>
  <c r="F75" i="8"/>
  <c r="G75" i="10"/>
  <c r="G76" i="8"/>
  <c r="H76" i="10"/>
  <c r="G78" i="8"/>
  <c r="F79" i="8"/>
  <c r="H79" i="8" s="1"/>
  <c r="G79" i="10"/>
  <c r="H80" i="10"/>
  <c r="F83" i="8"/>
  <c r="G83" i="10"/>
  <c r="G84" i="8"/>
  <c r="H84" i="10"/>
  <c r="F87" i="8"/>
  <c r="G87" i="10"/>
  <c r="H88" i="10"/>
  <c r="G88" i="8"/>
  <c r="G90" i="8"/>
  <c r="I90" i="8" s="1"/>
  <c r="F91" i="8"/>
  <c r="G91" i="10"/>
  <c r="G92" i="8"/>
  <c r="H92" i="10"/>
  <c r="F95" i="8"/>
  <c r="G95" i="10"/>
  <c r="G96" i="8"/>
  <c r="H96" i="10"/>
  <c r="F99" i="8"/>
  <c r="I99" i="8" s="1"/>
  <c r="G99" i="10"/>
  <c r="G100" i="8"/>
  <c r="H100" i="10"/>
  <c r="H99" i="10"/>
  <c r="H95" i="10"/>
  <c r="H91" i="10"/>
  <c r="H87" i="10"/>
  <c r="H83" i="10"/>
  <c r="H79" i="10"/>
  <c r="H75" i="10"/>
  <c r="H71" i="10"/>
  <c r="H67" i="10"/>
  <c r="H63" i="10"/>
  <c r="H59" i="10"/>
  <c r="G55" i="10"/>
  <c r="H44" i="10"/>
  <c r="G39" i="10"/>
  <c r="H28" i="10"/>
  <c r="G23" i="10"/>
  <c r="H12" i="10"/>
  <c r="G7" i="10"/>
  <c r="G99" i="7"/>
  <c r="F101" i="7"/>
  <c r="H3" i="10"/>
  <c r="H7" i="10"/>
  <c r="H11" i="10"/>
  <c r="H15" i="10"/>
  <c r="H19" i="10"/>
  <c r="H23" i="10"/>
  <c r="H27" i="10"/>
  <c r="H31" i="10"/>
  <c r="H35" i="10"/>
  <c r="H39" i="10"/>
  <c r="H43" i="10"/>
  <c r="H47" i="10"/>
  <c r="H51" i="10"/>
  <c r="H55" i="10"/>
  <c r="D2" i="8"/>
  <c r="F42" i="8"/>
  <c r="F46" i="8"/>
  <c r="E2" i="8"/>
  <c r="G6" i="8"/>
  <c r="G10" i="8"/>
  <c r="G14" i="8"/>
  <c r="F18" i="8"/>
  <c r="F22" i="8"/>
  <c r="F26" i="8"/>
  <c r="F30" i="8"/>
  <c r="F34" i="8"/>
  <c r="F38" i="8"/>
  <c r="G86" i="8"/>
  <c r="I86" i="8" s="1"/>
  <c r="G94" i="8"/>
  <c r="I94" i="8" s="1"/>
  <c r="G98" i="8"/>
  <c r="I98" i="8" s="1"/>
  <c r="C2" i="8"/>
  <c r="F92" i="8"/>
  <c r="G3" i="8"/>
  <c r="I25" i="8"/>
  <c r="F96" i="8"/>
  <c r="F40" i="8"/>
  <c r="F48" i="8"/>
  <c r="F80" i="8"/>
  <c r="H80" i="8" s="1"/>
  <c r="F84" i="8"/>
  <c r="F100" i="8"/>
  <c r="F10" i="7"/>
  <c r="F14" i="7"/>
  <c r="F18" i="7"/>
  <c r="H45" i="7"/>
  <c r="F86" i="7"/>
  <c r="D2" i="7"/>
  <c r="G6" i="7"/>
  <c r="H6" i="7" s="1"/>
  <c r="G81" i="7"/>
  <c r="F34" i="7"/>
  <c r="G29" i="7"/>
  <c r="G97" i="7"/>
  <c r="G101" i="7"/>
  <c r="E2" i="7"/>
  <c r="F5" i="7"/>
  <c r="I45" i="7"/>
  <c r="G76" i="7"/>
  <c r="I76" i="7" s="1"/>
  <c r="G80" i="7"/>
  <c r="G84" i="7"/>
  <c r="G88" i="7"/>
  <c r="G92" i="7"/>
  <c r="F20" i="7"/>
  <c r="F24" i="7"/>
  <c r="F28" i="7"/>
  <c r="F32" i="7"/>
  <c r="F36" i="7"/>
  <c r="F96" i="7"/>
  <c r="F18" i="6"/>
  <c r="G49" i="6"/>
  <c r="G97" i="6"/>
  <c r="I97" i="6" s="1"/>
  <c r="G101" i="6"/>
  <c r="G3" i="6"/>
  <c r="G11" i="6"/>
  <c r="G4" i="6"/>
  <c r="E2" i="6"/>
  <c r="C2" i="6"/>
  <c r="I5" i="6"/>
  <c r="F6" i="6"/>
  <c r="F10" i="6"/>
  <c r="H10" i="6" s="1"/>
  <c r="F14" i="6"/>
  <c r="G7" i="6"/>
  <c r="I7" i="6" s="1"/>
  <c r="G15" i="6"/>
  <c r="D2" i="6"/>
  <c r="G20" i="6"/>
  <c r="I20" i="6" s="1"/>
  <c r="F19" i="6"/>
  <c r="H28" i="6"/>
  <c r="H76" i="6"/>
  <c r="H100" i="6"/>
  <c r="F44" i="6"/>
  <c r="F48" i="6"/>
  <c r="H48" i="6" s="1"/>
  <c r="H73" i="6"/>
  <c r="F80" i="6"/>
  <c r="F88" i="6"/>
  <c r="H88" i="6" s="1"/>
  <c r="F96" i="6"/>
  <c r="C2" i="5"/>
  <c r="F66" i="5"/>
  <c r="G21" i="5"/>
  <c r="G34" i="5"/>
  <c r="G37" i="5"/>
  <c r="G50" i="5"/>
  <c r="G53" i="5"/>
  <c r="G69" i="5"/>
  <c r="G82" i="5"/>
  <c r="G85" i="5"/>
  <c r="G93" i="5"/>
  <c r="G97" i="5"/>
  <c r="I97" i="5" s="1"/>
  <c r="G101" i="5"/>
  <c r="H29" i="5"/>
  <c r="F5" i="5"/>
  <c r="F19" i="5"/>
  <c r="F96" i="5"/>
  <c r="G20" i="5"/>
  <c r="I20" i="5" s="1"/>
  <c r="F92" i="5"/>
  <c r="E2" i="5"/>
  <c r="H40" i="5"/>
  <c r="H72" i="5"/>
  <c r="F100" i="5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C36" i="4"/>
  <c r="D36" i="4"/>
  <c r="E36" i="4"/>
  <c r="C37" i="4"/>
  <c r="D37" i="4"/>
  <c r="E37" i="4"/>
  <c r="C38" i="4"/>
  <c r="D38" i="4"/>
  <c r="E38" i="4"/>
  <c r="C39" i="4"/>
  <c r="D39" i="4"/>
  <c r="E39" i="4"/>
  <c r="C40" i="4"/>
  <c r="D40" i="4"/>
  <c r="E40" i="4"/>
  <c r="C41" i="4"/>
  <c r="D41" i="4"/>
  <c r="E41" i="4"/>
  <c r="C42" i="4"/>
  <c r="D42" i="4"/>
  <c r="E42" i="4"/>
  <c r="C43" i="4"/>
  <c r="D43" i="4"/>
  <c r="E43" i="4"/>
  <c r="C44" i="4"/>
  <c r="D44" i="4"/>
  <c r="E44" i="4"/>
  <c r="C45" i="4"/>
  <c r="D45" i="4"/>
  <c r="E45" i="4"/>
  <c r="C46" i="4"/>
  <c r="D46" i="4"/>
  <c r="E46" i="4"/>
  <c r="C47" i="4"/>
  <c r="D47" i="4"/>
  <c r="E47" i="4"/>
  <c r="C48" i="4"/>
  <c r="D48" i="4"/>
  <c r="E48" i="4"/>
  <c r="C49" i="4"/>
  <c r="D49" i="4"/>
  <c r="E49" i="4"/>
  <c r="C50" i="4"/>
  <c r="D50" i="4"/>
  <c r="E50" i="4"/>
  <c r="C51" i="4"/>
  <c r="D51" i="4"/>
  <c r="E51" i="4"/>
  <c r="C52" i="4"/>
  <c r="D52" i="4"/>
  <c r="E52" i="4"/>
  <c r="C53" i="4"/>
  <c r="D53" i="4"/>
  <c r="E53" i="4"/>
  <c r="C54" i="4"/>
  <c r="D54" i="4"/>
  <c r="E54" i="4"/>
  <c r="C55" i="4"/>
  <c r="D55" i="4"/>
  <c r="E55" i="4"/>
  <c r="C56" i="4"/>
  <c r="D56" i="4"/>
  <c r="E56" i="4"/>
  <c r="C57" i="4"/>
  <c r="D57" i="4"/>
  <c r="E57" i="4"/>
  <c r="C58" i="4"/>
  <c r="D58" i="4"/>
  <c r="E58" i="4"/>
  <c r="C59" i="4"/>
  <c r="D59" i="4"/>
  <c r="E59" i="4"/>
  <c r="C60" i="4"/>
  <c r="D60" i="4"/>
  <c r="E60" i="4"/>
  <c r="C61" i="4"/>
  <c r="D61" i="4"/>
  <c r="E61" i="4"/>
  <c r="C62" i="4"/>
  <c r="D62" i="4"/>
  <c r="E62" i="4"/>
  <c r="C63" i="4"/>
  <c r="D63" i="4"/>
  <c r="E63" i="4"/>
  <c r="C64" i="4"/>
  <c r="D64" i="4"/>
  <c r="E64" i="4"/>
  <c r="C65" i="4"/>
  <c r="D65" i="4"/>
  <c r="E65" i="4"/>
  <c r="C66" i="4"/>
  <c r="D66" i="4"/>
  <c r="E66" i="4"/>
  <c r="C67" i="4"/>
  <c r="D67" i="4"/>
  <c r="E67" i="4"/>
  <c r="C68" i="4"/>
  <c r="D68" i="4"/>
  <c r="E68" i="4"/>
  <c r="C69" i="4"/>
  <c r="D69" i="4"/>
  <c r="E69" i="4"/>
  <c r="C70" i="4"/>
  <c r="D70" i="4"/>
  <c r="E70" i="4"/>
  <c r="C71" i="4"/>
  <c r="D71" i="4"/>
  <c r="E71" i="4"/>
  <c r="C72" i="4"/>
  <c r="D72" i="4"/>
  <c r="E72" i="4"/>
  <c r="C73" i="4"/>
  <c r="D73" i="4"/>
  <c r="E73" i="4"/>
  <c r="C74" i="4"/>
  <c r="D74" i="4"/>
  <c r="E74" i="4"/>
  <c r="C75" i="4"/>
  <c r="D75" i="4"/>
  <c r="E75" i="4"/>
  <c r="C76" i="4"/>
  <c r="D76" i="4"/>
  <c r="E76" i="4"/>
  <c r="C77" i="4"/>
  <c r="D77" i="4"/>
  <c r="E77" i="4"/>
  <c r="C78" i="4"/>
  <c r="D78" i="4"/>
  <c r="E78" i="4"/>
  <c r="C79" i="4"/>
  <c r="D79" i="4"/>
  <c r="E79" i="4"/>
  <c r="C80" i="4"/>
  <c r="D80" i="4"/>
  <c r="E80" i="4"/>
  <c r="C81" i="4"/>
  <c r="D81" i="4"/>
  <c r="E81" i="4"/>
  <c r="C82" i="4"/>
  <c r="D82" i="4"/>
  <c r="E82" i="4"/>
  <c r="C83" i="4"/>
  <c r="D83" i="4"/>
  <c r="E83" i="4"/>
  <c r="C84" i="4"/>
  <c r="D84" i="4"/>
  <c r="E84" i="4"/>
  <c r="C85" i="4"/>
  <c r="D85" i="4"/>
  <c r="E85" i="4"/>
  <c r="C86" i="4"/>
  <c r="D86" i="4"/>
  <c r="E86" i="4"/>
  <c r="C87" i="4"/>
  <c r="D87" i="4"/>
  <c r="E87" i="4"/>
  <c r="C88" i="4"/>
  <c r="D88" i="4"/>
  <c r="E88" i="4"/>
  <c r="C89" i="4"/>
  <c r="D89" i="4"/>
  <c r="E89" i="4"/>
  <c r="C90" i="4"/>
  <c r="D90" i="4"/>
  <c r="E90" i="4"/>
  <c r="C91" i="4"/>
  <c r="D91" i="4"/>
  <c r="E91" i="4"/>
  <c r="C92" i="4"/>
  <c r="D92" i="4"/>
  <c r="E92" i="4"/>
  <c r="C93" i="4"/>
  <c r="D93" i="4"/>
  <c r="E93" i="4"/>
  <c r="C94" i="4"/>
  <c r="D94" i="4"/>
  <c r="E94" i="4"/>
  <c r="C95" i="4"/>
  <c r="D95" i="4"/>
  <c r="E95" i="4"/>
  <c r="C96" i="4"/>
  <c r="D96" i="4"/>
  <c r="E96" i="4"/>
  <c r="C97" i="4"/>
  <c r="D97" i="4"/>
  <c r="E97" i="4"/>
  <c r="C98" i="4"/>
  <c r="D98" i="4"/>
  <c r="E98" i="4"/>
  <c r="C99" i="4"/>
  <c r="D99" i="4"/>
  <c r="E99" i="4"/>
  <c r="C100" i="4"/>
  <c r="D100" i="4"/>
  <c r="E100" i="4"/>
  <c r="C101" i="4"/>
  <c r="D101" i="4"/>
  <c r="E101" i="4"/>
  <c r="E3" i="4"/>
  <c r="D3" i="4"/>
  <c r="C3" i="4"/>
  <c r="E1" i="4"/>
  <c r="D1" i="4"/>
  <c r="C1" i="4"/>
  <c r="B101" i="4"/>
  <c r="A101" i="4"/>
  <c r="B100" i="4"/>
  <c r="A100" i="4"/>
  <c r="B99" i="4"/>
  <c r="A99" i="4"/>
  <c r="B98" i="4"/>
  <c r="A98" i="4"/>
  <c r="B97" i="4"/>
  <c r="A97" i="4"/>
  <c r="B96" i="4"/>
  <c r="A96" i="4"/>
  <c r="B95" i="4"/>
  <c r="A95" i="4"/>
  <c r="B94" i="4"/>
  <c r="A94" i="4"/>
  <c r="B93" i="4"/>
  <c r="A93" i="4"/>
  <c r="B92" i="4"/>
  <c r="A92" i="4"/>
  <c r="B91" i="4"/>
  <c r="A91" i="4"/>
  <c r="B90" i="4"/>
  <c r="A90" i="4"/>
  <c r="B89" i="4"/>
  <c r="A89" i="4"/>
  <c r="B88" i="4"/>
  <c r="A88" i="4"/>
  <c r="B87" i="4"/>
  <c r="A87" i="4"/>
  <c r="B86" i="4"/>
  <c r="A86" i="4"/>
  <c r="B85" i="4"/>
  <c r="A85" i="4"/>
  <c r="B84" i="4"/>
  <c r="A84" i="4"/>
  <c r="B83" i="4"/>
  <c r="A83" i="4"/>
  <c r="B82" i="4"/>
  <c r="A82" i="4"/>
  <c r="B81" i="4"/>
  <c r="A81" i="4"/>
  <c r="B80" i="4"/>
  <c r="A80" i="4"/>
  <c r="B79" i="4"/>
  <c r="A79" i="4"/>
  <c r="B78" i="4"/>
  <c r="A78" i="4"/>
  <c r="B77" i="4"/>
  <c r="A77" i="4"/>
  <c r="B76" i="4"/>
  <c r="A76" i="4"/>
  <c r="B75" i="4"/>
  <c r="A75" i="4"/>
  <c r="B74" i="4"/>
  <c r="A74" i="4"/>
  <c r="B73" i="4"/>
  <c r="A73" i="4"/>
  <c r="B72" i="4"/>
  <c r="A72" i="4"/>
  <c r="B71" i="4"/>
  <c r="A71" i="4"/>
  <c r="B70" i="4"/>
  <c r="A70" i="4"/>
  <c r="B69" i="4"/>
  <c r="A69" i="4"/>
  <c r="B68" i="4"/>
  <c r="A68" i="4"/>
  <c r="B67" i="4"/>
  <c r="A67" i="4"/>
  <c r="B66" i="4"/>
  <c r="A66" i="4"/>
  <c r="B65" i="4"/>
  <c r="A65" i="4"/>
  <c r="B64" i="4"/>
  <c r="A64" i="4"/>
  <c r="B63" i="4"/>
  <c r="A63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F5" i="3" s="1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J10" i="10" s="1"/>
  <c r="C11" i="3"/>
  <c r="D11" i="3"/>
  <c r="E11" i="3"/>
  <c r="C12" i="3"/>
  <c r="D12" i="3"/>
  <c r="E12" i="3"/>
  <c r="C13" i="3"/>
  <c r="D13" i="3"/>
  <c r="E13" i="3"/>
  <c r="C14" i="3"/>
  <c r="D14" i="3"/>
  <c r="E14" i="3"/>
  <c r="J14" i="10" s="1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J38" i="10" s="1"/>
  <c r="C39" i="3"/>
  <c r="D39" i="3"/>
  <c r="F39" i="3" s="1"/>
  <c r="E39" i="3"/>
  <c r="C40" i="3"/>
  <c r="D40" i="3"/>
  <c r="E40" i="3"/>
  <c r="C41" i="3"/>
  <c r="D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J46" i="10" s="1"/>
  <c r="C47" i="3"/>
  <c r="D47" i="3"/>
  <c r="E47" i="3"/>
  <c r="C48" i="3"/>
  <c r="D48" i="3"/>
  <c r="E48" i="3"/>
  <c r="C49" i="3"/>
  <c r="D49" i="3"/>
  <c r="E49" i="3"/>
  <c r="C50" i="3"/>
  <c r="D50" i="3"/>
  <c r="E50" i="3"/>
  <c r="C51" i="3"/>
  <c r="D51" i="3"/>
  <c r="E51" i="3"/>
  <c r="C52" i="3"/>
  <c r="D52" i="3"/>
  <c r="E52" i="3"/>
  <c r="C53" i="3"/>
  <c r="D53" i="3"/>
  <c r="E53" i="3"/>
  <c r="C54" i="3"/>
  <c r="D54" i="3"/>
  <c r="E54" i="3"/>
  <c r="C55" i="3"/>
  <c r="D55" i="3"/>
  <c r="E55" i="3"/>
  <c r="C56" i="3"/>
  <c r="D56" i="3"/>
  <c r="E56" i="3"/>
  <c r="C57" i="3"/>
  <c r="D57" i="3"/>
  <c r="E57" i="3"/>
  <c r="C58" i="3"/>
  <c r="D58" i="3"/>
  <c r="E58" i="3"/>
  <c r="J58" i="10" s="1"/>
  <c r="C59" i="3"/>
  <c r="D59" i="3"/>
  <c r="E59" i="3"/>
  <c r="C60" i="3"/>
  <c r="D60" i="3"/>
  <c r="E60" i="3"/>
  <c r="C61" i="3"/>
  <c r="D61" i="3"/>
  <c r="E61" i="3"/>
  <c r="C62" i="3"/>
  <c r="D62" i="3"/>
  <c r="E62" i="3"/>
  <c r="C63" i="3"/>
  <c r="D63" i="3"/>
  <c r="E63" i="3"/>
  <c r="C64" i="3"/>
  <c r="D64" i="3"/>
  <c r="E64" i="3"/>
  <c r="C65" i="3"/>
  <c r="D65" i="3"/>
  <c r="E65" i="3"/>
  <c r="C66" i="3"/>
  <c r="D66" i="3"/>
  <c r="E66" i="3"/>
  <c r="C67" i="3"/>
  <c r="D67" i="3"/>
  <c r="E67" i="3"/>
  <c r="C68" i="3"/>
  <c r="D68" i="3"/>
  <c r="E68" i="3"/>
  <c r="C69" i="3"/>
  <c r="D69" i="3"/>
  <c r="E69" i="3"/>
  <c r="C70" i="3"/>
  <c r="D70" i="3"/>
  <c r="E70" i="3"/>
  <c r="C71" i="3"/>
  <c r="D71" i="3"/>
  <c r="E71" i="3"/>
  <c r="C72" i="3"/>
  <c r="D72" i="3"/>
  <c r="E72" i="3"/>
  <c r="C73" i="3"/>
  <c r="D73" i="3"/>
  <c r="E73" i="3"/>
  <c r="C74" i="3"/>
  <c r="D74" i="3"/>
  <c r="E74" i="3"/>
  <c r="J74" i="10" s="1"/>
  <c r="C75" i="3"/>
  <c r="D75" i="3"/>
  <c r="E75" i="3"/>
  <c r="C76" i="3"/>
  <c r="D76" i="3"/>
  <c r="E76" i="3"/>
  <c r="C77" i="3"/>
  <c r="D77" i="3"/>
  <c r="E77" i="3"/>
  <c r="C78" i="3"/>
  <c r="D78" i="3"/>
  <c r="E78" i="3"/>
  <c r="C79" i="3"/>
  <c r="D79" i="3"/>
  <c r="E79" i="3"/>
  <c r="C80" i="3"/>
  <c r="D80" i="3"/>
  <c r="E80" i="3"/>
  <c r="C81" i="3"/>
  <c r="D81" i="3"/>
  <c r="E81" i="3"/>
  <c r="C82" i="3"/>
  <c r="D82" i="3"/>
  <c r="E82" i="3"/>
  <c r="C83" i="3"/>
  <c r="D83" i="3"/>
  <c r="E83" i="3"/>
  <c r="C84" i="3"/>
  <c r="D84" i="3"/>
  <c r="E84" i="3"/>
  <c r="C85" i="3"/>
  <c r="D85" i="3"/>
  <c r="E85" i="3"/>
  <c r="C86" i="3"/>
  <c r="D86" i="3"/>
  <c r="E86" i="3"/>
  <c r="J86" i="10" s="1"/>
  <c r="C87" i="3"/>
  <c r="D87" i="3"/>
  <c r="E87" i="3"/>
  <c r="C88" i="3"/>
  <c r="D88" i="3"/>
  <c r="E88" i="3"/>
  <c r="C89" i="3"/>
  <c r="D89" i="3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J94" i="10" s="1"/>
  <c r="C95" i="3"/>
  <c r="D95" i="3"/>
  <c r="E95" i="3"/>
  <c r="C96" i="3"/>
  <c r="D96" i="3"/>
  <c r="E96" i="3"/>
  <c r="C97" i="3"/>
  <c r="D97" i="3"/>
  <c r="E97" i="3"/>
  <c r="C98" i="3"/>
  <c r="D98" i="3"/>
  <c r="E98" i="3"/>
  <c r="C99" i="3"/>
  <c r="D99" i="3"/>
  <c r="E99" i="3"/>
  <c r="C100" i="3"/>
  <c r="D100" i="3"/>
  <c r="E100" i="3"/>
  <c r="C101" i="3"/>
  <c r="D101" i="3"/>
  <c r="E101" i="3"/>
  <c r="E1" i="3"/>
  <c r="D1" i="3"/>
  <c r="C1" i="3"/>
  <c r="B101" i="3"/>
  <c r="A101" i="3"/>
  <c r="B100" i="3"/>
  <c r="A100" i="3"/>
  <c r="B99" i="3"/>
  <c r="A99" i="3"/>
  <c r="B98" i="3"/>
  <c r="A98" i="3"/>
  <c r="B97" i="3"/>
  <c r="A97" i="3"/>
  <c r="B96" i="3"/>
  <c r="A96" i="3"/>
  <c r="B95" i="3"/>
  <c r="A95" i="3"/>
  <c r="B94" i="3"/>
  <c r="A94" i="3"/>
  <c r="B93" i="3"/>
  <c r="A93" i="3"/>
  <c r="B92" i="3"/>
  <c r="A92" i="3"/>
  <c r="B91" i="3"/>
  <c r="A91" i="3"/>
  <c r="B90" i="3"/>
  <c r="A90" i="3"/>
  <c r="B89" i="3"/>
  <c r="A89" i="3"/>
  <c r="B88" i="3"/>
  <c r="A88" i="3"/>
  <c r="B87" i="3"/>
  <c r="A87" i="3"/>
  <c r="B86" i="3"/>
  <c r="A86" i="3"/>
  <c r="B85" i="3"/>
  <c r="A85" i="3"/>
  <c r="B84" i="3"/>
  <c r="A84" i="3"/>
  <c r="B83" i="3"/>
  <c r="A83" i="3"/>
  <c r="B82" i="3"/>
  <c r="A82" i="3"/>
  <c r="B81" i="3"/>
  <c r="A81" i="3"/>
  <c r="B80" i="3"/>
  <c r="A80" i="3"/>
  <c r="B79" i="3"/>
  <c r="A79" i="3"/>
  <c r="B78" i="3"/>
  <c r="A78" i="3"/>
  <c r="B77" i="3"/>
  <c r="A77" i="3"/>
  <c r="B76" i="3"/>
  <c r="A76" i="3"/>
  <c r="B75" i="3"/>
  <c r="A75" i="3"/>
  <c r="B74" i="3"/>
  <c r="A74" i="3"/>
  <c r="B73" i="3"/>
  <c r="A73" i="3"/>
  <c r="B72" i="3"/>
  <c r="A72" i="3"/>
  <c r="B71" i="3"/>
  <c r="A71" i="3"/>
  <c r="B70" i="3"/>
  <c r="A70" i="3"/>
  <c r="B69" i="3"/>
  <c r="A69" i="3"/>
  <c r="B68" i="3"/>
  <c r="A68" i="3"/>
  <c r="B67" i="3"/>
  <c r="A67" i="3"/>
  <c r="B66" i="3"/>
  <c r="A66" i="3"/>
  <c r="B65" i="3"/>
  <c r="A65" i="3"/>
  <c r="B64" i="3"/>
  <c r="A64" i="3"/>
  <c r="B63" i="3"/>
  <c r="A63" i="3"/>
  <c r="B62" i="3"/>
  <c r="A62" i="3"/>
  <c r="B61" i="3"/>
  <c r="A61" i="3"/>
  <c r="B60" i="3"/>
  <c r="A60" i="3"/>
  <c r="B59" i="3"/>
  <c r="A59" i="3"/>
  <c r="B58" i="3"/>
  <c r="A58" i="3"/>
  <c r="B57" i="3"/>
  <c r="A57" i="3"/>
  <c r="B56" i="3"/>
  <c r="A56" i="3"/>
  <c r="B55" i="3"/>
  <c r="A55" i="3"/>
  <c r="B54" i="3"/>
  <c r="A54" i="3"/>
  <c r="B53" i="3"/>
  <c r="A53" i="3"/>
  <c r="B52" i="3"/>
  <c r="A52" i="3"/>
  <c r="B51" i="3"/>
  <c r="A51" i="3"/>
  <c r="B50" i="3"/>
  <c r="A50" i="3"/>
  <c r="B49" i="3"/>
  <c r="A49" i="3"/>
  <c r="B48" i="3"/>
  <c r="A48" i="3"/>
  <c r="B47" i="3"/>
  <c r="A47" i="3"/>
  <c r="B46" i="3"/>
  <c r="A46" i="3"/>
  <c r="B45" i="3"/>
  <c r="A45" i="3"/>
  <c r="B44" i="3"/>
  <c r="A44" i="3"/>
  <c r="B43" i="3"/>
  <c r="A43" i="3"/>
  <c r="B42" i="3"/>
  <c r="A42" i="3"/>
  <c r="B41" i="3"/>
  <c r="A41" i="3"/>
  <c r="B40" i="3"/>
  <c r="A40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" i="2"/>
  <c r="A101" i="2"/>
  <c r="B101" i="2"/>
  <c r="A7" i="9" s="1"/>
  <c r="C101" i="2"/>
  <c r="D101" i="2"/>
  <c r="A3" i="2"/>
  <c r="B3" i="2"/>
  <c r="A74" i="9" s="1"/>
  <c r="C3" i="2"/>
  <c r="D3" i="2"/>
  <c r="A4" i="2"/>
  <c r="B4" i="2"/>
  <c r="A67" i="9" s="1"/>
  <c r="C4" i="2"/>
  <c r="D4" i="2"/>
  <c r="A5" i="2"/>
  <c r="B5" i="2"/>
  <c r="A68" i="9" s="1"/>
  <c r="C5" i="2"/>
  <c r="D5" i="2"/>
  <c r="A6" i="2"/>
  <c r="B6" i="2"/>
  <c r="A86" i="9" s="1"/>
  <c r="C6" i="2"/>
  <c r="D6" i="2"/>
  <c r="B86" i="9" s="1"/>
  <c r="A7" i="2"/>
  <c r="B7" i="2"/>
  <c r="A87" i="9" s="1"/>
  <c r="C7" i="2"/>
  <c r="D7" i="2"/>
  <c r="A8" i="2"/>
  <c r="B8" i="2"/>
  <c r="A81" i="9" s="1"/>
  <c r="C8" i="2"/>
  <c r="D8" i="2"/>
  <c r="A9" i="2"/>
  <c r="B9" i="2"/>
  <c r="A85" i="9" s="1"/>
  <c r="C9" i="2"/>
  <c r="D9" i="2"/>
  <c r="A10" i="2"/>
  <c r="B10" i="2"/>
  <c r="A98" i="9" s="1"/>
  <c r="C10" i="2"/>
  <c r="D10" i="2"/>
  <c r="B98" i="9" s="1"/>
  <c r="A11" i="2"/>
  <c r="B11" i="2"/>
  <c r="A99" i="9" s="1"/>
  <c r="C11" i="2"/>
  <c r="D11" i="2"/>
  <c r="A12" i="2"/>
  <c r="B12" i="2"/>
  <c r="A92" i="9" s="1"/>
  <c r="C12" i="2"/>
  <c r="D12" i="2"/>
  <c r="A13" i="2"/>
  <c r="B13" i="2"/>
  <c r="A93" i="9" s="1"/>
  <c r="C13" i="2"/>
  <c r="D13" i="2"/>
  <c r="A14" i="2"/>
  <c r="B14" i="2"/>
  <c r="A71" i="9" s="1"/>
  <c r="C14" i="2"/>
  <c r="D14" i="2"/>
  <c r="B71" i="9" s="1"/>
  <c r="A15" i="2"/>
  <c r="B15" i="2"/>
  <c r="A63" i="9" s="1"/>
  <c r="C15" i="2"/>
  <c r="D15" i="2"/>
  <c r="A16" i="2"/>
  <c r="B16" i="2"/>
  <c r="A64" i="9" s="1"/>
  <c r="C16" i="2"/>
  <c r="D16" i="2"/>
  <c r="A17" i="2"/>
  <c r="B17" i="2"/>
  <c r="A72" i="9" s="1"/>
  <c r="C17" i="2"/>
  <c r="D17" i="2"/>
  <c r="A18" i="2"/>
  <c r="B18" i="2"/>
  <c r="A91" i="9" s="1"/>
  <c r="C18" i="2"/>
  <c r="D18" i="2"/>
  <c r="B91" i="9" s="1"/>
  <c r="A19" i="2"/>
  <c r="B19" i="2"/>
  <c r="A95" i="9" s="1"/>
  <c r="C19" i="2"/>
  <c r="D19" i="2"/>
  <c r="A20" i="2"/>
  <c r="B20" i="2"/>
  <c r="A102" i="9" s="1"/>
  <c r="C20" i="2"/>
  <c r="D20" i="2"/>
  <c r="A21" i="2"/>
  <c r="B21" i="2"/>
  <c r="A97" i="9" s="1"/>
  <c r="C21" i="2"/>
  <c r="D21" i="2"/>
  <c r="A22" i="2"/>
  <c r="B22" i="2"/>
  <c r="A96" i="9" s="1"/>
  <c r="C22" i="2"/>
  <c r="D22" i="2"/>
  <c r="B96" i="9" s="1"/>
  <c r="A23" i="2"/>
  <c r="B23" i="2"/>
  <c r="A101" i="9" s="1"/>
  <c r="C23" i="2"/>
  <c r="D23" i="2"/>
  <c r="A24" i="2"/>
  <c r="B24" i="2"/>
  <c r="A51" i="9" s="1"/>
  <c r="C24" i="2"/>
  <c r="D24" i="2"/>
  <c r="A25" i="2"/>
  <c r="B25" i="2"/>
  <c r="A12" i="9" s="1"/>
  <c r="C25" i="2"/>
  <c r="D25" i="2"/>
  <c r="A26" i="2"/>
  <c r="B26" i="2"/>
  <c r="A70" i="9" s="1"/>
  <c r="C26" i="2"/>
  <c r="D26" i="2"/>
  <c r="B70" i="9" s="1"/>
  <c r="A27" i="2"/>
  <c r="B27" i="2"/>
  <c r="A78" i="9" s="1"/>
  <c r="C27" i="2"/>
  <c r="D27" i="2"/>
  <c r="A28" i="2"/>
  <c r="B28" i="2"/>
  <c r="A82" i="9" s="1"/>
  <c r="C28" i="2"/>
  <c r="D28" i="2"/>
  <c r="A29" i="2"/>
  <c r="B29" i="2"/>
  <c r="A66" i="9" s="1"/>
  <c r="C29" i="2"/>
  <c r="D29" i="2"/>
  <c r="A30" i="2"/>
  <c r="B30" i="2"/>
  <c r="A100" i="9" s="1"/>
  <c r="C30" i="2"/>
  <c r="D30" i="2"/>
  <c r="B100" i="9" s="1"/>
  <c r="A31" i="2"/>
  <c r="B31" i="2"/>
  <c r="A80" i="9" s="1"/>
  <c r="C31" i="2"/>
  <c r="D31" i="2"/>
  <c r="A32" i="2"/>
  <c r="B32" i="2"/>
  <c r="A65" i="9" s="1"/>
  <c r="C32" i="2"/>
  <c r="D32" i="2"/>
  <c r="A33" i="2"/>
  <c r="B33" i="2"/>
  <c r="A73" i="9" s="1"/>
  <c r="C33" i="2"/>
  <c r="D33" i="2"/>
  <c r="A34" i="2"/>
  <c r="B34" i="2"/>
  <c r="A76" i="9" s="1"/>
  <c r="C34" i="2"/>
  <c r="D34" i="2"/>
  <c r="B76" i="9" s="1"/>
  <c r="A35" i="2"/>
  <c r="B35" i="2"/>
  <c r="A84" i="9" s="1"/>
  <c r="C35" i="2"/>
  <c r="D35" i="2"/>
  <c r="A36" i="2"/>
  <c r="B36" i="2"/>
  <c r="A60" i="9" s="1"/>
  <c r="C36" i="2"/>
  <c r="D36" i="2"/>
  <c r="A37" i="2"/>
  <c r="B37" i="2"/>
  <c r="A89" i="9" s="1"/>
  <c r="C37" i="2"/>
  <c r="D37" i="2"/>
  <c r="A38" i="2"/>
  <c r="B38" i="2"/>
  <c r="A34" i="9" s="1"/>
  <c r="C38" i="2"/>
  <c r="D38" i="2"/>
  <c r="B34" i="9" s="1"/>
  <c r="A39" i="2"/>
  <c r="B39" i="2"/>
  <c r="A79" i="9" s="1"/>
  <c r="C39" i="2"/>
  <c r="D39" i="2"/>
  <c r="A40" i="2"/>
  <c r="B40" i="2"/>
  <c r="A62" i="9" s="1"/>
  <c r="C40" i="2"/>
  <c r="D40" i="2"/>
  <c r="A41" i="2"/>
  <c r="B41" i="2"/>
  <c r="A42" i="9" s="1"/>
  <c r="C41" i="2"/>
  <c r="D41" i="2"/>
  <c r="A42" i="2"/>
  <c r="B42" i="2"/>
  <c r="A88" i="9" s="1"/>
  <c r="C42" i="2"/>
  <c r="D42" i="2"/>
  <c r="B88" i="9" s="1"/>
  <c r="A43" i="2"/>
  <c r="B43" i="2"/>
  <c r="A94" i="9" s="1"/>
  <c r="C43" i="2"/>
  <c r="D43" i="2"/>
  <c r="A44" i="2"/>
  <c r="B44" i="2"/>
  <c r="A53" i="9" s="1"/>
  <c r="C44" i="2"/>
  <c r="D44" i="2"/>
  <c r="A45" i="2"/>
  <c r="B45" i="2"/>
  <c r="A77" i="9" s="1"/>
  <c r="C45" i="2"/>
  <c r="D45" i="2"/>
  <c r="A46" i="2"/>
  <c r="B46" i="2"/>
  <c r="A35" i="9" s="1"/>
  <c r="C46" i="2"/>
  <c r="D46" i="2"/>
  <c r="B35" i="9" s="1"/>
  <c r="A47" i="2"/>
  <c r="B47" i="2"/>
  <c r="A39" i="9" s="1"/>
  <c r="C47" i="2"/>
  <c r="D47" i="2"/>
  <c r="A48" i="2"/>
  <c r="B48" i="2"/>
  <c r="A20" i="9" s="1"/>
  <c r="C48" i="2"/>
  <c r="D48" i="2"/>
  <c r="A49" i="2"/>
  <c r="B49" i="2"/>
  <c r="A69" i="9" s="1"/>
  <c r="C49" i="2"/>
  <c r="D49" i="2"/>
  <c r="A50" i="2"/>
  <c r="B50" i="2"/>
  <c r="A43" i="9" s="1"/>
  <c r="C50" i="2"/>
  <c r="D50" i="2"/>
  <c r="B43" i="9" s="1"/>
  <c r="A51" i="2"/>
  <c r="B51" i="2"/>
  <c r="A37" i="9" s="1"/>
  <c r="C51" i="2"/>
  <c r="D51" i="2"/>
  <c r="A52" i="2"/>
  <c r="B52" i="2"/>
  <c r="A83" i="9" s="1"/>
  <c r="C52" i="2"/>
  <c r="D52" i="2"/>
  <c r="A53" i="2"/>
  <c r="B53" i="2"/>
  <c r="A61" i="9" s="1"/>
  <c r="C53" i="2"/>
  <c r="D53" i="2"/>
  <c r="A54" i="2"/>
  <c r="B54" i="2"/>
  <c r="A45" i="9" s="1"/>
  <c r="C54" i="2"/>
  <c r="D54" i="2"/>
  <c r="B45" i="9" s="1"/>
  <c r="A55" i="2"/>
  <c r="B55" i="2"/>
  <c r="A11" i="9" s="1"/>
  <c r="C55" i="2"/>
  <c r="D55" i="2"/>
  <c r="A56" i="2"/>
  <c r="B56" i="2"/>
  <c r="A38" i="9" s="1"/>
  <c r="C56" i="2"/>
  <c r="D56" i="2"/>
  <c r="A57" i="2"/>
  <c r="B57" i="2"/>
  <c r="A56" i="9" s="1"/>
  <c r="C57" i="2"/>
  <c r="D57" i="2"/>
  <c r="A58" i="2"/>
  <c r="B58" i="2"/>
  <c r="A90" i="9" s="1"/>
  <c r="C58" i="2"/>
  <c r="D58" i="2"/>
  <c r="B90" i="9" s="1"/>
  <c r="A59" i="2"/>
  <c r="B59" i="2"/>
  <c r="A52" i="9" s="1"/>
  <c r="C59" i="2"/>
  <c r="D59" i="2"/>
  <c r="A60" i="2"/>
  <c r="B60" i="2"/>
  <c r="A55" i="9" s="1"/>
  <c r="C60" i="2"/>
  <c r="D60" i="2"/>
  <c r="A61" i="2"/>
  <c r="B61" i="2"/>
  <c r="A36" i="9" s="1"/>
  <c r="C61" i="2"/>
  <c r="D61" i="2"/>
  <c r="A62" i="2"/>
  <c r="B62" i="2"/>
  <c r="A25" i="9" s="1"/>
  <c r="C62" i="2"/>
  <c r="D62" i="2"/>
  <c r="B25" i="9" s="1"/>
  <c r="A63" i="2"/>
  <c r="B63" i="2"/>
  <c r="A6" i="9" s="1"/>
  <c r="C63" i="2"/>
  <c r="D63" i="2"/>
  <c r="A64" i="2"/>
  <c r="B64" i="2"/>
  <c r="A75" i="9" s="1"/>
  <c r="C64" i="2"/>
  <c r="D64" i="2"/>
  <c r="A65" i="2"/>
  <c r="B65" i="2"/>
  <c r="A46" i="9" s="1"/>
  <c r="C65" i="2"/>
  <c r="D65" i="2"/>
  <c r="A66" i="2"/>
  <c r="B66" i="2"/>
  <c r="A47" i="9" s="1"/>
  <c r="C66" i="2"/>
  <c r="D66" i="2"/>
  <c r="B47" i="9" s="1"/>
  <c r="A67" i="2"/>
  <c r="B67" i="2"/>
  <c r="A27" i="9" s="1"/>
  <c r="C67" i="2"/>
  <c r="D67" i="2"/>
  <c r="A68" i="2"/>
  <c r="B68" i="2"/>
  <c r="A48" i="9" s="1"/>
  <c r="C68" i="2"/>
  <c r="D68" i="2"/>
  <c r="A69" i="2"/>
  <c r="B69" i="2"/>
  <c r="A15" i="9" s="1"/>
  <c r="C69" i="2"/>
  <c r="D69" i="2"/>
  <c r="A70" i="2"/>
  <c r="B70" i="2"/>
  <c r="A41" i="9" s="1"/>
  <c r="C70" i="2"/>
  <c r="D70" i="2"/>
  <c r="B41" i="9" s="1"/>
  <c r="A71" i="2"/>
  <c r="B71" i="2"/>
  <c r="A29" i="9" s="1"/>
  <c r="C71" i="2"/>
  <c r="D71" i="2"/>
  <c r="A72" i="2"/>
  <c r="B72" i="2"/>
  <c r="A57" i="9" s="1"/>
  <c r="C72" i="2"/>
  <c r="D72" i="2"/>
  <c r="A73" i="2"/>
  <c r="B73" i="2"/>
  <c r="A49" i="9" s="1"/>
  <c r="C73" i="2"/>
  <c r="D73" i="2"/>
  <c r="A74" i="2"/>
  <c r="B74" i="2"/>
  <c r="A14" i="9" s="1"/>
  <c r="C74" i="2"/>
  <c r="D74" i="2"/>
  <c r="B14" i="9" s="1"/>
  <c r="A75" i="2"/>
  <c r="B75" i="2"/>
  <c r="A50" i="9" s="1"/>
  <c r="C75" i="2"/>
  <c r="D75" i="2"/>
  <c r="A76" i="2"/>
  <c r="B76" i="2"/>
  <c r="A59" i="9" s="1"/>
  <c r="C76" i="2"/>
  <c r="D76" i="2"/>
  <c r="A77" i="2"/>
  <c r="B77" i="2"/>
  <c r="A21" i="9" s="1"/>
  <c r="C77" i="2"/>
  <c r="D77" i="2"/>
  <c r="A78" i="2"/>
  <c r="B78" i="2"/>
  <c r="A26" i="9" s="1"/>
  <c r="C78" i="2"/>
  <c r="D78" i="2"/>
  <c r="B26" i="9" s="1"/>
  <c r="A79" i="2"/>
  <c r="B79" i="2"/>
  <c r="A28" i="9" s="1"/>
  <c r="C79" i="2"/>
  <c r="D79" i="2"/>
  <c r="A80" i="2"/>
  <c r="B80" i="2"/>
  <c r="A9" i="9" s="1"/>
  <c r="C80" i="2"/>
  <c r="D80" i="2"/>
  <c r="A81" i="2"/>
  <c r="B81" i="2"/>
  <c r="A17" i="9" s="1"/>
  <c r="C81" i="2"/>
  <c r="D81" i="2"/>
  <c r="A82" i="2"/>
  <c r="B82" i="2"/>
  <c r="A5" i="9" s="1"/>
  <c r="C82" i="2"/>
  <c r="D82" i="2"/>
  <c r="B5" i="9" s="1"/>
  <c r="A83" i="2"/>
  <c r="B83" i="2"/>
  <c r="A31" i="9" s="1"/>
  <c r="C83" i="2"/>
  <c r="D83" i="2"/>
  <c r="A84" i="2"/>
  <c r="B84" i="2"/>
  <c r="A44" i="9" s="1"/>
  <c r="C84" i="2"/>
  <c r="D84" i="2"/>
  <c r="A85" i="2"/>
  <c r="B85" i="2"/>
  <c r="A24" i="9" s="1"/>
  <c r="C85" i="2"/>
  <c r="D85" i="2"/>
  <c r="A86" i="2"/>
  <c r="B86" i="2"/>
  <c r="A23" i="9" s="1"/>
  <c r="C86" i="2"/>
  <c r="D86" i="2"/>
  <c r="B23" i="9" s="1"/>
  <c r="A87" i="2"/>
  <c r="B87" i="2"/>
  <c r="A33" i="9" s="1"/>
  <c r="C87" i="2"/>
  <c r="D87" i="2"/>
  <c r="A88" i="2"/>
  <c r="B88" i="2"/>
  <c r="A54" i="9" s="1"/>
  <c r="C88" i="2"/>
  <c r="D88" i="2"/>
  <c r="A89" i="2"/>
  <c r="B89" i="2"/>
  <c r="A13" i="9" s="1"/>
  <c r="C89" i="2"/>
  <c r="D89" i="2"/>
  <c r="A90" i="2"/>
  <c r="B90" i="2"/>
  <c r="A19" i="9" s="1"/>
  <c r="C90" i="2"/>
  <c r="D90" i="2"/>
  <c r="B19" i="9" s="1"/>
  <c r="A91" i="2"/>
  <c r="B91" i="2"/>
  <c r="A32" i="9" s="1"/>
  <c r="C91" i="2"/>
  <c r="D91" i="2"/>
  <c r="A92" i="2"/>
  <c r="B92" i="2"/>
  <c r="A22" i="9" s="1"/>
  <c r="C92" i="2"/>
  <c r="D92" i="2"/>
  <c r="A93" i="2"/>
  <c r="B93" i="2"/>
  <c r="A30" i="9" s="1"/>
  <c r="C93" i="2"/>
  <c r="D93" i="2"/>
  <c r="A94" i="2"/>
  <c r="B94" i="2"/>
  <c r="A10" i="9" s="1"/>
  <c r="C94" i="2"/>
  <c r="D94" i="2"/>
  <c r="B10" i="9" s="1"/>
  <c r="A95" i="2"/>
  <c r="B95" i="2"/>
  <c r="A8" i="9" s="1"/>
  <c r="C95" i="2"/>
  <c r="D95" i="2"/>
  <c r="A96" i="2"/>
  <c r="B96" i="2"/>
  <c r="A58" i="9" s="1"/>
  <c r="C96" i="2"/>
  <c r="D96" i="2"/>
  <c r="A97" i="2"/>
  <c r="B97" i="2"/>
  <c r="A40" i="9" s="1"/>
  <c r="C97" i="2"/>
  <c r="D97" i="2"/>
  <c r="A98" i="2"/>
  <c r="B98" i="2"/>
  <c r="A18" i="9" s="1"/>
  <c r="C98" i="2"/>
  <c r="D98" i="2"/>
  <c r="B18" i="9" s="1"/>
  <c r="A99" i="2"/>
  <c r="B99" i="2"/>
  <c r="A16" i="9" s="1"/>
  <c r="C99" i="2"/>
  <c r="D99" i="2"/>
  <c r="A100" i="2"/>
  <c r="B100" i="2"/>
  <c r="A4" i="9" s="1"/>
  <c r="C100" i="2"/>
  <c r="D100" i="2"/>
  <c r="B1" i="2"/>
  <c r="C1" i="2"/>
  <c r="D1" i="2"/>
  <c r="A1" i="2"/>
  <c r="H70" i="6" l="1"/>
  <c r="I101" i="6"/>
  <c r="I23" i="7"/>
  <c r="I97" i="8"/>
  <c r="I50" i="5"/>
  <c r="R8" i="9"/>
  <c r="I16" i="6"/>
  <c r="H36" i="5"/>
  <c r="H43" i="8"/>
  <c r="H39" i="8"/>
  <c r="I78" i="7"/>
  <c r="F99" i="4"/>
  <c r="F95" i="4"/>
  <c r="F83" i="4"/>
  <c r="F79" i="4"/>
  <c r="F67" i="4"/>
  <c r="F63" i="4"/>
  <c r="F47" i="4"/>
  <c r="F35" i="4"/>
  <c r="F31" i="4"/>
  <c r="F19" i="4"/>
  <c r="F11" i="4"/>
  <c r="F7" i="4"/>
  <c r="H100" i="7"/>
  <c r="I101" i="10"/>
  <c r="F101" i="10" s="1"/>
  <c r="I97" i="10"/>
  <c r="F97" i="10" s="1"/>
  <c r="C97" i="10" s="1"/>
  <c r="I98" i="9" s="1"/>
  <c r="I89" i="10"/>
  <c r="I85" i="10"/>
  <c r="F85" i="10" s="1"/>
  <c r="I81" i="10"/>
  <c r="F81" i="10" s="1"/>
  <c r="I77" i="10"/>
  <c r="F77" i="10" s="1"/>
  <c r="C77" i="10" s="1"/>
  <c r="I78" i="9" s="1"/>
  <c r="I73" i="10"/>
  <c r="I61" i="10"/>
  <c r="F61" i="10" s="1"/>
  <c r="D61" i="10" s="1"/>
  <c r="I57" i="10"/>
  <c r="F57" i="10" s="1"/>
  <c r="I53" i="10"/>
  <c r="F53" i="10" s="1"/>
  <c r="D53" i="10" s="1"/>
  <c r="I49" i="10"/>
  <c r="I41" i="10"/>
  <c r="F41" i="10" s="1"/>
  <c r="I37" i="10"/>
  <c r="I33" i="10"/>
  <c r="F33" i="10" s="1"/>
  <c r="C33" i="10" s="1"/>
  <c r="I34" i="9" s="1"/>
  <c r="I29" i="10"/>
  <c r="F29" i="10" s="1"/>
  <c r="I25" i="10"/>
  <c r="F25" i="10" s="1"/>
  <c r="C25" i="10" s="1"/>
  <c r="I26" i="9" s="1"/>
  <c r="I4" i="6"/>
  <c r="I80" i="7"/>
  <c r="H91" i="8"/>
  <c r="I67" i="8"/>
  <c r="I50" i="8"/>
  <c r="H56" i="5"/>
  <c r="I52" i="7"/>
  <c r="I12" i="7"/>
  <c r="I89" i="8"/>
  <c r="H69" i="8"/>
  <c r="H44" i="6"/>
  <c r="H19" i="6"/>
  <c r="I11" i="6"/>
  <c r="I29" i="6"/>
  <c r="H89" i="5"/>
  <c r="I68" i="6"/>
  <c r="I49" i="7"/>
  <c r="I43" i="7"/>
  <c r="I57" i="7"/>
  <c r="H24" i="6"/>
  <c r="H25" i="5"/>
  <c r="H89" i="7"/>
  <c r="H5" i="6"/>
  <c r="I39" i="5"/>
  <c r="I88" i="7"/>
  <c r="H61" i="8"/>
  <c r="H16" i="8"/>
  <c r="H37" i="8"/>
  <c r="I49" i="8"/>
  <c r="H35" i="6"/>
  <c r="I41" i="8"/>
  <c r="I61" i="7"/>
  <c r="I6" i="6"/>
  <c r="H84" i="6"/>
  <c r="H77" i="6"/>
  <c r="H41" i="6"/>
  <c r="I33" i="5"/>
  <c r="H9" i="5"/>
  <c r="H17" i="5"/>
  <c r="I34" i="6"/>
  <c r="H43" i="7"/>
  <c r="H61" i="5"/>
  <c r="H74" i="7"/>
  <c r="I67" i="7"/>
  <c r="I12" i="6"/>
  <c r="H23" i="6"/>
  <c r="I59" i="7"/>
  <c r="H81" i="6"/>
  <c r="I57" i="5"/>
  <c r="F31" i="3"/>
  <c r="F23" i="3"/>
  <c r="I101" i="5"/>
  <c r="F2" i="5"/>
  <c r="H38" i="7"/>
  <c r="I84" i="7"/>
  <c r="I91" i="7"/>
  <c r="H81" i="8"/>
  <c r="H85" i="7"/>
  <c r="H17" i="6"/>
  <c r="H91" i="5"/>
  <c r="H35" i="5"/>
  <c r="H86" i="8"/>
  <c r="H19" i="5"/>
  <c r="H6" i="6"/>
  <c r="H95" i="5"/>
  <c r="H15" i="5"/>
  <c r="H101" i="8"/>
  <c r="I19" i="7"/>
  <c r="H55" i="7"/>
  <c r="I9" i="5"/>
  <c r="H96" i="6"/>
  <c r="I60" i="6"/>
  <c r="I79" i="6"/>
  <c r="H65" i="5"/>
  <c r="I47" i="5"/>
  <c r="F54" i="3"/>
  <c r="H32" i="5"/>
  <c r="H5" i="5"/>
  <c r="H61" i="7"/>
  <c r="H70" i="8"/>
  <c r="H55" i="5"/>
  <c r="I18" i="5"/>
  <c r="I69" i="8"/>
  <c r="I74" i="7"/>
  <c r="H16" i="7"/>
  <c r="I81" i="6"/>
  <c r="I23" i="6"/>
  <c r="H53" i="7"/>
  <c r="B24" i="9"/>
  <c r="F67" i="2"/>
  <c r="B56" i="9"/>
  <c r="B69" i="9"/>
  <c r="B42" i="9"/>
  <c r="B12" i="9"/>
  <c r="B97" i="9"/>
  <c r="B72" i="9"/>
  <c r="B93" i="9"/>
  <c r="B85" i="9"/>
  <c r="B68" i="9"/>
  <c r="I6" i="5"/>
  <c r="H60" i="8"/>
  <c r="H34" i="8"/>
  <c r="H55" i="8"/>
  <c r="H35" i="8"/>
  <c r="I73" i="7"/>
  <c r="I53" i="8"/>
  <c r="I46" i="6"/>
  <c r="I56" i="6"/>
  <c r="I95" i="8"/>
  <c r="H94" i="7"/>
  <c r="H54" i="8"/>
  <c r="H76" i="5"/>
  <c r="H4" i="5"/>
  <c r="H57" i="5"/>
  <c r="H77" i="7"/>
  <c r="H36" i="7"/>
  <c r="I37" i="7"/>
  <c r="I97" i="7"/>
  <c r="H62" i="8"/>
  <c r="I91" i="8"/>
  <c r="I48" i="7"/>
  <c r="H15" i="7"/>
  <c r="H22" i="6"/>
  <c r="H41" i="8"/>
  <c r="H26" i="5"/>
  <c r="H67" i="7"/>
  <c r="G100" i="3"/>
  <c r="G96" i="3"/>
  <c r="F89" i="10"/>
  <c r="C89" i="10" s="1"/>
  <c r="I90" i="9" s="1"/>
  <c r="G80" i="3"/>
  <c r="F73" i="10"/>
  <c r="E73" i="10" s="1"/>
  <c r="G72" i="3"/>
  <c r="G64" i="3"/>
  <c r="G60" i="3"/>
  <c r="F49" i="10"/>
  <c r="C49" i="10" s="1"/>
  <c r="I50" i="9" s="1"/>
  <c r="G48" i="3"/>
  <c r="G44" i="3"/>
  <c r="G40" i="3"/>
  <c r="F37" i="10"/>
  <c r="E37" i="10" s="1"/>
  <c r="G36" i="3"/>
  <c r="G32" i="3"/>
  <c r="G28" i="3"/>
  <c r="G24" i="3"/>
  <c r="G20" i="3"/>
  <c r="G16" i="3"/>
  <c r="G12" i="3"/>
  <c r="I19" i="5"/>
  <c r="H16" i="5"/>
  <c r="I67" i="5"/>
  <c r="H38" i="5"/>
  <c r="H34" i="6"/>
  <c r="H12" i="6"/>
  <c r="H17" i="7"/>
  <c r="I3" i="8"/>
  <c r="H26" i="8"/>
  <c r="I10" i="8"/>
  <c r="I79" i="8"/>
  <c r="I24" i="8"/>
  <c r="I96" i="5"/>
  <c r="H87" i="7"/>
  <c r="H46" i="6"/>
  <c r="H74" i="6"/>
  <c r="I41" i="6"/>
  <c r="I84" i="6"/>
  <c r="I40" i="6"/>
  <c r="I77" i="6"/>
  <c r="H75" i="5"/>
  <c r="I59" i="8"/>
  <c r="I17" i="5"/>
  <c r="I39" i="7"/>
  <c r="I69" i="6"/>
  <c r="H37" i="6"/>
  <c r="G76" i="3"/>
  <c r="J99" i="10"/>
  <c r="J79" i="10"/>
  <c r="J75" i="10"/>
  <c r="J71" i="10"/>
  <c r="J67" i="10"/>
  <c r="J59" i="10"/>
  <c r="J55" i="10"/>
  <c r="J51" i="10"/>
  <c r="J43" i="10"/>
  <c r="J39" i="10"/>
  <c r="J35" i="10"/>
  <c r="J31" i="10"/>
  <c r="J27" i="10"/>
  <c r="J23" i="10"/>
  <c r="J19" i="10"/>
  <c r="I82" i="5"/>
  <c r="H29" i="6"/>
  <c r="I71" i="6"/>
  <c r="H73" i="7"/>
  <c r="H5" i="7"/>
  <c r="I11" i="7"/>
  <c r="H49" i="8"/>
  <c r="H71" i="8"/>
  <c r="H58" i="8"/>
  <c r="I31" i="7"/>
  <c r="H50" i="7"/>
  <c r="I54" i="5"/>
  <c r="I48" i="5"/>
  <c r="I58" i="7"/>
  <c r="H27" i="7"/>
  <c r="H7" i="7"/>
  <c r="I45" i="6"/>
  <c r="I13" i="6"/>
  <c r="I99" i="5"/>
  <c r="I87" i="5"/>
  <c r="I55" i="5"/>
  <c r="H42" i="5"/>
  <c r="I23" i="5"/>
  <c r="H18" i="5"/>
  <c r="H59" i="7"/>
  <c r="H41" i="7"/>
  <c r="I101" i="8"/>
  <c r="H75" i="7"/>
  <c r="H69" i="7"/>
  <c r="I63" i="7"/>
  <c r="H57" i="7"/>
  <c r="I92" i="6"/>
  <c r="H64" i="5"/>
  <c r="I37" i="5"/>
  <c r="I35" i="5"/>
  <c r="H64" i="6"/>
  <c r="I41" i="7"/>
  <c r="I94" i="7"/>
  <c r="H100" i="8"/>
  <c r="H48" i="8"/>
  <c r="H27" i="8"/>
  <c r="I77" i="8"/>
  <c r="I29" i="8"/>
  <c r="I13" i="8"/>
  <c r="H86" i="7"/>
  <c r="I75" i="7"/>
  <c r="H70" i="7"/>
  <c r="H58" i="6"/>
  <c r="H30" i="6"/>
  <c r="I24" i="5"/>
  <c r="H89" i="8"/>
  <c r="I12" i="5"/>
  <c r="I32" i="6"/>
  <c r="I73" i="5"/>
  <c r="I65" i="5"/>
  <c r="H33" i="5"/>
  <c r="H39" i="7"/>
  <c r="B4" i="9"/>
  <c r="B58" i="9"/>
  <c r="B22" i="9"/>
  <c r="B48" i="9"/>
  <c r="B38" i="9"/>
  <c r="B20" i="9"/>
  <c r="B53" i="9"/>
  <c r="B62" i="9"/>
  <c r="B60" i="9"/>
  <c r="B65" i="9"/>
  <c r="B82" i="9"/>
  <c r="B51" i="9"/>
  <c r="B102" i="9"/>
  <c r="B64" i="9"/>
  <c r="B92" i="9"/>
  <c r="G24" i="4"/>
  <c r="I61" i="5"/>
  <c r="H96" i="5"/>
  <c r="I91" i="5"/>
  <c r="I69" i="5"/>
  <c r="H80" i="6"/>
  <c r="H69" i="6"/>
  <c r="H14" i="6"/>
  <c r="I69" i="7"/>
  <c r="H24" i="7"/>
  <c r="I9" i="7"/>
  <c r="H49" i="7"/>
  <c r="H95" i="8"/>
  <c r="H99" i="5"/>
  <c r="I94" i="5"/>
  <c r="H87" i="5"/>
  <c r="H23" i="5"/>
  <c r="I56" i="5"/>
  <c r="H95" i="6"/>
  <c r="H87" i="6"/>
  <c r="H81" i="5"/>
  <c r="I43" i="8"/>
  <c r="H32" i="8"/>
  <c r="I7" i="8"/>
  <c r="H44" i="7"/>
  <c r="H101" i="6"/>
  <c r="H92" i="6"/>
  <c r="I78" i="6"/>
  <c r="I62" i="6"/>
  <c r="I42" i="5"/>
  <c r="H6" i="8"/>
  <c r="H97" i="5"/>
  <c r="H90" i="5"/>
  <c r="H77" i="5"/>
  <c r="H58" i="5"/>
  <c r="H45" i="5"/>
  <c r="H21" i="5"/>
  <c r="H22" i="7"/>
  <c r="I9" i="6"/>
  <c r="H52" i="7"/>
  <c r="I47" i="7"/>
  <c r="H12" i="7"/>
  <c r="H4" i="7"/>
  <c r="H65" i="7"/>
  <c r="H21" i="7"/>
  <c r="I8" i="6"/>
  <c r="B54" i="9"/>
  <c r="B44" i="9"/>
  <c r="B9" i="9"/>
  <c r="B59" i="9"/>
  <c r="B57" i="9"/>
  <c r="B75" i="9"/>
  <c r="B55" i="9"/>
  <c r="B83" i="9"/>
  <c r="C7" i="9"/>
  <c r="G5" i="2"/>
  <c r="H56" i="6"/>
  <c r="I3" i="6"/>
  <c r="H13" i="6"/>
  <c r="H53" i="8"/>
  <c r="H24" i="8"/>
  <c r="I72" i="8"/>
  <c r="I57" i="8"/>
  <c r="I90" i="6"/>
  <c r="I73" i="6"/>
  <c r="H68" i="6"/>
  <c r="H74" i="5"/>
  <c r="I10" i="5"/>
  <c r="I75" i="5"/>
  <c r="H63" i="7"/>
  <c r="G91" i="2"/>
  <c r="C32" i="9"/>
  <c r="G83" i="2"/>
  <c r="C31" i="9"/>
  <c r="G71" i="2"/>
  <c r="C29" i="9"/>
  <c r="G59" i="2"/>
  <c r="C52" i="9"/>
  <c r="G51" i="2"/>
  <c r="C37" i="9"/>
  <c r="G39" i="2"/>
  <c r="C79" i="9"/>
  <c r="G27" i="2"/>
  <c r="C78" i="9"/>
  <c r="G11" i="2"/>
  <c r="C99" i="9"/>
  <c r="B16" i="9"/>
  <c r="F95" i="2"/>
  <c r="B8" i="9"/>
  <c r="F89" i="2"/>
  <c r="B13" i="9"/>
  <c r="F83" i="2"/>
  <c r="B31" i="9"/>
  <c r="F77" i="2"/>
  <c r="B21" i="9"/>
  <c r="F69" i="2"/>
  <c r="B15" i="9"/>
  <c r="B27" i="9"/>
  <c r="F65" i="2"/>
  <c r="B46" i="9"/>
  <c r="B6" i="9"/>
  <c r="F55" i="2"/>
  <c r="B11" i="9"/>
  <c r="F53" i="2"/>
  <c r="B61" i="9"/>
  <c r="F45" i="2"/>
  <c r="B77" i="9"/>
  <c r="F43" i="2"/>
  <c r="B94" i="9"/>
  <c r="F39" i="2"/>
  <c r="B79" i="9"/>
  <c r="F37" i="2"/>
  <c r="B89" i="9"/>
  <c r="B84" i="9"/>
  <c r="F33" i="2"/>
  <c r="B73" i="9"/>
  <c r="F31" i="2"/>
  <c r="B80" i="9"/>
  <c r="F29" i="2"/>
  <c r="B66" i="9"/>
  <c r="B78" i="9"/>
  <c r="B101" i="9"/>
  <c r="B95" i="9"/>
  <c r="B63" i="9"/>
  <c r="B99" i="9"/>
  <c r="F8" i="2"/>
  <c r="B81" i="9"/>
  <c r="B87" i="9"/>
  <c r="F4" i="2"/>
  <c r="B67" i="9"/>
  <c r="B74" i="9"/>
  <c r="F101" i="2"/>
  <c r="B7" i="9"/>
  <c r="G98" i="2"/>
  <c r="C18" i="9"/>
  <c r="C10" i="9"/>
  <c r="G90" i="2"/>
  <c r="C19" i="9"/>
  <c r="G86" i="2"/>
  <c r="C23" i="9"/>
  <c r="G82" i="2"/>
  <c r="C5" i="9"/>
  <c r="C26" i="9"/>
  <c r="G74" i="2"/>
  <c r="C14" i="9"/>
  <c r="C41" i="9"/>
  <c r="G66" i="2"/>
  <c r="I66" i="2" s="1"/>
  <c r="C47" i="9"/>
  <c r="G62" i="2"/>
  <c r="C25" i="9"/>
  <c r="G58" i="2"/>
  <c r="C90" i="9"/>
  <c r="C45" i="9"/>
  <c r="G50" i="2"/>
  <c r="C43" i="9"/>
  <c r="G46" i="2"/>
  <c r="C35" i="9"/>
  <c r="C88" i="9"/>
  <c r="G38" i="2"/>
  <c r="I38" i="2" s="1"/>
  <c r="C34" i="9"/>
  <c r="G34" i="2"/>
  <c r="C76" i="9"/>
  <c r="G30" i="2"/>
  <c r="C100" i="9"/>
  <c r="C70" i="9"/>
  <c r="C96" i="9"/>
  <c r="C91" i="9"/>
  <c r="C71" i="9"/>
  <c r="C98" i="9"/>
  <c r="C86" i="9"/>
  <c r="G54" i="2"/>
  <c r="J95" i="10"/>
  <c r="J91" i="10"/>
  <c r="J87" i="10"/>
  <c r="J15" i="10"/>
  <c r="J11" i="10"/>
  <c r="J7" i="10"/>
  <c r="I81" i="5"/>
  <c r="H48" i="5"/>
  <c r="H24" i="5"/>
  <c r="H53" i="5"/>
  <c r="I21" i="5"/>
  <c r="I15" i="5"/>
  <c r="H93" i="6"/>
  <c r="H78" i="6"/>
  <c r="I82" i="6"/>
  <c r="I21" i="7"/>
  <c r="I7" i="7"/>
  <c r="H7" i="8"/>
  <c r="I19" i="8"/>
  <c r="H67" i="8"/>
  <c r="H42" i="8"/>
  <c r="H29" i="8"/>
  <c r="I44" i="7"/>
  <c r="I22" i="7"/>
  <c r="I4" i="7"/>
  <c r="H9" i="6"/>
  <c r="H91" i="6"/>
  <c r="H70" i="5"/>
  <c r="H30" i="5"/>
  <c r="P5" i="9"/>
  <c r="G95" i="2"/>
  <c r="C8" i="9"/>
  <c r="G87" i="2"/>
  <c r="C33" i="9"/>
  <c r="G75" i="2"/>
  <c r="C50" i="9"/>
  <c r="G67" i="2"/>
  <c r="C27" i="9"/>
  <c r="G55" i="2"/>
  <c r="I55" i="2" s="1"/>
  <c r="C11" i="9"/>
  <c r="G43" i="2"/>
  <c r="I43" i="2" s="1"/>
  <c r="C94" i="9"/>
  <c r="G31" i="2"/>
  <c r="C80" i="9"/>
  <c r="G23" i="2"/>
  <c r="C101" i="9"/>
  <c r="G15" i="2"/>
  <c r="C63" i="9"/>
  <c r="G7" i="2"/>
  <c r="C87" i="9"/>
  <c r="F97" i="2"/>
  <c r="B40" i="9"/>
  <c r="F93" i="2"/>
  <c r="B30" i="9"/>
  <c r="B32" i="9"/>
  <c r="F87" i="2"/>
  <c r="B33" i="9"/>
  <c r="F81" i="2"/>
  <c r="B17" i="9"/>
  <c r="B28" i="9"/>
  <c r="F75" i="2"/>
  <c r="B50" i="9"/>
  <c r="F73" i="2"/>
  <c r="B49" i="9"/>
  <c r="F71" i="2"/>
  <c r="B29" i="9"/>
  <c r="F61" i="2"/>
  <c r="B36" i="9"/>
  <c r="F59" i="2"/>
  <c r="B52" i="9"/>
  <c r="F51" i="2"/>
  <c r="B37" i="9"/>
  <c r="F47" i="2"/>
  <c r="B39" i="9"/>
  <c r="C40" i="9"/>
  <c r="C30" i="9"/>
  <c r="C13" i="9"/>
  <c r="C24" i="9"/>
  <c r="C17" i="9"/>
  <c r="C21" i="9"/>
  <c r="C49" i="9"/>
  <c r="C15" i="9"/>
  <c r="C46" i="9"/>
  <c r="C36" i="9"/>
  <c r="C56" i="9"/>
  <c r="C61" i="9"/>
  <c r="C69" i="9"/>
  <c r="C77" i="9"/>
  <c r="C42" i="9"/>
  <c r="C89" i="9"/>
  <c r="C73" i="9"/>
  <c r="C66" i="9"/>
  <c r="C12" i="9"/>
  <c r="C97" i="9"/>
  <c r="C72" i="9"/>
  <c r="C93" i="9"/>
  <c r="G9" i="2"/>
  <c r="C85" i="9"/>
  <c r="C68" i="9"/>
  <c r="G94" i="2"/>
  <c r="F41" i="2"/>
  <c r="J100" i="10"/>
  <c r="F99" i="3"/>
  <c r="J96" i="10"/>
  <c r="J92" i="10"/>
  <c r="J88" i="10"/>
  <c r="J84" i="10"/>
  <c r="J80" i="10"/>
  <c r="F79" i="3"/>
  <c r="J76" i="10"/>
  <c r="J72" i="10"/>
  <c r="J68" i="10"/>
  <c r="J64" i="10"/>
  <c r="J60" i="10"/>
  <c r="J56" i="10"/>
  <c r="J52" i="10"/>
  <c r="J48" i="10"/>
  <c r="J44" i="10"/>
  <c r="J40" i="10"/>
  <c r="J36" i="10"/>
  <c r="J32" i="10"/>
  <c r="J28" i="10"/>
  <c r="J24" i="10"/>
  <c r="J20" i="10"/>
  <c r="J16" i="10"/>
  <c r="J12" i="10"/>
  <c r="J8" i="10"/>
  <c r="G6" i="3"/>
  <c r="J4" i="10"/>
  <c r="G96" i="4"/>
  <c r="G46" i="4"/>
  <c r="G44" i="4"/>
  <c r="G20" i="4"/>
  <c r="I77" i="5"/>
  <c r="I45" i="5"/>
  <c r="I26" i="5"/>
  <c r="H78" i="5"/>
  <c r="H69" i="5"/>
  <c r="H62" i="6"/>
  <c r="H45" i="6"/>
  <c r="H40" i="6"/>
  <c r="H8" i="6"/>
  <c r="R6" i="9"/>
  <c r="I30" i="6"/>
  <c r="H78" i="7"/>
  <c r="I71" i="8"/>
  <c r="I13" i="7"/>
  <c r="I33" i="8"/>
  <c r="I21" i="8"/>
  <c r="H8" i="8"/>
  <c r="H99" i="7"/>
  <c r="I90" i="7"/>
  <c r="I82" i="7"/>
  <c r="I72" i="7"/>
  <c r="I62" i="7"/>
  <c r="H54" i="7"/>
  <c r="H35" i="7"/>
  <c r="I30" i="7"/>
  <c r="H50" i="6"/>
  <c r="G99" i="2"/>
  <c r="C16" i="9"/>
  <c r="G79" i="2"/>
  <c r="C28" i="9"/>
  <c r="G63" i="2"/>
  <c r="C6" i="9"/>
  <c r="G47" i="2"/>
  <c r="C39" i="9"/>
  <c r="G35" i="2"/>
  <c r="C84" i="9"/>
  <c r="G19" i="2"/>
  <c r="C95" i="9"/>
  <c r="G3" i="2"/>
  <c r="C74" i="9"/>
  <c r="G100" i="2"/>
  <c r="C4" i="9"/>
  <c r="G96" i="2"/>
  <c r="C58" i="9"/>
  <c r="G92" i="2"/>
  <c r="C22" i="9"/>
  <c r="G88" i="2"/>
  <c r="C54" i="9"/>
  <c r="G84" i="2"/>
  <c r="C44" i="9"/>
  <c r="G80" i="2"/>
  <c r="C9" i="9"/>
  <c r="G76" i="2"/>
  <c r="C59" i="9"/>
  <c r="G72" i="2"/>
  <c r="C57" i="9"/>
  <c r="G68" i="2"/>
  <c r="C48" i="9"/>
  <c r="G64" i="2"/>
  <c r="C75" i="9"/>
  <c r="G60" i="2"/>
  <c r="C55" i="9"/>
  <c r="G56" i="2"/>
  <c r="C38" i="9"/>
  <c r="G52" i="2"/>
  <c r="C83" i="9"/>
  <c r="G48" i="2"/>
  <c r="C20" i="9"/>
  <c r="G44" i="2"/>
  <c r="C53" i="9"/>
  <c r="G40" i="2"/>
  <c r="C62" i="9"/>
  <c r="G36" i="2"/>
  <c r="C60" i="9"/>
  <c r="G32" i="2"/>
  <c r="C65" i="9"/>
  <c r="G28" i="2"/>
  <c r="C82" i="9"/>
  <c r="G24" i="2"/>
  <c r="C51" i="9"/>
  <c r="G20" i="2"/>
  <c r="C102" i="9"/>
  <c r="G16" i="2"/>
  <c r="C64" i="9"/>
  <c r="G12" i="2"/>
  <c r="C92" i="9"/>
  <c r="G8" i="2"/>
  <c r="C81" i="9"/>
  <c r="G4" i="2"/>
  <c r="I4" i="2" s="1"/>
  <c r="C67" i="9"/>
  <c r="F79" i="2"/>
  <c r="G21" i="2"/>
  <c r="G10" i="3"/>
  <c r="G46" i="3"/>
  <c r="I74" i="5"/>
  <c r="I87" i="6"/>
  <c r="H58" i="7"/>
  <c r="I27" i="7"/>
  <c r="I56" i="8"/>
  <c r="I32" i="8"/>
  <c r="I16" i="8"/>
  <c r="H88" i="8"/>
  <c r="H79" i="7"/>
  <c r="I66" i="7"/>
  <c r="H46" i="7"/>
  <c r="I40" i="7"/>
  <c r="H34" i="7"/>
  <c r="I31" i="6"/>
  <c r="I63" i="8"/>
  <c r="H56" i="7"/>
  <c r="H79" i="6"/>
  <c r="H63" i="6"/>
  <c r="H42" i="6"/>
  <c r="H80" i="5"/>
  <c r="H93" i="5"/>
  <c r="J70" i="10"/>
  <c r="G70" i="3"/>
  <c r="I45" i="10"/>
  <c r="F45" i="10" s="1"/>
  <c r="C45" i="10" s="1"/>
  <c r="I46" i="9" s="1"/>
  <c r="F45" i="3"/>
  <c r="J42" i="10"/>
  <c r="G42" i="3"/>
  <c r="J26" i="10"/>
  <c r="G26" i="3"/>
  <c r="J22" i="10"/>
  <c r="G22" i="3"/>
  <c r="J18" i="10"/>
  <c r="G18" i="3"/>
  <c r="F8" i="4"/>
  <c r="G8" i="4"/>
  <c r="I14" i="8"/>
  <c r="H14" i="8"/>
  <c r="I85" i="8"/>
  <c r="H85" i="8"/>
  <c r="I75" i="6"/>
  <c r="H75" i="6"/>
  <c r="H43" i="6"/>
  <c r="I43" i="6"/>
  <c r="D2" i="2"/>
  <c r="G14" i="3"/>
  <c r="F73" i="3"/>
  <c r="G94" i="3"/>
  <c r="H30" i="7"/>
  <c r="I17" i="8"/>
  <c r="H17" i="8"/>
  <c r="I39" i="6"/>
  <c r="H39" i="6"/>
  <c r="H8" i="7"/>
  <c r="I8" i="7"/>
  <c r="H94" i="6"/>
  <c r="I94" i="6"/>
  <c r="H26" i="6"/>
  <c r="I26" i="6"/>
  <c r="G38" i="3"/>
  <c r="G92" i="4"/>
  <c r="H66" i="7"/>
  <c r="I76" i="8"/>
  <c r="H76" i="8"/>
  <c r="I64" i="8"/>
  <c r="H64" i="8"/>
  <c r="H51" i="8"/>
  <c r="I51" i="8"/>
  <c r="H47" i="8"/>
  <c r="I47" i="8"/>
  <c r="H31" i="8"/>
  <c r="I31" i="8"/>
  <c r="H23" i="8"/>
  <c r="I23" i="8"/>
  <c r="I95" i="7"/>
  <c r="H95" i="7"/>
  <c r="I83" i="7"/>
  <c r="H83" i="7"/>
  <c r="H25" i="7"/>
  <c r="I25" i="7"/>
  <c r="H83" i="5"/>
  <c r="I83" i="5"/>
  <c r="H63" i="5"/>
  <c r="I63" i="5"/>
  <c r="H7" i="5"/>
  <c r="I7" i="5"/>
  <c r="H88" i="5"/>
  <c r="I88" i="5"/>
  <c r="I55" i="8"/>
  <c r="I35" i="8"/>
  <c r="H85" i="6"/>
  <c r="I85" i="6"/>
  <c r="I72" i="6"/>
  <c r="H72" i="6"/>
  <c r="H51" i="6"/>
  <c r="I51" i="6"/>
  <c r="H10" i="8"/>
  <c r="H59" i="5"/>
  <c r="I59" i="5"/>
  <c r="H54" i="5"/>
  <c r="H41" i="5"/>
  <c r="I41" i="5"/>
  <c r="H27" i="5"/>
  <c r="I27" i="5"/>
  <c r="H68" i="5"/>
  <c r="H28" i="5"/>
  <c r="I95" i="5"/>
  <c r="I93" i="5"/>
  <c r="H73" i="5"/>
  <c r="H32" i="6"/>
  <c r="H4" i="6"/>
  <c r="F2" i="7"/>
  <c r="P7" i="9"/>
  <c r="H84" i="8"/>
  <c r="I39" i="8"/>
  <c r="I27" i="8"/>
  <c r="I46" i="8"/>
  <c r="H46" i="8"/>
  <c r="G100" i="4"/>
  <c r="G98" i="4"/>
  <c r="G94" i="4"/>
  <c r="G90" i="4"/>
  <c r="G88" i="4"/>
  <c r="G86" i="4"/>
  <c r="G84" i="4"/>
  <c r="G82" i="4"/>
  <c r="G80" i="4"/>
  <c r="G78" i="4"/>
  <c r="G76" i="4"/>
  <c r="G74" i="4"/>
  <c r="G72" i="4"/>
  <c r="G70" i="4"/>
  <c r="G68" i="4"/>
  <c r="G64" i="4"/>
  <c r="G62" i="4"/>
  <c r="G60" i="4"/>
  <c r="G58" i="4"/>
  <c r="G56" i="4"/>
  <c r="G54" i="4"/>
  <c r="G52" i="4"/>
  <c r="G48" i="4"/>
  <c r="G40" i="4"/>
  <c r="G38" i="4"/>
  <c r="G36" i="4"/>
  <c r="G34" i="4"/>
  <c r="G32" i="4"/>
  <c r="G30" i="4"/>
  <c r="G28" i="4"/>
  <c r="G26" i="4"/>
  <c r="G22" i="4"/>
  <c r="G18" i="4"/>
  <c r="G16" i="4"/>
  <c r="G14" i="4"/>
  <c r="G12" i="4"/>
  <c r="G10" i="4"/>
  <c r="G6" i="4"/>
  <c r="G4" i="4"/>
  <c r="I49" i="6"/>
  <c r="I18" i="8"/>
  <c r="H18" i="8"/>
  <c r="H99" i="8"/>
  <c r="I54" i="8"/>
  <c r="I26" i="8"/>
  <c r="I52" i="5"/>
  <c r="H52" i="5"/>
  <c r="H47" i="5"/>
  <c r="I63" i="6"/>
  <c r="I53" i="6"/>
  <c r="H53" i="6"/>
  <c r="I65" i="8"/>
  <c r="H65" i="8"/>
  <c r="I15" i="8"/>
  <c r="I35" i="6"/>
  <c r="H83" i="6"/>
  <c r="I83" i="6"/>
  <c r="F99" i="2"/>
  <c r="F91" i="2"/>
  <c r="F85" i="2"/>
  <c r="G78" i="2"/>
  <c r="G70" i="2"/>
  <c r="F63" i="2"/>
  <c r="F57" i="2"/>
  <c r="F49" i="2"/>
  <c r="G42" i="2"/>
  <c r="F35" i="2"/>
  <c r="F6" i="2"/>
  <c r="G25" i="2"/>
  <c r="G13" i="2"/>
  <c r="G52" i="3"/>
  <c r="G88" i="3"/>
  <c r="F16" i="4"/>
  <c r="F12" i="4"/>
  <c r="H94" i="5"/>
  <c r="I53" i="5"/>
  <c r="I14" i="5"/>
  <c r="I58" i="5"/>
  <c r="I18" i="6"/>
  <c r="H28" i="7"/>
  <c r="I51" i="7"/>
  <c r="G2" i="7"/>
  <c r="R7" i="9"/>
  <c r="H64" i="7"/>
  <c r="H50" i="8"/>
  <c r="I34" i="8"/>
  <c r="P8" i="9"/>
  <c r="H101" i="7"/>
  <c r="I78" i="8"/>
  <c r="H78" i="8"/>
  <c r="H63" i="8"/>
  <c r="I36" i="8"/>
  <c r="H36" i="8"/>
  <c r="H98" i="7"/>
  <c r="H81" i="7"/>
  <c r="H12" i="8"/>
  <c r="H25" i="6"/>
  <c r="I98" i="5"/>
  <c r="I80" i="5"/>
  <c r="H22" i="5"/>
  <c r="I22" i="5"/>
  <c r="H11" i="5"/>
  <c r="H72" i="8"/>
  <c r="I95" i="6"/>
  <c r="I52" i="6"/>
  <c r="H52" i="6"/>
  <c r="I36" i="6"/>
  <c r="H36" i="6"/>
  <c r="I8" i="5"/>
  <c r="H8" i="5"/>
  <c r="H62" i="5"/>
  <c r="I43" i="5"/>
  <c r="H43" i="5"/>
  <c r="G8" i="3"/>
  <c r="J6" i="10"/>
  <c r="I5" i="10"/>
  <c r="F5" i="10" s="1"/>
  <c r="C5" i="10" s="1"/>
  <c r="I6" i="9" s="1"/>
  <c r="G4" i="3"/>
  <c r="H100" i="5"/>
  <c r="G2" i="5"/>
  <c r="R5" i="9"/>
  <c r="I34" i="5"/>
  <c r="F2" i="6"/>
  <c r="P6" i="9"/>
  <c r="H96" i="7"/>
  <c r="H32" i="7"/>
  <c r="I86" i="7"/>
  <c r="H30" i="8"/>
  <c r="H22" i="8"/>
  <c r="I6" i="8"/>
  <c r="I42" i="8"/>
  <c r="H74" i="8"/>
  <c r="I40" i="8"/>
  <c r="I11" i="8"/>
  <c r="I70" i="5"/>
  <c r="I30" i="5"/>
  <c r="H10" i="5"/>
  <c r="I42" i="6"/>
  <c r="I56" i="7"/>
  <c r="I16" i="7"/>
  <c r="I91" i="6"/>
  <c r="E53" i="10"/>
  <c r="C37" i="10"/>
  <c r="I38" i="9" s="1"/>
  <c r="I14" i="7"/>
  <c r="H14" i="7"/>
  <c r="D77" i="10"/>
  <c r="C29" i="10"/>
  <c r="I30" i="9" s="1"/>
  <c r="E29" i="10"/>
  <c r="D29" i="10"/>
  <c r="H67" i="6"/>
  <c r="I67" i="6"/>
  <c r="I13" i="5"/>
  <c r="H13" i="5"/>
  <c r="I42" i="7"/>
  <c r="H42" i="7"/>
  <c r="H98" i="6"/>
  <c r="I98" i="6"/>
  <c r="H21" i="8"/>
  <c r="I22" i="6"/>
  <c r="H48" i="7"/>
  <c r="I82" i="8"/>
  <c r="H87" i="8"/>
  <c r="I87" i="8"/>
  <c r="H83" i="8"/>
  <c r="I83" i="8"/>
  <c r="I66" i="8"/>
  <c r="H66" i="8"/>
  <c r="I52" i="8"/>
  <c r="H52" i="8"/>
  <c r="I93" i="7"/>
  <c r="H93" i="7"/>
  <c r="I35" i="7"/>
  <c r="H71" i="5"/>
  <c r="I71" i="5"/>
  <c r="I60" i="5"/>
  <c r="H60" i="5"/>
  <c r="H51" i="5"/>
  <c r="I51" i="5"/>
  <c r="I46" i="5"/>
  <c r="H46" i="5"/>
  <c r="H31" i="5"/>
  <c r="I31" i="5"/>
  <c r="I50" i="6"/>
  <c r="H5" i="8"/>
  <c r="I5" i="8"/>
  <c r="H33" i="8"/>
  <c r="I60" i="7"/>
  <c r="H60" i="7"/>
  <c r="I21" i="6"/>
  <c r="H21" i="6"/>
  <c r="C101" i="10"/>
  <c r="I102" i="9" s="1"/>
  <c r="E101" i="10"/>
  <c r="D101" i="10"/>
  <c r="J98" i="10"/>
  <c r="G98" i="3"/>
  <c r="I93" i="10"/>
  <c r="F93" i="10" s="1"/>
  <c r="F93" i="3"/>
  <c r="J90" i="10"/>
  <c r="G90" i="3"/>
  <c r="J82" i="10"/>
  <c r="G82" i="3"/>
  <c r="C81" i="10"/>
  <c r="I82" i="9" s="1"/>
  <c r="E81" i="10"/>
  <c r="D81" i="10"/>
  <c r="J78" i="10"/>
  <c r="G78" i="3"/>
  <c r="I69" i="10"/>
  <c r="F69" i="10" s="1"/>
  <c r="F69" i="3"/>
  <c r="J66" i="10"/>
  <c r="G66" i="3"/>
  <c r="I65" i="10"/>
  <c r="F65" i="10" s="1"/>
  <c r="F65" i="3"/>
  <c r="J62" i="10"/>
  <c r="G62" i="3"/>
  <c r="C57" i="10"/>
  <c r="I58" i="9" s="1"/>
  <c r="E57" i="10"/>
  <c r="D57" i="10"/>
  <c r="J54" i="10"/>
  <c r="G54" i="3"/>
  <c r="I54" i="3" s="1"/>
  <c r="J50" i="10"/>
  <c r="G50" i="3"/>
  <c r="J34" i="10"/>
  <c r="G34" i="3"/>
  <c r="J30" i="10"/>
  <c r="G30" i="3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85" i="5"/>
  <c r="I85" i="5"/>
  <c r="H98" i="5"/>
  <c r="H90" i="6"/>
  <c r="H54" i="6"/>
  <c r="H59" i="6"/>
  <c r="H82" i="7"/>
  <c r="H62" i="7"/>
  <c r="H88" i="7"/>
  <c r="H40" i="7"/>
  <c r="H19" i="7"/>
  <c r="I55" i="7"/>
  <c r="I87" i="7"/>
  <c r="H73" i="8"/>
  <c r="H90" i="8"/>
  <c r="I38" i="8"/>
  <c r="H38" i="8"/>
  <c r="I99" i="7"/>
  <c r="I88" i="8"/>
  <c r="I68" i="8"/>
  <c r="H68" i="8"/>
  <c r="I4" i="8"/>
  <c r="H4" i="8"/>
  <c r="H97" i="7"/>
  <c r="I79" i="7"/>
  <c r="H33" i="7"/>
  <c r="I33" i="7"/>
  <c r="I26" i="7"/>
  <c r="H26" i="7"/>
  <c r="H90" i="7"/>
  <c r="I84" i="5"/>
  <c r="H84" i="5"/>
  <c r="H79" i="5"/>
  <c r="I79" i="5"/>
  <c r="I44" i="5"/>
  <c r="H44" i="5"/>
  <c r="H47" i="6"/>
  <c r="I47" i="6"/>
  <c r="I55" i="6"/>
  <c r="H55" i="6"/>
  <c r="I33" i="6"/>
  <c r="H33" i="6"/>
  <c r="I27" i="6"/>
  <c r="H27" i="6"/>
  <c r="H86" i="6"/>
  <c r="I86" i="6"/>
  <c r="I99" i="6"/>
  <c r="H99" i="6"/>
  <c r="I66" i="6"/>
  <c r="H72" i="7"/>
  <c r="I6" i="7"/>
  <c r="H68" i="7"/>
  <c r="I93" i="8"/>
  <c r="H75" i="8"/>
  <c r="I75" i="8"/>
  <c r="I44" i="8"/>
  <c r="H44" i="8"/>
  <c r="I28" i="8"/>
  <c r="H28" i="8"/>
  <c r="I20" i="8"/>
  <c r="H20" i="8"/>
  <c r="I86" i="5"/>
  <c r="H86" i="5"/>
  <c r="I3" i="5"/>
  <c r="H3" i="5"/>
  <c r="I45" i="8"/>
  <c r="H45" i="8"/>
  <c r="I9" i="8"/>
  <c r="H9" i="8"/>
  <c r="I98" i="7"/>
  <c r="H71" i="7"/>
  <c r="I71" i="7"/>
  <c r="I54" i="7"/>
  <c r="I65" i="6"/>
  <c r="H65" i="6"/>
  <c r="G101" i="2"/>
  <c r="G97" i="2"/>
  <c r="I97" i="2" s="1"/>
  <c r="G93" i="2"/>
  <c r="G89" i="2"/>
  <c r="G85" i="2"/>
  <c r="G81" i="2"/>
  <c r="G77" i="2"/>
  <c r="G73" i="2"/>
  <c r="G69" i="2"/>
  <c r="H69" i="2" s="1"/>
  <c r="G65" i="2"/>
  <c r="I65" i="2" s="1"/>
  <c r="G61" i="2"/>
  <c r="G57" i="2"/>
  <c r="G53" i="2"/>
  <c r="G49" i="2"/>
  <c r="G45" i="2"/>
  <c r="G41" i="2"/>
  <c r="I41" i="2" s="1"/>
  <c r="G37" i="2"/>
  <c r="G33" i="2"/>
  <c r="I33" i="2" s="1"/>
  <c r="G29" i="2"/>
  <c r="G17" i="2"/>
  <c r="G58" i="3"/>
  <c r="G74" i="3"/>
  <c r="G86" i="3"/>
  <c r="F101" i="3"/>
  <c r="F98" i="3"/>
  <c r="I98" i="10"/>
  <c r="F98" i="10" s="1"/>
  <c r="F97" i="3"/>
  <c r="F94" i="3"/>
  <c r="I94" i="3" s="1"/>
  <c r="I94" i="10"/>
  <c r="F94" i="10" s="1"/>
  <c r="F90" i="3"/>
  <c r="I90" i="10"/>
  <c r="F90" i="10" s="1"/>
  <c r="F89" i="3"/>
  <c r="F86" i="3"/>
  <c r="I86" i="10"/>
  <c r="F86" i="10" s="1"/>
  <c r="F85" i="3"/>
  <c r="G83" i="3"/>
  <c r="J83" i="10"/>
  <c r="F82" i="3"/>
  <c r="I82" i="10"/>
  <c r="F82" i="10" s="1"/>
  <c r="F81" i="3"/>
  <c r="I78" i="10"/>
  <c r="F78" i="10" s="1"/>
  <c r="F78" i="3"/>
  <c r="F77" i="3"/>
  <c r="F74" i="3"/>
  <c r="I74" i="10"/>
  <c r="F74" i="10" s="1"/>
  <c r="F70" i="3"/>
  <c r="I70" i="10"/>
  <c r="F70" i="10" s="1"/>
  <c r="F66" i="3"/>
  <c r="I66" i="10"/>
  <c r="F66" i="10" s="1"/>
  <c r="G63" i="3"/>
  <c r="J63" i="10"/>
  <c r="F62" i="3"/>
  <c r="I62" i="10"/>
  <c r="F62" i="10" s="1"/>
  <c r="F61" i="3"/>
  <c r="F58" i="3"/>
  <c r="I58" i="10"/>
  <c r="F58" i="10" s="1"/>
  <c r="I54" i="10"/>
  <c r="F54" i="10" s="1"/>
  <c r="F53" i="3"/>
  <c r="I50" i="10"/>
  <c r="F50" i="10" s="1"/>
  <c r="F50" i="3"/>
  <c r="F49" i="3"/>
  <c r="G47" i="3"/>
  <c r="J47" i="10"/>
  <c r="F46" i="3"/>
  <c r="I46" i="10"/>
  <c r="F46" i="10" s="1"/>
  <c r="I42" i="10"/>
  <c r="F42" i="10" s="1"/>
  <c r="F42" i="3"/>
  <c r="F41" i="3"/>
  <c r="F38" i="3"/>
  <c r="I38" i="10"/>
  <c r="F38" i="10" s="1"/>
  <c r="F37" i="3"/>
  <c r="F34" i="3"/>
  <c r="H34" i="3" s="1"/>
  <c r="I34" i="10"/>
  <c r="F34" i="10" s="1"/>
  <c r="F33" i="3"/>
  <c r="F30" i="3"/>
  <c r="I30" i="10"/>
  <c r="F30" i="10" s="1"/>
  <c r="F29" i="3"/>
  <c r="F26" i="3"/>
  <c r="I26" i="3" s="1"/>
  <c r="I26" i="10"/>
  <c r="F26" i="10" s="1"/>
  <c r="F25" i="3"/>
  <c r="I22" i="10"/>
  <c r="F22" i="10" s="1"/>
  <c r="F22" i="3"/>
  <c r="I18" i="10"/>
  <c r="F18" i="10" s="1"/>
  <c r="F18" i="3"/>
  <c r="I14" i="10"/>
  <c r="F14" i="10" s="1"/>
  <c r="F14" i="3"/>
  <c r="I14" i="3" s="1"/>
  <c r="I10" i="10"/>
  <c r="F10" i="10" s="1"/>
  <c r="F10" i="3"/>
  <c r="H10" i="3" s="1"/>
  <c r="I6" i="10"/>
  <c r="F6" i="10" s="1"/>
  <c r="F6" i="3"/>
  <c r="H6" i="3" s="1"/>
  <c r="E2" i="3"/>
  <c r="J3" i="10"/>
  <c r="G66" i="4"/>
  <c r="G50" i="4"/>
  <c r="G42" i="4"/>
  <c r="H66" i="5"/>
  <c r="I11" i="5"/>
  <c r="H97" i="6"/>
  <c r="H89" i="6"/>
  <c r="H61" i="6"/>
  <c r="H31" i="6"/>
  <c r="H84" i="7"/>
  <c r="I15" i="7"/>
  <c r="I101" i="7"/>
  <c r="H13" i="7"/>
  <c r="I81" i="7"/>
  <c r="I85" i="7"/>
  <c r="I18" i="7"/>
  <c r="H18" i="7"/>
  <c r="I3" i="7"/>
  <c r="H56" i="8"/>
  <c r="H11" i="8"/>
  <c r="H49" i="5"/>
  <c r="I49" i="5"/>
  <c r="I74" i="6"/>
  <c r="I47" i="10"/>
  <c r="F47" i="10" s="1"/>
  <c r="I43" i="10"/>
  <c r="F43" i="10" s="1"/>
  <c r="I39" i="10"/>
  <c r="F39" i="10" s="1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92" i="5"/>
  <c r="H20" i="7"/>
  <c r="I29" i="7"/>
  <c r="I10" i="7"/>
  <c r="H40" i="8"/>
  <c r="G2" i="8"/>
  <c r="I74" i="8"/>
  <c r="H13" i="8"/>
  <c r="I46" i="7"/>
  <c r="I25" i="6"/>
  <c r="I17" i="6"/>
  <c r="I99" i="10"/>
  <c r="F99" i="10" s="1"/>
  <c r="I95" i="10"/>
  <c r="F95" i="10" s="1"/>
  <c r="I91" i="10"/>
  <c r="F91" i="10" s="1"/>
  <c r="I87" i="10"/>
  <c r="F87" i="10" s="1"/>
  <c r="I83" i="10"/>
  <c r="F83" i="10" s="1"/>
  <c r="I79" i="10"/>
  <c r="F79" i="10" s="1"/>
  <c r="I75" i="10"/>
  <c r="F75" i="10" s="1"/>
  <c r="I71" i="10"/>
  <c r="F71" i="10" s="1"/>
  <c r="I67" i="10"/>
  <c r="F67" i="10" s="1"/>
  <c r="I63" i="10"/>
  <c r="F63" i="10" s="1"/>
  <c r="I59" i="10"/>
  <c r="F59" i="10" s="1"/>
  <c r="I55" i="10"/>
  <c r="F55" i="10" s="1"/>
  <c r="I51" i="10"/>
  <c r="F51" i="10" s="1"/>
  <c r="F100" i="2"/>
  <c r="H100" i="2" s="1"/>
  <c r="F98" i="2"/>
  <c r="F96" i="2"/>
  <c r="H96" i="2" s="1"/>
  <c r="F94" i="2"/>
  <c r="F92" i="2"/>
  <c r="H92" i="2" s="1"/>
  <c r="F90" i="2"/>
  <c r="F88" i="2"/>
  <c r="H88" i="2" s="1"/>
  <c r="F86" i="2"/>
  <c r="F84" i="2"/>
  <c r="H84" i="2" s="1"/>
  <c r="F82" i="2"/>
  <c r="F80" i="2"/>
  <c r="H80" i="2" s="1"/>
  <c r="F78" i="2"/>
  <c r="F76" i="2"/>
  <c r="H76" i="2" s="1"/>
  <c r="F74" i="2"/>
  <c r="F72" i="2"/>
  <c r="H72" i="2" s="1"/>
  <c r="F70" i="2"/>
  <c r="F68" i="2"/>
  <c r="H68" i="2" s="1"/>
  <c r="F66" i="2"/>
  <c r="F64" i="2"/>
  <c r="H64" i="2" s="1"/>
  <c r="F62" i="2"/>
  <c r="F60" i="2"/>
  <c r="F58" i="2"/>
  <c r="F56" i="2"/>
  <c r="H56" i="2" s="1"/>
  <c r="F54" i="2"/>
  <c r="F52" i="2"/>
  <c r="H52" i="2" s="1"/>
  <c r="F50" i="2"/>
  <c r="F48" i="2"/>
  <c r="H48" i="2" s="1"/>
  <c r="F46" i="2"/>
  <c r="F44" i="2"/>
  <c r="H44" i="2" s="1"/>
  <c r="F42" i="2"/>
  <c r="F40" i="2"/>
  <c r="H40" i="2" s="1"/>
  <c r="F38" i="2"/>
  <c r="F36" i="2"/>
  <c r="H36" i="2" s="1"/>
  <c r="F34" i="2"/>
  <c r="F32" i="2"/>
  <c r="H32" i="2" s="1"/>
  <c r="F30" i="2"/>
  <c r="F28" i="2"/>
  <c r="H28" i="2" s="1"/>
  <c r="F27" i="2"/>
  <c r="F26" i="2"/>
  <c r="F25" i="2"/>
  <c r="F24" i="2"/>
  <c r="F23" i="2"/>
  <c r="F22" i="2"/>
  <c r="F21" i="2"/>
  <c r="F20" i="2"/>
  <c r="I20" i="2" s="1"/>
  <c r="F19" i="2"/>
  <c r="F18" i="2"/>
  <c r="F17" i="2"/>
  <c r="F16" i="2"/>
  <c r="F15" i="2"/>
  <c r="F14" i="2"/>
  <c r="F13" i="2"/>
  <c r="F12" i="2"/>
  <c r="I12" i="2" s="1"/>
  <c r="F11" i="2"/>
  <c r="F10" i="2"/>
  <c r="F9" i="2"/>
  <c r="F7" i="2"/>
  <c r="H7" i="2" s="1"/>
  <c r="F5" i="2"/>
  <c r="F3" i="2"/>
  <c r="H3" i="2" s="1"/>
  <c r="G26" i="2"/>
  <c r="G22" i="2"/>
  <c r="G18" i="2"/>
  <c r="G14" i="2"/>
  <c r="I14" i="2" s="1"/>
  <c r="G10" i="2"/>
  <c r="G6" i="2"/>
  <c r="F43" i="3"/>
  <c r="G56" i="3"/>
  <c r="F59" i="3"/>
  <c r="G68" i="3"/>
  <c r="G84" i="3"/>
  <c r="G92" i="3"/>
  <c r="J101" i="10"/>
  <c r="F100" i="3"/>
  <c r="I100" i="3" s="1"/>
  <c r="I100" i="10"/>
  <c r="F100" i="10" s="1"/>
  <c r="J97" i="10"/>
  <c r="I96" i="10"/>
  <c r="F96" i="10" s="1"/>
  <c r="G93" i="3"/>
  <c r="I93" i="3" s="1"/>
  <c r="J93" i="10"/>
  <c r="I92" i="10"/>
  <c r="F92" i="10" s="1"/>
  <c r="J89" i="10"/>
  <c r="I88" i="10"/>
  <c r="F88" i="10" s="1"/>
  <c r="J85" i="10"/>
  <c r="I84" i="10"/>
  <c r="F84" i="10" s="1"/>
  <c r="F83" i="3"/>
  <c r="J81" i="10"/>
  <c r="I80" i="10"/>
  <c r="F80" i="10" s="1"/>
  <c r="J77" i="10"/>
  <c r="I76" i="10"/>
  <c r="F76" i="10" s="1"/>
  <c r="J73" i="10"/>
  <c r="F72" i="3"/>
  <c r="I72" i="10"/>
  <c r="F72" i="10" s="1"/>
  <c r="J69" i="10"/>
  <c r="I68" i="10"/>
  <c r="F68" i="10" s="1"/>
  <c r="J65" i="10"/>
  <c r="I64" i="10"/>
  <c r="F64" i="10" s="1"/>
  <c r="F63" i="3"/>
  <c r="J61" i="10"/>
  <c r="I60" i="10"/>
  <c r="F60" i="10" s="1"/>
  <c r="J57" i="10"/>
  <c r="I56" i="10"/>
  <c r="F56" i="10" s="1"/>
  <c r="J53" i="10"/>
  <c r="I52" i="10"/>
  <c r="F52" i="10" s="1"/>
  <c r="F51" i="3"/>
  <c r="J49" i="10"/>
  <c r="I48" i="10"/>
  <c r="F48" i="10" s="1"/>
  <c r="F47" i="3"/>
  <c r="J45" i="10"/>
  <c r="F44" i="3"/>
  <c r="H44" i="3" s="1"/>
  <c r="I44" i="10"/>
  <c r="F44" i="10" s="1"/>
  <c r="J41" i="10"/>
  <c r="I40" i="10"/>
  <c r="F40" i="10" s="1"/>
  <c r="J37" i="10"/>
  <c r="I36" i="10"/>
  <c r="F36" i="10" s="1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10"/>
  <c r="F16" i="10" s="1"/>
  <c r="F15" i="3"/>
  <c r="J13" i="10"/>
  <c r="F12" i="3"/>
  <c r="I12" i="3" s="1"/>
  <c r="I12" i="10"/>
  <c r="F12" i="10" s="1"/>
  <c r="F11" i="3"/>
  <c r="J9" i="10"/>
  <c r="F8" i="3"/>
  <c r="I8" i="10"/>
  <c r="F8" i="10" s="1"/>
  <c r="F7" i="3"/>
  <c r="J5" i="10"/>
  <c r="F4" i="3"/>
  <c r="I4" i="10"/>
  <c r="F4" i="10" s="1"/>
  <c r="F3" i="3"/>
  <c r="G99" i="4"/>
  <c r="F98" i="4"/>
  <c r="F94" i="4"/>
  <c r="G93" i="4"/>
  <c r="G91" i="4"/>
  <c r="F90" i="4"/>
  <c r="H90" i="4" s="1"/>
  <c r="F89" i="4"/>
  <c r="G87" i="4"/>
  <c r="F86" i="4"/>
  <c r="F85" i="4"/>
  <c r="G83" i="4"/>
  <c r="F82" i="4"/>
  <c r="G81" i="4"/>
  <c r="F78" i="4"/>
  <c r="F77" i="4"/>
  <c r="G75" i="4"/>
  <c r="F74" i="4"/>
  <c r="G73" i="4"/>
  <c r="G71" i="4"/>
  <c r="F70" i="4"/>
  <c r="I70" i="4" s="1"/>
  <c r="G67" i="4"/>
  <c r="F66" i="4"/>
  <c r="F62" i="4"/>
  <c r="G61" i="4"/>
  <c r="G59" i="4"/>
  <c r="F58" i="4"/>
  <c r="H58" i="4" s="1"/>
  <c r="G57" i="4"/>
  <c r="G55" i="4"/>
  <c r="F54" i="4"/>
  <c r="G53" i="4"/>
  <c r="G51" i="4"/>
  <c r="F50" i="4"/>
  <c r="F46" i="4"/>
  <c r="G43" i="4"/>
  <c r="F42" i="4"/>
  <c r="I42" i="4" s="1"/>
  <c r="G39" i="4"/>
  <c r="F38" i="4"/>
  <c r="G35" i="4"/>
  <c r="I35" i="4" s="1"/>
  <c r="F34" i="4"/>
  <c r="F30" i="4"/>
  <c r="I30" i="4" s="1"/>
  <c r="G29" i="4"/>
  <c r="G27" i="4"/>
  <c r="F26" i="4"/>
  <c r="F25" i="4"/>
  <c r="G23" i="4"/>
  <c r="F22" i="4"/>
  <c r="I22" i="4" s="1"/>
  <c r="F21" i="4"/>
  <c r="G19" i="4"/>
  <c r="H19" i="4" s="1"/>
  <c r="F17" i="4"/>
  <c r="G15" i="4"/>
  <c r="F14" i="4"/>
  <c r="F13" i="4"/>
  <c r="G11" i="4"/>
  <c r="I11" i="4" s="1"/>
  <c r="F10" i="4"/>
  <c r="F9" i="4"/>
  <c r="F6" i="4"/>
  <c r="I6" i="4" s="1"/>
  <c r="I15" i="6"/>
  <c r="H18" i="6"/>
  <c r="I92" i="7"/>
  <c r="I34" i="7"/>
  <c r="H96" i="8"/>
  <c r="H92" i="8"/>
  <c r="I58" i="8"/>
  <c r="I12" i="8"/>
  <c r="I8" i="8"/>
  <c r="I100" i="7"/>
  <c r="I70" i="7"/>
  <c r="I50" i="7"/>
  <c r="H31" i="7"/>
  <c r="I57" i="6"/>
  <c r="I22" i="8"/>
  <c r="I30" i="8"/>
  <c r="H94" i="8"/>
  <c r="F2" i="8"/>
  <c r="H98" i="8"/>
  <c r="I84" i="8"/>
  <c r="I80" i="8"/>
  <c r="I96" i="8"/>
  <c r="I100" i="8"/>
  <c r="I48" i="8"/>
  <c r="I92" i="8"/>
  <c r="H3" i="8"/>
  <c r="H29" i="7"/>
  <c r="H10" i="7"/>
  <c r="I20" i="7"/>
  <c r="I28" i="7"/>
  <c r="H80" i="7"/>
  <c r="I36" i="7"/>
  <c r="I96" i="7"/>
  <c r="I5" i="7"/>
  <c r="I24" i="7"/>
  <c r="H92" i="7"/>
  <c r="H76" i="7"/>
  <c r="I32" i="7"/>
  <c r="H49" i="6"/>
  <c r="H11" i="6"/>
  <c r="I19" i="6"/>
  <c r="H3" i="6"/>
  <c r="I14" i="6"/>
  <c r="G2" i="6"/>
  <c r="I48" i="6"/>
  <c r="I88" i="6"/>
  <c r="I10" i="6"/>
  <c r="H15" i="6"/>
  <c r="I96" i="6"/>
  <c r="H20" i="6"/>
  <c r="I44" i="6"/>
  <c r="I80" i="6"/>
  <c r="H7" i="6"/>
  <c r="H82" i="5"/>
  <c r="I66" i="5"/>
  <c r="H37" i="5"/>
  <c r="H50" i="5"/>
  <c r="H101" i="5"/>
  <c r="H34" i="5"/>
  <c r="I100" i="5"/>
  <c r="I5" i="5"/>
  <c r="I92" i="5"/>
  <c r="H20" i="5"/>
  <c r="I28" i="2"/>
  <c r="F65" i="4"/>
  <c r="G65" i="4"/>
  <c r="G41" i="4"/>
  <c r="F41" i="4"/>
  <c r="H41" i="4" s="1"/>
  <c r="H85" i="2"/>
  <c r="F101" i="4"/>
  <c r="G101" i="4"/>
  <c r="F97" i="4"/>
  <c r="G97" i="4"/>
  <c r="F69" i="4"/>
  <c r="G69" i="4"/>
  <c r="G49" i="4"/>
  <c r="F49" i="4"/>
  <c r="G45" i="4"/>
  <c r="F45" i="4"/>
  <c r="F37" i="4"/>
  <c r="G37" i="4"/>
  <c r="F33" i="4"/>
  <c r="G33" i="4"/>
  <c r="F5" i="4"/>
  <c r="G5" i="4"/>
  <c r="I62" i="2"/>
  <c r="E2" i="2"/>
  <c r="F57" i="3"/>
  <c r="G57" i="3"/>
  <c r="C2" i="2"/>
  <c r="G77" i="3"/>
  <c r="H77" i="3" s="1"/>
  <c r="D2" i="3"/>
  <c r="P3" i="9" s="1"/>
  <c r="F51" i="4"/>
  <c r="H51" i="4" s="1"/>
  <c r="G101" i="3"/>
  <c r="G99" i="3"/>
  <c r="G97" i="3"/>
  <c r="I97" i="3" s="1"/>
  <c r="G95" i="3"/>
  <c r="G91" i="3"/>
  <c r="G89" i="3"/>
  <c r="G87" i="3"/>
  <c r="G85" i="3"/>
  <c r="I85" i="3" s="1"/>
  <c r="G81" i="3"/>
  <c r="G79" i="3"/>
  <c r="G75" i="3"/>
  <c r="G73" i="3"/>
  <c r="H73" i="3" s="1"/>
  <c r="G71" i="3"/>
  <c r="G69" i="3"/>
  <c r="G67" i="3"/>
  <c r="G65" i="3"/>
  <c r="I65" i="3" s="1"/>
  <c r="G61" i="3"/>
  <c r="G59" i="3"/>
  <c r="H59" i="3" s="1"/>
  <c r="G55" i="3"/>
  <c r="G53" i="3"/>
  <c r="G49" i="3"/>
  <c r="I49" i="3" s="1"/>
  <c r="G45" i="3"/>
  <c r="G43" i="3"/>
  <c r="G41" i="3"/>
  <c r="G39" i="3"/>
  <c r="H39" i="3" s="1"/>
  <c r="G35" i="3"/>
  <c r="G31" i="3"/>
  <c r="G27" i="3"/>
  <c r="G23" i="3"/>
  <c r="G19" i="3"/>
  <c r="G17" i="3"/>
  <c r="G13" i="3"/>
  <c r="H13" i="3" s="1"/>
  <c r="G9" i="3"/>
  <c r="I9" i="3" s="1"/>
  <c r="G5" i="3"/>
  <c r="H5" i="3" s="1"/>
  <c r="C2" i="3"/>
  <c r="G2" i="3" s="1"/>
  <c r="F95" i="3"/>
  <c r="F3" i="4"/>
  <c r="F53" i="4"/>
  <c r="F57" i="4"/>
  <c r="G89" i="4"/>
  <c r="I89" i="4" s="1"/>
  <c r="G25" i="4"/>
  <c r="G77" i="4"/>
  <c r="H77" i="4" s="1"/>
  <c r="D2" i="4"/>
  <c r="F73" i="4"/>
  <c r="F81" i="4"/>
  <c r="G17" i="4"/>
  <c r="G85" i="4"/>
  <c r="G21" i="4"/>
  <c r="I21" i="4" s="1"/>
  <c r="G13" i="4"/>
  <c r="C2" i="4"/>
  <c r="F61" i="4"/>
  <c r="G9" i="4"/>
  <c r="H9" i="4" s="1"/>
  <c r="F29" i="4"/>
  <c r="H29" i="4" s="1"/>
  <c r="F93" i="4"/>
  <c r="F23" i="4"/>
  <c r="F39" i="4"/>
  <c r="F55" i="4"/>
  <c r="F71" i="4"/>
  <c r="F87" i="4"/>
  <c r="G95" i="4"/>
  <c r="H95" i="4" s="1"/>
  <c r="G79" i="4"/>
  <c r="H79" i="4" s="1"/>
  <c r="G63" i="4"/>
  <c r="I63" i="4" s="1"/>
  <c r="G47" i="4"/>
  <c r="G31" i="4"/>
  <c r="F15" i="4"/>
  <c r="E2" i="4"/>
  <c r="F27" i="4"/>
  <c r="F43" i="4"/>
  <c r="F59" i="4"/>
  <c r="I59" i="4" s="1"/>
  <c r="F75" i="4"/>
  <c r="F91" i="4"/>
  <c r="H83" i="4"/>
  <c r="G7" i="4"/>
  <c r="H7" i="4" s="1"/>
  <c r="H42" i="4"/>
  <c r="F4" i="4"/>
  <c r="G3" i="4"/>
  <c r="F18" i="4"/>
  <c r="F20" i="4"/>
  <c r="H20" i="4" s="1"/>
  <c r="F24" i="4"/>
  <c r="F28" i="4"/>
  <c r="F32" i="4"/>
  <c r="F36" i="4"/>
  <c r="F40" i="4"/>
  <c r="F44" i="4"/>
  <c r="F48" i="4"/>
  <c r="F52" i="4"/>
  <c r="F56" i="4"/>
  <c r="F60" i="4"/>
  <c r="F64" i="4"/>
  <c r="F68" i="4"/>
  <c r="F72" i="4"/>
  <c r="F76" i="4"/>
  <c r="F80" i="4"/>
  <c r="F84" i="4"/>
  <c r="F88" i="4"/>
  <c r="F92" i="4"/>
  <c r="F96" i="4"/>
  <c r="F100" i="4"/>
  <c r="I44" i="3"/>
  <c r="F55" i="3"/>
  <c r="I58" i="3"/>
  <c r="F71" i="3"/>
  <c r="F75" i="3"/>
  <c r="I75" i="3" s="1"/>
  <c r="F91" i="3"/>
  <c r="G3" i="3"/>
  <c r="G7" i="3"/>
  <c r="G11" i="3"/>
  <c r="G15" i="3"/>
  <c r="F19" i="3"/>
  <c r="F27" i="3"/>
  <c r="F35" i="3"/>
  <c r="G51" i="3"/>
  <c r="F67" i="3"/>
  <c r="F87" i="3"/>
  <c r="I86" i="3"/>
  <c r="G25" i="3"/>
  <c r="G33" i="3"/>
  <c r="G37" i="3"/>
  <c r="I37" i="3" s="1"/>
  <c r="F20" i="3"/>
  <c r="H20" i="3" s="1"/>
  <c r="F24" i="3"/>
  <c r="F28" i="3"/>
  <c r="F32" i="3"/>
  <c r="H32" i="3" s="1"/>
  <c r="F36" i="3"/>
  <c r="F40" i="3"/>
  <c r="G21" i="3"/>
  <c r="G29" i="3"/>
  <c r="F48" i="3"/>
  <c r="F52" i="3"/>
  <c r="F56" i="3"/>
  <c r="H58" i="3"/>
  <c r="F60" i="3"/>
  <c r="F64" i="3"/>
  <c r="H64" i="3" s="1"/>
  <c r="F68" i="3"/>
  <c r="F76" i="3"/>
  <c r="F80" i="3"/>
  <c r="F84" i="3"/>
  <c r="F88" i="3"/>
  <c r="F92" i="3"/>
  <c r="F96" i="3"/>
  <c r="H24" i="3" l="1"/>
  <c r="I99" i="4"/>
  <c r="E61" i="10"/>
  <c r="E5" i="10"/>
  <c r="H62" i="3"/>
  <c r="H42" i="3"/>
  <c r="H79" i="2"/>
  <c r="H4" i="2"/>
  <c r="H67" i="2"/>
  <c r="I83" i="4"/>
  <c r="H44" i="4"/>
  <c r="I67" i="4"/>
  <c r="H27" i="2"/>
  <c r="H11" i="4"/>
  <c r="H31" i="4"/>
  <c r="H91" i="3"/>
  <c r="I47" i="4"/>
  <c r="I31" i="3"/>
  <c r="I43" i="3"/>
  <c r="D33" i="10"/>
  <c r="D97" i="10"/>
  <c r="E77" i="10"/>
  <c r="C53" i="10"/>
  <c r="I54" i="9" s="1"/>
  <c r="I67" i="2"/>
  <c r="H28" i="4"/>
  <c r="H17" i="4"/>
  <c r="E33" i="10"/>
  <c r="E97" i="10"/>
  <c r="H26" i="4"/>
  <c r="C85" i="10"/>
  <c r="I86" i="9" s="1"/>
  <c r="D85" i="10"/>
  <c r="E85" i="10"/>
  <c r="D49" i="10"/>
  <c r="C73" i="10"/>
  <c r="I74" i="9" s="1"/>
  <c r="C61" i="10"/>
  <c r="I62" i="9" s="1"/>
  <c r="I70" i="2"/>
  <c r="H38" i="3"/>
  <c r="I42" i="3"/>
  <c r="H19" i="2"/>
  <c r="I82" i="2"/>
  <c r="I90" i="2"/>
  <c r="I6" i="3"/>
  <c r="I34" i="3"/>
  <c r="I90" i="4"/>
  <c r="H49" i="4"/>
  <c r="H97" i="4"/>
  <c r="H94" i="3"/>
  <c r="H80" i="3"/>
  <c r="H28" i="3"/>
  <c r="H52" i="4"/>
  <c r="H24" i="4"/>
  <c r="J25" i="9" s="1"/>
  <c r="I55" i="3"/>
  <c r="H13" i="2"/>
  <c r="H62" i="2"/>
  <c r="H70" i="2"/>
  <c r="I16" i="4"/>
  <c r="K17" i="9" s="1"/>
  <c r="L17" i="9" s="1"/>
  <c r="H8" i="4"/>
  <c r="H59" i="2"/>
  <c r="H83" i="2"/>
  <c r="H60" i="2"/>
  <c r="H40" i="3"/>
  <c r="H36" i="4"/>
  <c r="I38" i="3"/>
  <c r="H96" i="4"/>
  <c r="H99" i="4"/>
  <c r="I71" i="4"/>
  <c r="I57" i="4"/>
  <c r="I59" i="3"/>
  <c r="K60" i="9" s="1"/>
  <c r="L60" i="9" s="1"/>
  <c r="H57" i="3"/>
  <c r="I27" i="2"/>
  <c r="H66" i="4"/>
  <c r="H78" i="4"/>
  <c r="H98" i="4"/>
  <c r="I8" i="3"/>
  <c r="I16" i="3"/>
  <c r="I50" i="4"/>
  <c r="H22" i="3"/>
  <c r="I70" i="3"/>
  <c r="K71" i="9" s="1"/>
  <c r="L71" i="9" s="1"/>
  <c r="H90" i="3"/>
  <c r="J91" i="9" s="1"/>
  <c r="I81" i="2"/>
  <c r="H12" i="4"/>
  <c r="I74" i="4"/>
  <c r="H45" i="3"/>
  <c r="I79" i="2"/>
  <c r="I99" i="2"/>
  <c r="I94" i="2"/>
  <c r="I54" i="2"/>
  <c r="I30" i="2"/>
  <c r="I58" i="2"/>
  <c r="H29" i="2"/>
  <c r="H72" i="3"/>
  <c r="H76" i="3"/>
  <c r="H60" i="3"/>
  <c r="H100" i="3"/>
  <c r="H60" i="4"/>
  <c r="H23" i="3"/>
  <c r="J24" i="9" s="1"/>
  <c r="H86" i="4"/>
  <c r="H11" i="2"/>
  <c r="I19" i="2"/>
  <c r="H34" i="2"/>
  <c r="H42" i="2"/>
  <c r="H82" i="2"/>
  <c r="H90" i="2"/>
  <c r="I31" i="2"/>
  <c r="H39" i="2"/>
  <c r="H85" i="4"/>
  <c r="I72" i="3"/>
  <c r="H74" i="4"/>
  <c r="H66" i="2"/>
  <c r="I85" i="2"/>
  <c r="D89" i="10"/>
  <c r="H35" i="2"/>
  <c r="H63" i="2"/>
  <c r="H91" i="2"/>
  <c r="I26" i="4"/>
  <c r="K27" i="9" s="1"/>
  <c r="L27" i="9" s="1"/>
  <c r="I58" i="4"/>
  <c r="K59" i="9" s="1"/>
  <c r="L59" i="9" s="1"/>
  <c r="H46" i="4"/>
  <c r="H51" i="2"/>
  <c r="H61" i="2"/>
  <c r="H8" i="2"/>
  <c r="H88" i="3"/>
  <c r="I12" i="4"/>
  <c r="K13" i="9" s="1"/>
  <c r="L13" i="9" s="1"/>
  <c r="H58" i="2"/>
  <c r="H84" i="3"/>
  <c r="H48" i="3"/>
  <c r="H31" i="3"/>
  <c r="J32" i="9" s="1"/>
  <c r="H67" i="3"/>
  <c r="H23" i="4"/>
  <c r="I45" i="3"/>
  <c r="I34" i="2"/>
  <c r="H82" i="4"/>
  <c r="I6" i="2"/>
  <c r="H16" i="2"/>
  <c r="H24" i="2"/>
  <c r="I18" i="3"/>
  <c r="H66" i="3"/>
  <c r="I57" i="2"/>
  <c r="E89" i="10"/>
  <c r="H99" i="2"/>
  <c r="H36" i="3"/>
  <c r="H56" i="4"/>
  <c r="H40" i="4"/>
  <c r="H65" i="3"/>
  <c r="H64" i="4"/>
  <c r="J65" i="9" s="1"/>
  <c r="H32" i="4"/>
  <c r="H67" i="4"/>
  <c r="I86" i="4"/>
  <c r="K87" i="9" s="1"/>
  <c r="L87" i="9" s="1"/>
  <c r="H30" i="2"/>
  <c r="H38" i="2"/>
  <c r="H54" i="2"/>
  <c r="H86" i="2"/>
  <c r="H94" i="2"/>
  <c r="I29" i="2"/>
  <c r="D5" i="10"/>
  <c r="I47" i="2"/>
  <c r="I71" i="2"/>
  <c r="H87" i="2"/>
  <c r="H96" i="3"/>
  <c r="H85" i="3"/>
  <c r="I5" i="3"/>
  <c r="H48" i="4"/>
  <c r="J49" i="9" s="1"/>
  <c r="I35" i="2"/>
  <c r="D25" i="10"/>
  <c r="E49" i="10"/>
  <c r="E25" i="10"/>
  <c r="D73" i="10"/>
  <c r="D37" i="10"/>
  <c r="I78" i="2"/>
  <c r="H10" i="4"/>
  <c r="J11" i="9" s="1"/>
  <c r="I38" i="4"/>
  <c r="I62" i="4"/>
  <c r="H93" i="2"/>
  <c r="I7" i="2"/>
  <c r="H23" i="2"/>
  <c r="I46" i="2"/>
  <c r="H101" i="2"/>
  <c r="H37" i="2"/>
  <c r="H43" i="2"/>
  <c r="H53" i="2"/>
  <c r="I5" i="2"/>
  <c r="H52" i="3"/>
  <c r="H26" i="3"/>
  <c r="J27" i="9" s="1"/>
  <c r="H12" i="3"/>
  <c r="J13" i="9" s="1"/>
  <c r="I95" i="3"/>
  <c r="I69" i="3"/>
  <c r="I99" i="3"/>
  <c r="K100" i="9" s="1"/>
  <c r="L100" i="9" s="1"/>
  <c r="I51" i="2"/>
  <c r="H92" i="3"/>
  <c r="J93" i="9" s="1"/>
  <c r="H19" i="3"/>
  <c r="J20" i="9" s="1"/>
  <c r="I9" i="4"/>
  <c r="H30" i="4"/>
  <c r="I85" i="4"/>
  <c r="K86" i="9" s="1"/>
  <c r="L86" i="9" s="1"/>
  <c r="I61" i="3"/>
  <c r="H81" i="2"/>
  <c r="H30" i="3"/>
  <c r="J31" i="9" s="1"/>
  <c r="D45" i="10"/>
  <c r="H68" i="3"/>
  <c r="H54" i="3"/>
  <c r="H35" i="3"/>
  <c r="H80" i="4"/>
  <c r="J81" i="9" s="1"/>
  <c r="H62" i="4"/>
  <c r="J63" i="9" s="1"/>
  <c r="I8" i="4"/>
  <c r="R4" i="9"/>
  <c r="I82" i="4"/>
  <c r="H16" i="4"/>
  <c r="I27" i="3"/>
  <c r="I41" i="3"/>
  <c r="I73" i="3"/>
  <c r="I59" i="2"/>
  <c r="I83" i="2"/>
  <c r="H5" i="4"/>
  <c r="J6" i="9" s="1"/>
  <c r="H83" i="3"/>
  <c r="J84" i="9" s="1"/>
  <c r="H9" i="2"/>
  <c r="H21" i="2"/>
  <c r="H25" i="2"/>
  <c r="H46" i="2"/>
  <c r="H78" i="2"/>
  <c r="I93" i="2"/>
  <c r="J78" i="9"/>
  <c r="I39" i="3"/>
  <c r="J33" i="9"/>
  <c r="I23" i="3"/>
  <c r="H71" i="3"/>
  <c r="H100" i="4"/>
  <c r="H88" i="4"/>
  <c r="H18" i="4"/>
  <c r="I17" i="3"/>
  <c r="I87" i="2"/>
  <c r="I69" i="4"/>
  <c r="I10" i="4"/>
  <c r="I4" i="3"/>
  <c r="H10" i="2"/>
  <c r="H14" i="2"/>
  <c r="H47" i="3"/>
  <c r="H63" i="3"/>
  <c r="H78" i="3"/>
  <c r="J79" i="9" s="1"/>
  <c r="I49" i="2"/>
  <c r="H50" i="3"/>
  <c r="I90" i="3"/>
  <c r="H71" i="2"/>
  <c r="I14" i="4"/>
  <c r="K15" i="9" s="1"/>
  <c r="L15" i="9" s="1"/>
  <c r="H34" i="4"/>
  <c r="I94" i="4"/>
  <c r="K95" i="9" s="1"/>
  <c r="L95" i="9" s="1"/>
  <c r="H97" i="2"/>
  <c r="I75" i="2"/>
  <c r="H95" i="2"/>
  <c r="I98" i="2"/>
  <c r="I8" i="2"/>
  <c r="H45" i="2"/>
  <c r="H55" i="2"/>
  <c r="H77" i="2"/>
  <c r="J21" i="9"/>
  <c r="I66" i="3"/>
  <c r="H72" i="4"/>
  <c r="H57" i="4"/>
  <c r="I61" i="4"/>
  <c r="H79" i="3"/>
  <c r="J80" i="9" s="1"/>
  <c r="H89" i="3"/>
  <c r="H38" i="4"/>
  <c r="J39" i="9" s="1"/>
  <c r="I54" i="4"/>
  <c r="H5" i="2"/>
  <c r="I23" i="2"/>
  <c r="H74" i="2"/>
  <c r="I37" i="2"/>
  <c r="I53" i="2"/>
  <c r="I69" i="2"/>
  <c r="I101" i="2"/>
  <c r="J35" i="9"/>
  <c r="I40" i="3"/>
  <c r="H16" i="3"/>
  <c r="H4" i="3"/>
  <c r="I78" i="3"/>
  <c r="H55" i="3"/>
  <c r="H84" i="4"/>
  <c r="J85" i="9" s="1"/>
  <c r="H68" i="4"/>
  <c r="I23" i="4"/>
  <c r="I7" i="4"/>
  <c r="H94" i="4"/>
  <c r="H22" i="4"/>
  <c r="H15" i="4"/>
  <c r="I53" i="3"/>
  <c r="I57" i="3"/>
  <c r="I39" i="2"/>
  <c r="H65" i="2"/>
  <c r="H65" i="4"/>
  <c r="I46" i="4"/>
  <c r="I18" i="2"/>
  <c r="H15" i="2"/>
  <c r="H50" i="2"/>
  <c r="H98" i="2"/>
  <c r="H31" i="2"/>
  <c r="E45" i="10"/>
  <c r="H70" i="3"/>
  <c r="H56" i="3"/>
  <c r="H8" i="3"/>
  <c r="H14" i="3"/>
  <c r="H92" i="4"/>
  <c r="H14" i="4"/>
  <c r="H35" i="4"/>
  <c r="H43" i="4"/>
  <c r="I53" i="4"/>
  <c r="I78" i="4"/>
  <c r="I98" i="4"/>
  <c r="I22" i="3"/>
  <c r="K23" i="9" s="1"/>
  <c r="L23" i="9" s="1"/>
  <c r="I91" i="2"/>
  <c r="H49" i="2"/>
  <c r="H50" i="4"/>
  <c r="I22" i="2"/>
  <c r="I46" i="3"/>
  <c r="I50" i="3"/>
  <c r="K51" i="9" s="1"/>
  <c r="L51" i="9" s="1"/>
  <c r="I74" i="3"/>
  <c r="I73" i="2"/>
  <c r="I89" i="2"/>
  <c r="H47" i="2"/>
  <c r="H75" i="2"/>
  <c r="I21" i="3"/>
  <c r="K22" i="9" s="1"/>
  <c r="L22" i="9" s="1"/>
  <c r="I47" i="3"/>
  <c r="K48" i="9" s="1"/>
  <c r="L48" i="9" s="1"/>
  <c r="I33" i="3"/>
  <c r="I51" i="3"/>
  <c r="H76" i="4"/>
  <c r="I27" i="4"/>
  <c r="K28" i="9" s="1"/>
  <c r="L28" i="9" s="1"/>
  <c r="I73" i="4"/>
  <c r="I63" i="2"/>
  <c r="I95" i="2"/>
  <c r="I37" i="4"/>
  <c r="K38" i="9" s="1"/>
  <c r="L38" i="9" s="1"/>
  <c r="I49" i="4"/>
  <c r="K50" i="9" s="1"/>
  <c r="L50" i="9" s="1"/>
  <c r="I97" i="4"/>
  <c r="K98" i="9" s="1"/>
  <c r="L98" i="9" s="1"/>
  <c r="H33" i="2"/>
  <c r="I34" i="4"/>
  <c r="I63" i="3"/>
  <c r="K64" i="9" s="1"/>
  <c r="L64" i="9" s="1"/>
  <c r="I10" i="2"/>
  <c r="I26" i="2"/>
  <c r="I45" i="2"/>
  <c r="I61" i="2"/>
  <c r="I77" i="2"/>
  <c r="J59" i="9"/>
  <c r="J43" i="9"/>
  <c r="I35" i="3"/>
  <c r="K36" i="9" s="1"/>
  <c r="L36" i="9" s="1"/>
  <c r="H9" i="3"/>
  <c r="J10" i="9" s="1"/>
  <c r="H47" i="4"/>
  <c r="H95" i="3"/>
  <c r="J96" i="9" s="1"/>
  <c r="I75" i="4"/>
  <c r="K76" i="9" s="1"/>
  <c r="L76" i="9" s="1"/>
  <c r="H3" i="3"/>
  <c r="I83" i="3"/>
  <c r="K84" i="9" s="1"/>
  <c r="L84" i="9" s="1"/>
  <c r="H101" i="3"/>
  <c r="I17" i="2"/>
  <c r="I64" i="2"/>
  <c r="I87" i="3"/>
  <c r="H21" i="4"/>
  <c r="H89" i="4"/>
  <c r="J45" i="9"/>
  <c r="R3" i="9"/>
  <c r="H86" i="3"/>
  <c r="J87" i="9" s="1"/>
  <c r="I72" i="2"/>
  <c r="H17" i="3"/>
  <c r="J18" i="9" s="1"/>
  <c r="P4" i="9"/>
  <c r="G2" i="2"/>
  <c r="I33" i="4"/>
  <c r="H45" i="4"/>
  <c r="H69" i="4"/>
  <c r="H101" i="4"/>
  <c r="I9" i="2"/>
  <c r="I62" i="3"/>
  <c r="K63" i="9" s="1"/>
  <c r="L63" i="9" s="1"/>
  <c r="I82" i="3"/>
  <c r="H98" i="3"/>
  <c r="I32" i="2"/>
  <c r="I96" i="2"/>
  <c r="H59" i="4"/>
  <c r="J60" i="9" s="1"/>
  <c r="K43" i="9"/>
  <c r="L43" i="9" s="1"/>
  <c r="I66" i="4"/>
  <c r="I40" i="2"/>
  <c r="C28" i="10"/>
  <c r="I29" i="9" s="1"/>
  <c r="E28" i="10"/>
  <c r="D28" i="10"/>
  <c r="C48" i="10"/>
  <c r="I49" i="9" s="1"/>
  <c r="E48" i="10"/>
  <c r="D48" i="10"/>
  <c r="C79" i="10"/>
  <c r="I80" i="9" s="1"/>
  <c r="E79" i="10"/>
  <c r="D79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H93" i="3"/>
  <c r="I11" i="3"/>
  <c r="K12" i="9" s="1"/>
  <c r="L12" i="9" s="1"/>
  <c r="I79" i="4"/>
  <c r="I39" i="4"/>
  <c r="I65" i="4"/>
  <c r="K66" i="9" s="1"/>
  <c r="L66" i="9" s="1"/>
  <c r="C36" i="10"/>
  <c r="I37" i="9" s="1"/>
  <c r="E36" i="10"/>
  <c r="D36" i="10"/>
  <c r="C68" i="10"/>
  <c r="I69" i="9" s="1"/>
  <c r="E68" i="10"/>
  <c r="D68" i="10"/>
  <c r="C63" i="10"/>
  <c r="I64" i="9" s="1"/>
  <c r="E63" i="10"/>
  <c r="D63" i="10"/>
  <c r="C15" i="10"/>
  <c r="I16" i="9" s="1"/>
  <c r="D15" i="10"/>
  <c r="E15" i="10"/>
  <c r="I60" i="2"/>
  <c r="C17" i="10"/>
  <c r="I18" i="9" s="1"/>
  <c r="E17" i="10"/>
  <c r="D17" i="10"/>
  <c r="H82" i="3"/>
  <c r="H74" i="3"/>
  <c r="J75" i="9" s="1"/>
  <c r="H61" i="3"/>
  <c r="H93" i="4"/>
  <c r="F2" i="4"/>
  <c r="I81" i="3"/>
  <c r="I89" i="3"/>
  <c r="K90" i="9" s="1"/>
  <c r="L90" i="9" s="1"/>
  <c r="I98" i="3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C56" i="10"/>
  <c r="I57" i="9" s="1"/>
  <c r="E56" i="10"/>
  <c r="D56" i="10"/>
  <c r="C76" i="10"/>
  <c r="I77" i="9" s="1"/>
  <c r="E76" i="10"/>
  <c r="D76" i="10"/>
  <c r="C96" i="10"/>
  <c r="I97" i="9" s="1"/>
  <c r="E96" i="10"/>
  <c r="D96" i="10"/>
  <c r="H17" i="2"/>
  <c r="C51" i="10"/>
  <c r="I52" i="9" s="1"/>
  <c r="D51" i="10"/>
  <c r="E51" i="10"/>
  <c r="C67" i="10"/>
  <c r="I68" i="9" s="1"/>
  <c r="D67" i="10"/>
  <c r="E67" i="10"/>
  <c r="C83" i="10"/>
  <c r="I84" i="9" s="1"/>
  <c r="D83" i="10"/>
  <c r="E83" i="10"/>
  <c r="C99" i="10"/>
  <c r="I100" i="9" s="1"/>
  <c r="D99" i="10"/>
  <c r="E99" i="10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C50" i="10"/>
  <c r="I51" i="9" s="1"/>
  <c r="D50" i="10"/>
  <c r="E50" i="10"/>
  <c r="C70" i="10"/>
  <c r="I71" i="9" s="1"/>
  <c r="E70" i="10"/>
  <c r="D70" i="10"/>
  <c r="C82" i="10"/>
  <c r="I83" i="9" s="1"/>
  <c r="D82" i="10"/>
  <c r="E82" i="10"/>
  <c r="C90" i="10"/>
  <c r="I91" i="9" s="1"/>
  <c r="D90" i="10"/>
  <c r="E90" i="10"/>
  <c r="I11" i="2"/>
  <c r="I36" i="2"/>
  <c r="I68" i="2"/>
  <c r="C41" i="10"/>
  <c r="I42" i="9" s="1"/>
  <c r="E41" i="10"/>
  <c r="D41" i="10"/>
  <c r="I100" i="2"/>
  <c r="I13" i="2"/>
  <c r="H46" i="3"/>
  <c r="I29" i="3"/>
  <c r="H18" i="3"/>
  <c r="I10" i="3"/>
  <c r="K11" i="9" s="1"/>
  <c r="L11" i="9" s="1"/>
  <c r="I3" i="3"/>
  <c r="H75" i="3"/>
  <c r="I15" i="4"/>
  <c r="I19" i="4"/>
  <c r="H70" i="4"/>
  <c r="J71" i="9" s="1"/>
  <c r="H54" i="4"/>
  <c r="J55" i="9" s="1"/>
  <c r="H71" i="4"/>
  <c r="H63" i="4"/>
  <c r="H91" i="4"/>
  <c r="I29" i="4"/>
  <c r="I13" i="4"/>
  <c r="I81" i="4"/>
  <c r="I25" i="4"/>
  <c r="I101" i="3"/>
  <c r="K55" i="9"/>
  <c r="L55" i="9" s="1"/>
  <c r="I77" i="3"/>
  <c r="I50" i="2"/>
  <c r="I74" i="2"/>
  <c r="H12" i="2"/>
  <c r="H41" i="2"/>
  <c r="H57" i="2"/>
  <c r="H73" i="2"/>
  <c r="H89" i="2"/>
  <c r="I42" i="2"/>
  <c r="I86" i="2"/>
  <c r="I41" i="4"/>
  <c r="I2" i="6"/>
  <c r="C24" i="10"/>
  <c r="I25" i="9" s="1"/>
  <c r="E24" i="10"/>
  <c r="D24" i="10"/>
  <c r="C32" i="10"/>
  <c r="I33" i="9" s="1"/>
  <c r="E32" i="10"/>
  <c r="D32" i="10"/>
  <c r="C40" i="10"/>
  <c r="I41" i="9" s="1"/>
  <c r="E40" i="10"/>
  <c r="D40" i="10"/>
  <c r="C64" i="10"/>
  <c r="I65" i="9" s="1"/>
  <c r="E64" i="10"/>
  <c r="D64" i="10"/>
  <c r="C72" i="10"/>
  <c r="I73" i="9" s="1"/>
  <c r="E72" i="10"/>
  <c r="D72" i="10"/>
  <c r="C84" i="10"/>
  <c r="I85" i="9" s="1"/>
  <c r="E84" i="10"/>
  <c r="D84" i="10"/>
  <c r="C92" i="10"/>
  <c r="I93" i="9" s="1"/>
  <c r="E92" i="10"/>
  <c r="D92" i="10"/>
  <c r="H18" i="2"/>
  <c r="H22" i="2"/>
  <c r="H26" i="2"/>
  <c r="C55" i="10"/>
  <c r="I56" i="9" s="1"/>
  <c r="E55" i="10"/>
  <c r="D55" i="10"/>
  <c r="C71" i="10"/>
  <c r="I72" i="9" s="1"/>
  <c r="E71" i="10"/>
  <c r="D71" i="10"/>
  <c r="C87" i="10"/>
  <c r="I88" i="9" s="1"/>
  <c r="E87" i="10"/>
  <c r="D87" i="10"/>
  <c r="C7" i="10"/>
  <c r="I8" i="9" s="1"/>
  <c r="D7" i="10"/>
  <c r="E7" i="10"/>
  <c r="C23" i="10"/>
  <c r="I24" i="9" s="1"/>
  <c r="E23" i="10"/>
  <c r="D23" i="10"/>
  <c r="C39" i="10"/>
  <c r="I40" i="9" s="1"/>
  <c r="E39" i="10"/>
  <c r="D39" i="10"/>
  <c r="C38" i="10"/>
  <c r="I39" i="9" s="1"/>
  <c r="E38" i="10"/>
  <c r="D38" i="10"/>
  <c r="C42" i="10"/>
  <c r="I43" i="9" s="1"/>
  <c r="D42" i="10"/>
  <c r="E42" i="10"/>
  <c r="C86" i="10"/>
  <c r="I87" i="9" s="1"/>
  <c r="E86" i="10"/>
  <c r="D86" i="10"/>
  <c r="C98" i="10"/>
  <c r="I99" i="9" s="1"/>
  <c r="D98" i="10"/>
  <c r="E98" i="10"/>
  <c r="I44" i="2"/>
  <c r="I76" i="2"/>
  <c r="C13" i="10"/>
  <c r="I14" i="9" s="1"/>
  <c r="E13" i="10"/>
  <c r="D13" i="10"/>
  <c r="C21" i="10"/>
  <c r="I22" i="9" s="1"/>
  <c r="E21" i="10"/>
  <c r="D21" i="10"/>
  <c r="I30" i="3"/>
  <c r="K31" i="9" s="1"/>
  <c r="L31" i="9" s="1"/>
  <c r="I15" i="2"/>
  <c r="I48" i="2"/>
  <c r="I80" i="2"/>
  <c r="I3" i="2"/>
  <c r="I25" i="2"/>
  <c r="K7" i="9"/>
  <c r="L7" i="9" s="1"/>
  <c r="C20" i="10"/>
  <c r="I21" i="9" s="1"/>
  <c r="E20" i="10"/>
  <c r="D20" i="10"/>
  <c r="C44" i="10"/>
  <c r="I45" i="9" s="1"/>
  <c r="E44" i="10"/>
  <c r="D44" i="10"/>
  <c r="C88" i="10"/>
  <c r="I89" i="9" s="1"/>
  <c r="E88" i="10"/>
  <c r="D88" i="10"/>
  <c r="C95" i="10"/>
  <c r="I96" i="9" s="1"/>
  <c r="E95" i="10"/>
  <c r="D95" i="10"/>
  <c r="C47" i="10"/>
  <c r="I48" i="9" s="1"/>
  <c r="E47" i="10"/>
  <c r="D47" i="10"/>
  <c r="C58" i="10"/>
  <c r="I59" i="9" s="1"/>
  <c r="D58" i="10"/>
  <c r="E58" i="10"/>
  <c r="I92" i="2"/>
  <c r="C93" i="10"/>
  <c r="I94" i="9" s="1"/>
  <c r="E93" i="10"/>
  <c r="D93" i="10"/>
  <c r="J29" i="9"/>
  <c r="I48" i="3"/>
  <c r="I25" i="3"/>
  <c r="I15" i="3"/>
  <c r="I7" i="3"/>
  <c r="H6" i="4"/>
  <c r="J7" i="9" s="1"/>
  <c r="H75" i="4"/>
  <c r="G2" i="4"/>
  <c r="I87" i="4"/>
  <c r="K88" i="9" s="1"/>
  <c r="L88" i="9" s="1"/>
  <c r="I55" i="4"/>
  <c r="K56" i="9" s="1"/>
  <c r="L56" i="9" s="1"/>
  <c r="K10" i="9"/>
  <c r="L10" i="9" s="1"/>
  <c r="H2" i="7"/>
  <c r="C52" i="10"/>
  <c r="I53" i="9" s="1"/>
  <c r="E52" i="10"/>
  <c r="D52" i="10"/>
  <c r="C60" i="10"/>
  <c r="I61" i="9" s="1"/>
  <c r="E60" i="10"/>
  <c r="D60" i="10"/>
  <c r="C80" i="10"/>
  <c r="I81" i="9" s="1"/>
  <c r="E80" i="10"/>
  <c r="D80" i="10"/>
  <c r="C100" i="10"/>
  <c r="I101" i="9" s="1"/>
  <c r="E100" i="10"/>
  <c r="D100" i="10"/>
  <c r="C59" i="10"/>
  <c r="I60" i="9" s="1"/>
  <c r="D59" i="10"/>
  <c r="E59" i="10"/>
  <c r="C75" i="10"/>
  <c r="I76" i="9" s="1"/>
  <c r="D75" i="10"/>
  <c r="E75" i="10"/>
  <c r="C91" i="10"/>
  <c r="I92" i="9" s="1"/>
  <c r="D91" i="10"/>
  <c r="E91" i="10"/>
  <c r="C11" i="10"/>
  <c r="I12" i="9" s="1"/>
  <c r="D11" i="10"/>
  <c r="E11" i="10"/>
  <c r="C27" i="10"/>
  <c r="I28" i="9" s="1"/>
  <c r="D27" i="10"/>
  <c r="E27" i="10"/>
  <c r="C43" i="10"/>
  <c r="I44" i="9" s="1"/>
  <c r="D43" i="10"/>
  <c r="E43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C46" i="10"/>
  <c r="I47" i="9" s="1"/>
  <c r="E46" i="10"/>
  <c r="D46" i="10"/>
  <c r="C54" i="10"/>
  <c r="I55" i="9" s="1"/>
  <c r="E54" i="10"/>
  <c r="D54" i="10"/>
  <c r="C62" i="10"/>
  <c r="I63" i="9" s="1"/>
  <c r="E62" i="10"/>
  <c r="D62" i="10"/>
  <c r="C66" i="10"/>
  <c r="I67" i="9" s="1"/>
  <c r="D66" i="10"/>
  <c r="E66" i="10"/>
  <c r="C74" i="10"/>
  <c r="I75" i="9" s="1"/>
  <c r="D74" i="10"/>
  <c r="E74" i="10"/>
  <c r="C78" i="10"/>
  <c r="I79" i="9" s="1"/>
  <c r="E78" i="10"/>
  <c r="D78" i="10"/>
  <c r="C94" i="10"/>
  <c r="I95" i="9" s="1"/>
  <c r="E94" i="10"/>
  <c r="D94" i="10"/>
  <c r="I21" i="2"/>
  <c r="I52" i="2"/>
  <c r="I84" i="2"/>
  <c r="C65" i="10"/>
  <c r="I66" i="9" s="1"/>
  <c r="E65" i="10"/>
  <c r="D65" i="10"/>
  <c r="C69" i="10"/>
  <c r="I70" i="9" s="1"/>
  <c r="E69" i="10"/>
  <c r="D69" i="10"/>
  <c r="I56" i="2"/>
  <c r="I88" i="2"/>
  <c r="I16" i="2"/>
  <c r="H6" i="2"/>
  <c r="H2" i="8"/>
  <c r="I2" i="8"/>
  <c r="I2" i="7"/>
  <c r="H2" i="6"/>
  <c r="H2" i="5"/>
  <c r="I2" i="5"/>
  <c r="I79" i="3"/>
  <c r="I5" i="4"/>
  <c r="K6" i="9" s="1"/>
  <c r="L6" i="9" s="1"/>
  <c r="H87" i="4"/>
  <c r="F2" i="3"/>
  <c r="H69" i="3"/>
  <c r="H53" i="3"/>
  <c r="H41" i="3"/>
  <c r="J42" i="9" s="1"/>
  <c r="I28" i="3"/>
  <c r="I91" i="3"/>
  <c r="H11" i="3"/>
  <c r="J12" i="9" s="1"/>
  <c r="I77" i="4"/>
  <c r="I51" i="4"/>
  <c r="H81" i="4"/>
  <c r="H61" i="4"/>
  <c r="H53" i="4"/>
  <c r="I3" i="4"/>
  <c r="H37" i="4"/>
  <c r="I101" i="4"/>
  <c r="I45" i="4"/>
  <c r="K46" i="9" s="1"/>
  <c r="L46" i="9" s="1"/>
  <c r="H49" i="3"/>
  <c r="I67" i="3"/>
  <c r="H87" i="3"/>
  <c r="H55" i="4"/>
  <c r="H97" i="3"/>
  <c r="J98" i="9" s="1"/>
  <c r="H81" i="3"/>
  <c r="I84" i="3"/>
  <c r="I13" i="3"/>
  <c r="H27" i="3"/>
  <c r="H43" i="3"/>
  <c r="J44" i="9" s="1"/>
  <c r="H99" i="3"/>
  <c r="J100" i="9" s="1"/>
  <c r="H33" i="4"/>
  <c r="I17" i="4"/>
  <c r="F2" i="2"/>
  <c r="I93" i="4"/>
  <c r="K94" i="9" s="1"/>
  <c r="L94" i="9" s="1"/>
  <c r="H25" i="4"/>
  <c r="I95" i="4"/>
  <c r="H13" i="4"/>
  <c r="J14" i="9" s="1"/>
  <c r="H73" i="4"/>
  <c r="J74" i="9" s="1"/>
  <c r="I91" i="4"/>
  <c r="H27" i="4"/>
  <c r="I43" i="4"/>
  <c r="K44" i="9" s="1"/>
  <c r="L44" i="9" s="1"/>
  <c r="I76" i="4"/>
  <c r="H39" i="4"/>
  <c r="J40" i="9" s="1"/>
  <c r="I31" i="4"/>
  <c r="K32" i="9" s="1"/>
  <c r="L32" i="9" s="1"/>
  <c r="I28" i="4"/>
  <c r="I56" i="4"/>
  <c r="I68" i="4"/>
  <c r="I60" i="4"/>
  <c r="I36" i="4"/>
  <c r="I44" i="4"/>
  <c r="K45" i="9" s="1"/>
  <c r="L45" i="9" s="1"/>
  <c r="I80" i="4"/>
  <c r="I20" i="4"/>
  <c r="I100" i="4"/>
  <c r="K101" i="9" s="1"/>
  <c r="L101" i="9" s="1"/>
  <c r="H4" i="4"/>
  <c r="I4" i="4"/>
  <c r="I40" i="4"/>
  <c r="I64" i="4"/>
  <c r="I84" i="4"/>
  <c r="I88" i="4"/>
  <c r="I48" i="4"/>
  <c r="H3" i="4"/>
  <c r="I18" i="4"/>
  <c r="I72" i="4"/>
  <c r="I96" i="4"/>
  <c r="I32" i="4"/>
  <c r="I52" i="4"/>
  <c r="I92" i="4"/>
  <c r="I24" i="4"/>
  <c r="I60" i="3"/>
  <c r="I19" i="3"/>
  <c r="I20" i="3"/>
  <c r="H37" i="3"/>
  <c r="H7" i="3"/>
  <c r="J8" i="9" s="1"/>
  <c r="H25" i="3"/>
  <c r="I88" i="3"/>
  <c r="K89" i="9" s="1"/>
  <c r="L89" i="9" s="1"/>
  <c r="I71" i="3"/>
  <c r="I96" i="3"/>
  <c r="H15" i="3"/>
  <c r="H51" i="3"/>
  <c r="J52" i="9" s="1"/>
  <c r="I68" i="3"/>
  <c r="I52" i="3"/>
  <c r="I80" i="3"/>
  <c r="H21" i="3"/>
  <c r="H29" i="3"/>
  <c r="J30" i="9" s="1"/>
  <c r="I56" i="3"/>
  <c r="I92" i="3"/>
  <c r="I32" i="3"/>
  <c r="I64" i="3"/>
  <c r="I76" i="3"/>
  <c r="I36" i="3"/>
  <c r="I24" i="3"/>
  <c r="H33" i="3"/>
  <c r="K68" i="9" l="1"/>
  <c r="L68" i="9" s="1"/>
  <c r="K80" i="9"/>
  <c r="L80" i="9" s="1"/>
  <c r="J92" i="9"/>
  <c r="K91" i="9"/>
  <c r="L91" i="9" s="1"/>
  <c r="J73" i="9"/>
  <c r="J67" i="9"/>
  <c r="K96" i="9"/>
  <c r="L96" i="9" s="1"/>
  <c r="J77" i="9"/>
  <c r="J97" i="9"/>
  <c r="K40" i="9"/>
  <c r="L40" i="9" s="1"/>
  <c r="J83" i="9"/>
  <c r="J46" i="9"/>
  <c r="J36" i="9"/>
  <c r="K24" i="9"/>
  <c r="L24" i="9" s="1"/>
  <c r="K39" i="9"/>
  <c r="L39" i="9" s="1"/>
  <c r="J68" i="9"/>
  <c r="J86" i="9"/>
  <c r="K73" i="9"/>
  <c r="L73" i="9" s="1"/>
  <c r="K42" i="9"/>
  <c r="L42" i="9" s="1"/>
  <c r="K79" i="9"/>
  <c r="L79" i="9" s="1"/>
  <c r="K58" i="9"/>
  <c r="L58" i="9" s="1"/>
  <c r="J95" i="9"/>
  <c r="J89" i="9"/>
  <c r="J61" i="9"/>
  <c r="J58" i="9"/>
  <c r="J16" i="9"/>
  <c r="K19" i="9"/>
  <c r="L19" i="9" s="1"/>
  <c r="K35" i="9"/>
  <c r="L35" i="9" s="1"/>
  <c r="K47" i="9"/>
  <c r="L47" i="9" s="1"/>
  <c r="J66" i="9"/>
  <c r="J4" i="9"/>
  <c r="K8" i="9"/>
  <c r="L8" i="9" s="1"/>
  <c r="J50" i="9"/>
  <c r="J99" i="9"/>
  <c r="J9" i="9"/>
  <c r="J23" i="9"/>
  <c r="J57" i="9"/>
  <c r="J41" i="9"/>
  <c r="K9" i="9"/>
  <c r="L9" i="9" s="1"/>
  <c r="J37" i="9"/>
  <c r="J19" i="9"/>
  <c r="J90" i="9"/>
  <c r="K62" i="9"/>
  <c r="L62" i="9" s="1"/>
  <c r="J53" i="9"/>
  <c r="K72" i="9"/>
  <c r="L72" i="9" s="1"/>
  <c r="K41" i="9"/>
  <c r="L41" i="9" s="1"/>
  <c r="K67" i="9"/>
  <c r="L67" i="9" s="1"/>
  <c r="J101" i="9"/>
  <c r="K75" i="9"/>
  <c r="L75" i="9" s="1"/>
  <c r="K70" i="9"/>
  <c r="L70" i="9" s="1"/>
  <c r="J17" i="9"/>
  <c r="K52" i="9"/>
  <c r="L52" i="9" s="1"/>
  <c r="J88" i="9"/>
  <c r="J47" i="9"/>
  <c r="J15" i="9"/>
  <c r="J51" i="9"/>
  <c r="J48" i="9"/>
  <c r="J72" i="9"/>
  <c r="K74" i="9"/>
  <c r="L74" i="9" s="1"/>
  <c r="J64" i="9"/>
  <c r="J22" i="9"/>
  <c r="K26" i="9"/>
  <c r="L26" i="9" s="1"/>
  <c r="K99" i="9"/>
  <c r="L99" i="9" s="1"/>
  <c r="K20" i="9"/>
  <c r="L20" i="9" s="1"/>
  <c r="J69" i="9"/>
  <c r="I2" i="2"/>
  <c r="K18" i="9"/>
  <c r="L18" i="9" s="1"/>
  <c r="K5" i="9"/>
  <c r="L5" i="9" s="1"/>
  <c r="J56" i="9"/>
  <c r="K83" i="9"/>
  <c r="L83" i="9" s="1"/>
  <c r="K34" i="9"/>
  <c r="L34" i="9" s="1"/>
  <c r="J38" i="9"/>
  <c r="Q6" i="9"/>
  <c r="J34" i="9"/>
  <c r="K65" i="9"/>
  <c r="L65" i="9" s="1"/>
  <c r="K69" i="9"/>
  <c r="L69" i="9" s="1"/>
  <c r="J70" i="9"/>
  <c r="S7" i="9"/>
  <c r="T7" i="9" s="1"/>
  <c r="K33" i="9"/>
  <c r="L33" i="9" s="1"/>
  <c r="K16" i="9"/>
  <c r="L16" i="9" s="1"/>
  <c r="K54" i="9"/>
  <c r="L54" i="9" s="1"/>
  <c r="K14" i="9"/>
  <c r="L14" i="9" s="1"/>
  <c r="K37" i="9"/>
  <c r="L37" i="9" s="1"/>
  <c r="K93" i="9"/>
  <c r="L93" i="9" s="1"/>
  <c r="K81" i="9"/>
  <c r="L81" i="9" s="1"/>
  <c r="J26" i="9"/>
  <c r="J5" i="9"/>
  <c r="Q5" i="9"/>
  <c r="Q8" i="9"/>
  <c r="S6" i="9"/>
  <c r="T6" i="9" s="1"/>
  <c r="J62" i="9"/>
  <c r="Q7" i="9"/>
  <c r="J102" i="9"/>
  <c r="K92" i="9"/>
  <c r="L92" i="9" s="1"/>
  <c r="H2" i="2"/>
  <c r="S5" i="9"/>
  <c r="T5" i="9" s="1"/>
  <c r="S8" i="9"/>
  <c r="T8" i="9" s="1"/>
  <c r="K77" i="9"/>
  <c r="L77" i="9" s="1"/>
  <c r="K57" i="9"/>
  <c r="L57" i="9" s="1"/>
  <c r="K53" i="9"/>
  <c r="L53" i="9" s="1"/>
  <c r="K97" i="9"/>
  <c r="L97" i="9" s="1"/>
  <c r="K61" i="9"/>
  <c r="L61" i="9" s="1"/>
  <c r="J82" i="9"/>
  <c r="J54" i="9"/>
  <c r="K49" i="9"/>
  <c r="L49" i="9" s="1"/>
  <c r="K78" i="9"/>
  <c r="L78" i="9" s="1"/>
  <c r="E2" i="10"/>
  <c r="J76" i="9"/>
  <c r="K30" i="9"/>
  <c r="L30" i="9" s="1"/>
  <c r="D2" i="10"/>
  <c r="J94" i="9"/>
  <c r="K85" i="9"/>
  <c r="L85" i="9" s="1"/>
  <c r="J28" i="9"/>
  <c r="I2" i="3"/>
  <c r="K25" i="9"/>
  <c r="L25" i="9" s="1"/>
  <c r="K21" i="9"/>
  <c r="L21" i="9" s="1"/>
  <c r="K29" i="9"/>
  <c r="L29" i="9" s="1"/>
  <c r="K102" i="9"/>
  <c r="L102" i="9" s="1"/>
  <c r="K4" i="9"/>
  <c r="K82" i="9"/>
  <c r="L82" i="9" s="1"/>
  <c r="H2" i="3"/>
  <c r="I2" i="4"/>
  <c r="H2" i="4"/>
  <c r="S4" i="9" l="1"/>
  <c r="T4" i="9" s="1"/>
  <c r="Q3" i="9"/>
  <c r="J3" i="9"/>
  <c r="Q4" i="9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<sst xmlns="http://schemas.openxmlformats.org/spreadsheetml/2006/main" count="184" uniqueCount="147">
  <si>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</si>
  <si>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</si>
  <si>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</si>
  <si>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</si>
  <si>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</si>
  <si>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</si>
  <si>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</si>
  <si>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</si>
  <si>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</si>
  <si>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</si>
  <si>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</si>
  <si>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</si>
  <si>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</si>
  <si>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</si>
  <si>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</si>
  <si>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</si>
  <si>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</si>
  <si>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</si>
  <si>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</si>
  <si>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</si>
  <si>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</si>
  <si>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</si>
  <si>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</si>
  <si>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</si>
  <si>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</si>
  <si>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</si>
  <si>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</si>
  <si>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</si>
  <si>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</si>
  <si>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</si>
  <si>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</si>
  <si>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</si>
  <si>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</si>
  <si>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</si>
  <si>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</si>
  <si>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</si>
  <si>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</si>
  <si>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</si>
  <si>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</si>
  <si>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</si>
  <si>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</si>
  <si>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</si>
  <si>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</si>
  <si>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</si>
  <si>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</si>
  <si>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</si>
  <si>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</si>
  <si>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</si>
  <si>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</si>
  <si>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</si>
  <si>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</si>
  <si>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</si>
  <si>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</si>
  <si>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</si>
  <si>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</si>
  <si>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</si>
  <si>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</si>
  <si>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</si>
  <si>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</si>
  <si>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</si>
  <si>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</si>
  <si>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</si>
  <si>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</si>
  <si>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</si>
  <si>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</si>
  <si>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</si>
  <si>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</si>
  <si>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</si>
  <si>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</si>
  <si>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</si>
  <si>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</si>
  <si>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</si>
  <si>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</si>
  <si>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</si>
  <si>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</si>
  <si>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</si>
  <si>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</si>
  <si>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</si>
  <si>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</si>
  <si>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</si>
  <si>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</si>
  <si>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</si>
  <si>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</si>
  <si>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</si>
  <si>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</si>
  <si>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</si>
  <si>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</si>
  <si>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</si>
  <si>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</si>
  <si>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</si>
  <si>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</si>
  <si>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</si>
  <si>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</si>
  <si>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</si>
  <si>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</si>
  <si>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</si>
  <si>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</si>
  <si>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</si>
  <si>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</si>
  <si>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</si>
  <si>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</si>
  <si>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</si>
  <si>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</si>
  <si>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</si>
  <si>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</si>
  <si>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</si>
  <si>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</si>
  <si>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</si>
  <si>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</si>
  <si>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</si>
  <si>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</si>
  <si>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</si>
  <si>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</si>
  <si>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</si>
  <si>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</si>
  <si>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</si>
  <si>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</si>
  <si>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</si>
  <si>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</si>
  <si>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</si>
  <si>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</si>
  <si>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</si>
  <si>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</si>
  <si>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</si>
  <si>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</si>
  <si>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</si>
  <si>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</si>
  <si>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</si>
  <si>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</si>
  <si>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</si>
  <si>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</si>
  <si>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</si>
  <si>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</si>
  <si>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</si>
  <si>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</si>
  <si>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</si>
  <si>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</si>
  <si>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</si>
  <si>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</si>
  <si>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</si>
  <si>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</si>
  <si>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</si>
  <si>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</si>
  <si>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House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</si>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</sst>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44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House District Symmetry (Rodden III Plan)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Summary!$B$4:$B$102</c:f>
              <c:numCache>
                <c:formatCode>0.00%</c:formatCode>
                <c:ptCount val="99"/>
                <c:pt idx="0">
                  <c:v>0.18519377218169819</c:v>
                </c:pt>
                <c:pt idx="1">
                  <c:v>0.22749215070643641</c:v>
                </c:pt>
                <c:pt idx="2">
                  <c:v>0.23979808263340968</c:v>
                </c:pt>
                <c:pt idx="3">
                  <c:v>0.24093337746465554</c:v>
                </c:pt>
                <c:pt idx="4">
                  <c:v>0.25096573521296345</c:v>
                </c:pt>
                <c:pt idx="5">
                  <c:v>0.25175648335479123</c:v>
                </c:pt>
                <c:pt idx="6">
                  <c:v>0.25471521163745492</c:v>
                </c:pt>
                <c:pt idx="7">
                  <c:v>0.26207733780840503</c:v>
                </c:pt>
                <c:pt idx="8">
                  <c:v>0.27371842496285292</c:v>
                </c:pt>
                <c:pt idx="9">
                  <c:v>0.2877920058912572</c:v>
                </c:pt>
                <c:pt idx="10">
                  <c:v>0.29613049744508013</c:v>
                </c:pt>
                <c:pt idx="11">
                  <c:v>0.29975040189525343</c:v>
                </c:pt>
                <c:pt idx="12">
                  <c:v>0.30428587087580838</c:v>
                </c:pt>
                <c:pt idx="13">
                  <c:v>0.30467681863184198</c:v>
                </c:pt>
                <c:pt idx="14">
                  <c:v>0.30547517073735386</c:v>
                </c:pt>
                <c:pt idx="15">
                  <c:v>0.30897304021242494</c:v>
                </c:pt>
                <c:pt idx="16">
                  <c:v>0.31032338308457713</c:v>
                </c:pt>
                <c:pt idx="17">
                  <c:v>0.31473765119948216</c:v>
                </c:pt>
                <c:pt idx="18">
                  <c:v>0.31859140081825255</c:v>
                </c:pt>
                <c:pt idx="19">
                  <c:v>0.31878479620592481</c:v>
                </c:pt>
                <c:pt idx="20">
                  <c:v>0.32440852447173557</c:v>
                </c:pt>
                <c:pt idx="21">
                  <c:v>0.32642554699595233</c:v>
                </c:pt>
                <c:pt idx="22">
                  <c:v>0.32686704024452368</c:v>
                </c:pt>
                <c:pt idx="23">
                  <c:v>0.32716073991388933</c:v>
                </c:pt>
                <c:pt idx="24">
                  <c:v>0.32738850616388687</c:v>
                </c:pt>
                <c:pt idx="25">
                  <c:v>0.3294788404400546</c:v>
                </c:pt>
                <c:pt idx="26">
                  <c:v>0.33104410344457558</c:v>
                </c:pt>
                <c:pt idx="27">
                  <c:v>0.33162543412082496</c:v>
                </c:pt>
                <c:pt idx="28">
                  <c:v>0.33557939726983294</c:v>
                </c:pt>
                <c:pt idx="29">
                  <c:v>0.35134342940889107</c:v>
                </c:pt>
                <c:pt idx="30">
                  <c:v>0.35245676640131762</c:v>
                </c:pt>
                <c:pt idx="31">
                  <c:v>0.35696419316312505</c:v>
                </c:pt>
                <c:pt idx="32">
                  <c:v>0.35706300263262286</c:v>
                </c:pt>
                <c:pt idx="33">
                  <c:v>0.35978742249778567</c:v>
                </c:pt>
                <c:pt idx="34">
                  <c:v>0.36192103192122388</c:v>
                </c:pt>
                <c:pt idx="35">
                  <c:v>0.36719354084623546</c:v>
                </c:pt>
                <c:pt idx="36">
                  <c:v>0.36947230895281119</c:v>
                </c:pt>
                <c:pt idx="37">
                  <c:v>0.37391678566538211</c:v>
                </c:pt>
                <c:pt idx="38">
                  <c:v>0.37799220634626091</c:v>
                </c:pt>
                <c:pt idx="39">
                  <c:v>0.38748380667663179</c:v>
                </c:pt>
                <c:pt idx="40">
                  <c:v>0.38767572900263714</c:v>
                </c:pt>
                <c:pt idx="41">
                  <c:v>0.39111468009375816</c:v>
                </c:pt>
                <c:pt idx="42">
                  <c:v>0.39226947535771067</c:v>
                </c:pt>
                <c:pt idx="43">
                  <c:v>0.39591267998142127</c:v>
                </c:pt>
                <c:pt idx="44">
                  <c:v>0.39858046861638446</c:v>
                </c:pt>
                <c:pt idx="45">
                  <c:v>0.41006711409395974</c:v>
                </c:pt>
                <c:pt idx="46">
                  <c:v>0.4140458298543464</c:v>
                </c:pt>
                <c:pt idx="47">
                  <c:v>0.42483894058697208</c:v>
                </c:pt>
                <c:pt idx="48">
                  <c:v>0.42642093415869442</c:v>
                </c:pt>
                <c:pt idx="49">
                  <c:v>0.43261251976758647</c:v>
                </c:pt>
                <c:pt idx="50">
                  <c:v>0.44396770733359681</c:v>
                </c:pt>
                <c:pt idx="51">
                  <c:v>0.45212785190006149</c:v>
                </c:pt>
                <c:pt idx="52">
                  <c:v>0.45654686843211434</c:v>
                </c:pt>
                <c:pt idx="53">
                  <c:v>0.45803601062064386</c:v>
                </c:pt>
                <c:pt idx="54">
                  <c:v>0.464922037312963</c:v>
                </c:pt>
                <c:pt idx="55">
                  <c:v>0.47605900774682708</c:v>
                </c:pt>
                <c:pt idx="56">
                  <c:v>0.49722459436379163</c:v>
                </c:pt>
                <c:pt idx="57">
                  <c:v>0.50139622103096149</c:v>
                </c:pt>
                <c:pt idx="58">
                  <c:v>0.50939216057564851</c:v>
                </c:pt>
                <c:pt idx="59">
                  <c:v>0.51605272696056925</c:v>
                </c:pt>
                <c:pt idx="60">
                  <c:v>0.52036759991451165</c:v>
                </c:pt>
                <c:pt idx="61">
                  <c:v>0.52113921811427566</c:v>
                </c:pt>
                <c:pt idx="62">
                  <c:v>0.52157731941710639</c:v>
                </c:pt>
                <c:pt idx="63">
                  <c:v>0.52192589096058528</c:v>
                </c:pt>
                <c:pt idx="64">
                  <c:v>0.52203866557482104</c:v>
                </c:pt>
                <c:pt idx="65">
                  <c:v>0.5221541863332908</c:v>
                </c:pt>
                <c:pt idx="66">
                  <c:v>0.52411768006433879</c:v>
                </c:pt>
                <c:pt idx="67">
                  <c:v>0.5252525252525253</c:v>
                </c:pt>
                <c:pt idx="68">
                  <c:v>0.53649741074327906</c:v>
                </c:pt>
                <c:pt idx="69">
                  <c:v>0.54400192020847982</c:v>
                </c:pt>
                <c:pt idx="70">
                  <c:v>0.54621584607440332</c:v>
                </c:pt>
                <c:pt idx="71">
                  <c:v>0.54864321608040201</c:v>
                </c:pt>
                <c:pt idx="72">
                  <c:v>0.55440476190476196</c:v>
                </c:pt>
                <c:pt idx="73">
                  <c:v>0.56407399153108984</c:v>
                </c:pt>
                <c:pt idx="74">
                  <c:v>0.56883673149582992</c:v>
                </c:pt>
                <c:pt idx="75">
                  <c:v>0.57310093652445371</c:v>
                </c:pt>
                <c:pt idx="76">
                  <c:v>0.5746831267964001</c:v>
                </c:pt>
                <c:pt idx="77">
                  <c:v>0.58245536209382276</c:v>
                </c:pt>
                <c:pt idx="78">
                  <c:v>0.58760132310712077</c:v>
                </c:pt>
                <c:pt idx="79">
                  <c:v>0.59977202940355445</c:v>
                </c:pt>
                <c:pt idx="80">
                  <c:v>0.60513435221256617</c:v>
                </c:pt>
                <c:pt idx="81">
                  <c:v>0.61800647334698466</c:v>
                </c:pt>
                <c:pt idx="82">
                  <c:v>0.61927978633780856</c:v>
                </c:pt>
                <c:pt idx="83">
                  <c:v>0.6299692911905409</c:v>
                </c:pt>
                <c:pt idx="84">
                  <c:v>0.63046761231864512</c:v>
                </c:pt>
                <c:pt idx="85">
                  <c:v>0.63551304709429257</c:v>
                </c:pt>
                <c:pt idx="86">
                  <c:v>0.65806199949519284</c:v>
                </c:pt>
                <c:pt idx="87">
                  <c:v>0.66522662098245877</c:v>
                </c:pt>
                <c:pt idx="88">
                  <c:v>0.66740146371572173</c:v>
                </c:pt>
                <c:pt idx="89">
                  <c:v>0.68730683150378347</c:v>
                </c:pt>
                <c:pt idx="90">
                  <c:v>0.69201342281879197</c:v>
                </c:pt>
                <c:pt idx="91">
                  <c:v>0.75360691144708425</c:v>
                </c:pt>
                <c:pt idx="92">
                  <c:v>0.76722110357197248</c:v>
                </c:pt>
                <c:pt idx="93">
                  <c:v>0.76797148534838977</c:v>
                </c:pt>
                <c:pt idx="94">
                  <c:v>0.80192807000673139</c:v>
                </c:pt>
                <c:pt idx="95">
                  <c:v>0.80651926145429675</c:v>
                </c:pt>
                <c:pt idx="96">
                  <c:v>0.82418642205127057</c:v>
                </c:pt>
                <c:pt idx="97">
                  <c:v>0.88452519320568501</c:v>
                </c:pt>
                <c:pt idx="98">
                  <c:v>0.89836225644667345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AB-4CCD-AD72-1643F50705C8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Summary!$D$4:$D$102</c:f>
              <c:numCache>
                <c:formatCode>0%</c:formatCode>
                <c:ptCount val="9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AB-4CCD-AD72-1643F5070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39928"/>
        <c:axId val="464239600"/>
      </c:scatterChart>
      <c:valAx>
        <c:axId val="464239928"/>
        <c:scaling>
          <c:orientation val="minMax"/>
          <c:max val="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</a:t>
                </a:r>
                <a:r>
                  <a:rPr lang="en-US" baseline="0"/>
                  <a:t> from Most to Least Republican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600"/>
        <c:crosses val="autoZero"/>
        <c:crossBetween val="midCat"/>
        <c:majorUnit val="9"/>
      </c:valAx>
      <c:valAx>
        <c:axId val="46423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2016-2020 Democratic Vote</a:t>
                </a:r>
                <a:r>
                  <a:rPr lang="en-US" baseline="0"/>
                  <a:t>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228599</xdr:colOff>
      <xdr:row>8</xdr:row>
      <xdr:rowOff>47625</xdr:rowOff>
    </xdr:from>
    <xdr:to>
      <xdr:col>23</xdr:col>
      <xdr:colOff>57150</xdr:colOff>
      <xdr:row>38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2"/>
  <sheetViews>
    <sheetView tabSelected="1" zoomScaleNormal="100" workbookViewId="0">
      <selection activeCell="M6" sqref="M6"/>
    </sheetView>
  </sheetViews>
  <sheetFormatPr defaultRowHeight="15" x14ac:dyDescent="0.25"/>
  <cols>
    <col min="2" max="2" width="13.5703125" bestFit="1" customWidth="1"/>
    <col min="3" max="3" width="13.42578125" bestFit="1" customWidth="1"/>
    <col min="4" max="4" width="0.140625" customWidth="1"/>
    <col min="5" max="5" width="13.42578125" customWidth="1"/>
    <col min="7" max="7" width="3" bestFit="1" customWidth="1"/>
    <col min="8" max="8" width="5.7109375" bestFit="1" customWidth="1"/>
    <col min="9" max="9" width="8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'HD district-data'!A1</f>
        <v>ID</v>
      </c>
      <c r="H1" t="str">
        <f>'HD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244</v>
      </c>
      <c r="K2" s="3">
        <f>'2020 Pres'!I2+'2018 AG'!I2+'2018 Sen'!I2+'2018 Gov'!I2+'2016 Sen'!I2+'2016 Pres'!I2</f>
        <v>350</v>
      </c>
      <c r="L2">
        <f>SUM(L4:L102)</f>
        <v>32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COUNTIF(J4:J102,"&lt;&gt;0")</f>
        <v>53</v>
      </c>
      <c r="K3" s="3">
        <f>COUNTIF(K4:K102,"&lt;&gt;0")</f>
        <v>78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0.43434343434343436</v>
      </c>
      <c r="R3" s="12">
        <f>'2020 Pres'!E2/SUM('2020 Pres'!D2:E2)</f>
        <v>0.54076697647702721</v>
      </c>
      <c r="S3" s="12">
        <f>'2020 Pres'!I2/SUM('2020 Pres'!H2:I2)</f>
        <v>0.56565656565656564</v>
      </c>
      <c r="T3" s="13" t="str">
        <f>IF(S3-R3&gt;0,CONCATENATE("R+",ROUND(100*(S3-R3),1)),CONCATENATE("D+",ROUND(100*(R3-S3),1)))</f>
        <v>R+2.5</v>
      </c>
    </row>
    <row r="4" spans="1:33" x14ac:dyDescent="0.25">
      <c r="A4">
        <f>'2016-2020 Comp'!B100</f>
        <v>98</v>
      </c>
      <c r="B4" s="6">
        <f>'2016-2020 Comp'!D100/SUM('2016-2020 Comp'!$D100:$E100)</f>
        <v>0.18519377218169819</v>
      </c>
      <c r="C4" s="6">
        <f>'2016-2020 Comp'!E100/SUM('2016-2020 Comp'!$D100:$E100)</f>
        <v>0.81480622781830181</v>
      </c>
      <c r="D4" s="22">
        <v>0.5</v>
      </c>
      <c r="E4" s="6"/>
      <c r="G4">
        <f>'HD district-data'!A3</f>
        <v>1</v>
      </c>
      <c r="H4">
        <f>'HD district-data'!B3</f>
        <v>1</v>
      </c>
      <c r="I4" t="str">
        <f>PVI!C3</f>
        <v>D+2.1</v>
      </c>
      <c r="J4" s="3">
        <f>'2020 Pres'!H3+'2018 AG'!H3+'2018 Sen'!H3+'2018 Gov'!H3+'2016 Sen'!H3+'2016 Pres'!H3</f>
        <v>5</v>
      </c>
      <c r="K4" s="3">
        <f>'2020 Pres'!I3+'2018 AG'!I3+'2018 Sen'!I3+'2018 Gov'!I3+'2016 Sen'!I3+'2016 Pres'!I3</f>
        <v>1</v>
      </c>
      <c r="L4">
        <f>IF(AND(K4&lt;&gt;0,K4&lt;&gt;6),1,0)</f>
        <v>1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0.43434343434343436</v>
      </c>
      <c r="R4" s="15">
        <f>'2018 AG'!E2/SUM('2018 AG'!D2:E2)</f>
        <v>0.52173887134668717</v>
      </c>
      <c r="S4" s="15">
        <f>'2018 AG'!I2/SUM('2018 AG'!H2:I2)</f>
        <v>0.56565656565656564</v>
      </c>
      <c r="T4" s="16" t="str">
        <f t="shared" ref="T4:T8" si="0">IF(S4-R4&gt;0,CONCATENATE("R+",ROUND(100*(S4-R4),1)),CONCATENATE("D+",ROUND(100*(R4-S4),1)))</f>
        <v>R+4.4</v>
      </c>
    </row>
    <row r="5" spans="1:33" x14ac:dyDescent="0.25">
      <c r="A5">
        <f>'2016-2020 Comp'!B82</f>
        <v>80</v>
      </c>
      <c r="B5" s="6">
        <f>'2016-2020 Comp'!D82/SUM('2016-2020 Comp'!$D82:$E82)</f>
        <v>0.22749215070643641</v>
      </c>
      <c r="C5" s="6">
        <f>'2016-2020 Comp'!E82/SUM('2016-2020 Comp'!$D82:$E82)</f>
        <v>0.77250784929356353</v>
      </c>
      <c r="D5" s="22">
        <v>0.5</v>
      </c>
      <c r="E5" s="6"/>
      <c r="G5">
        <f>'HD district-data'!A4</f>
        <v>2</v>
      </c>
      <c r="H5">
        <f>'HD district-data'!B4</f>
        <v>2</v>
      </c>
      <c r="I5" t="str">
        <f>PVI!C4</f>
        <v>D+0.6</v>
      </c>
      <c r="J5" s="3">
        <f>'2020 Pres'!H4+'2018 AG'!H4+'2018 Sen'!H4+'2018 Gov'!H4+'2016 Sen'!H4+'2016 Pres'!H4</f>
        <v>5</v>
      </c>
      <c r="K5" s="3">
        <f>'2020 Pres'!I4+'2018 AG'!I4+'2018 Sen'!I4+'2018 Gov'!I4+'2016 Sen'!I4+'2016 Pres'!I4</f>
        <v>1</v>
      </c>
      <c r="L5">
        <f t="shared" ref="L5:L68" si="1">IF(AND(K5&lt;&gt;0,K5&lt;&gt;6),1,0)</f>
        <v>1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0.53535353535353536</v>
      </c>
      <c r="R5" s="15">
        <f>SUM('2018 Sen'!E2/SUM('2018 Sen'!D2:E2))</f>
        <v>0.46592567549360098</v>
      </c>
      <c r="S5" s="15">
        <f>'2018 Sen'!I2/SUM('2018 Sen'!H2:I2)</f>
        <v>0.46464646464646464</v>
      </c>
      <c r="T5" s="16" t="str">
        <f t="shared" si="0"/>
        <v>D+0.1</v>
      </c>
    </row>
    <row r="6" spans="1:33" x14ac:dyDescent="0.25">
      <c r="A6">
        <f>'2016-2020 Comp'!B63</f>
        <v>61</v>
      </c>
      <c r="B6" s="6">
        <f>'2016-2020 Comp'!D63/SUM('2016-2020 Comp'!$D63:$E63)</f>
        <v>0.23979808263340968</v>
      </c>
      <c r="C6" s="6">
        <f>'2016-2020 Comp'!E63/SUM('2016-2020 Comp'!$D63:$E63)</f>
        <v>0.76020191736659026</v>
      </c>
      <c r="D6" s="22">
        <v>0.5</v>
      </c>
      <c r="E6" s="6"/>
      <c r="G6">
        <f>'HD district-data'!A5</f>
        <v>3</v>
      </c>
      <c r="H6">
        <f>'HD district-data'!B5</f>
        <v>3</v>
      </c>
      <c r="I6" t="str">
        <f>PVI!C5</f>
        <v>D+3.7</v>
      </c>
      <c r="J6" s="3">
        <f>'2020 Pres'!H5+'2018 AG'!H5+'2018 Sen'!H5+'2018 Gov'!H5+'2016 Sen'!H5+'2016 Pres'!H5</f>
        <v>5</v>
      </c>
      <c r="K6" s="3">
        <f>'2020 Pres'!I5+'2018 AG'!I5+'2018 Sen'!I5+'2018 Gov'!I5+'2016 Sen'!I5+'2016 Pres'!I5</f>
        <v>1</v>
      </c>
      <c r="L6">
        <f t="shared" si="1"/>
        <v>1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0.43434343434343436</v>
      </c>
      <c r="R6" s="15">
        <f>SUM('2018 Gov'!E2/SUM('2018 Gov'!D2:E2))</f>
        <v>0.51925034447153662</v>
      </c>
      <c r="S6" s="15">
        <f>'2018 Gov'!I2/SUM('2018 Gov'!H2:I2)</f>
        <v>0.56565656565656564</v>
      </c>
      <c r="T6" s="16" t="str">
        <f t="shared" si="0"/>
        <v>R+4.6</v>
      </c>
    </row>
    <row r="7" spans="1:33" x14ac:dyDescent="0.25">
      <c r="A7">
        <f>'2016-2020 Comp'!B101</f>
        <v>99</v>
      </c>
      <c r="B7" s="6">
        <f>'2016-2020 Comp'!D101/SUM('2016-2020 Comp'!$D101:$E101)</f>
        <v>0.24093337746465554</v>
      </c>
      <c r="C7" s="6">
        <f>'2016-2020 Comp'!E101/SUM('2016-2020 Comp'!$D101:$E101)</f>
        <v>0.75906662253534452</v>
      </c>
      <c r="D7" s="22">
        <v>0.5</v>
      </c>
      <c r="E7" s="6"/>
      <c r="G7">
        <f>'HD district-data'!A6</f>
        <v>4</v>
      </c>
      <c r="H7">
        <f>'HD district-data'!B6</f>
        <v>4</v>
      </c>
      <c r="I7" t="str">
        <f>PVI!C6</f>
        <v>D+13.3</v>
      </c>
      <c r="J7" s="3">
        <f>'2020 Pres'!H6+'2018 AG'!H6+'2018 Sen'!H6+'2018 Gov'!H6+'2016 Sen'!H6+'2016 Pres'!H6</f>
        <v>6</v>
      </c>
      <c r="K7" s="3">
        <f>'2020 Pres'!I6+'2018 AG'!I6+'2018 Sen'!I6+'2018 Gov'!I6+'2016 Sen'!I6+'2016 Pres'!I6</f>
        <v>0</v>
      </c>
      <c r="L7">
        <f t="shared" si="1"/>
        <v>0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0.21212121212121213</v>
      </c>
      <c r="R7" s="15">
        <f>SUM('2016 Sen'!E2/SUM('2016 Sen'!D2:E2))</f>
        <v>0.60963390496483705</v>
      </c>
      <c r="S7" s="15">
        <f>'2016 Sen'!I2/SUM('2016 Sen'!H2:I2)</f>
        <v>0.78787878787878785</v>
      </c>
      <c r="T7" s="16" t="str">
        <f t="shared" si="0"/>
        <v>R+17.8</v>
      </c>
    </row>
    <row r="8" spans="1:33" ht="15.75" thickBot="1" x14ac:dyDescent="0.3">
      <c r="A8">
        <f>'2016-2020 Comp'!B95</f>
        <v>93</v>
      </c>
      <c r="B8" s="6">
        <f>'2016-2020 Comp'!D95/SUM('2016-2020 Comp'!$D95:$E95)</f>
        <v>0.25096573521296345</v>
      </c>
      <c r="C8" s="6">
        <f>'2016-2020 Comp'!E95/SUM('2016-2020 Comp'!$D95:$E95)</f>
        <v>0.74903426478703661</v>
      </c>
      <c r="D8" s="22">
        <v>0.5</v>
      </c>
      <c r="E8" s="6"/>
      <c r="G8">
        <f>'HD district-data'!A7</f>
        <v>5</v>
      </c>
      <c r="H8">
        <f>'HD district-data'!B7</f>
        <v>5</v>
      </c>
      <c r="I8" t="str">
        <f>PVI!C7</f>
        <v>D+13.5</v>
      </c>
      <c r="J8" s="3">
        <f>'2020 Pres'!H7+'2018 AG'!H7+'2018 Sen'!H7+'2018 Gov'!H7+'2016 Sen'!H7+'2016 Pres'!H7</f>
        <v>6</v>
      </c>
      <c r="K8" s="3">
        <f>'2020 Pres'!I7+'2018 AG'!I7+'2018 Sen'!I7+'2018 Gov'!I7+'2016 Sen'!I7+'2016 Pres'!I7</f>
        <v>0</v>
      </c>
      <c r="L8">
        <f t="shared" si="1"/>
        <v>0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0.41414141414141414</v>
      </c>
      <c r="R8" s="20">
        <f>SUM('2016 Pres'!E2/SUM('2016 Pres'!D2:E2))</f>
        <v>0.54267684577135911</v>
      </c>
      <c r="S8" s="20">
        <f>'2016 Pres'!I2/SUM('2016 Pres'!H2:I2)</f>
        <v>0.58585858585858586</v>
      </c>
      <c r="T8" s="21" t="str">
        <f t="shared" si="0"/>
        <v>R+4.3</v>
      </c>
    </row>
    <row r="9" spans="1:33" x14ac:dyDescent="0.25">
      <c r="A9">
        <f>'2016-2020 Comp'!B80</f>
        <v>78</v>
      </c>
      <c r="B9" s="6">
        <f>'2016-2020 Comp'!D80/SUM('2016-2020 Comp'!$D80:$E80)</f>
        <v>0.25175648335479123</v>
      </c>
      <c r="C9" s="6">
        <f>'2016-2020 Comp'!E80/SUM('2016-2020 Comp'!$D80:$E80)</f>
        <v>0.74824351664520872</v>
      </c>
      <c r="D9" s="22">
        <v>0.5</v>
      </c>
      <c r="E9" s="6"/>
      <c r="G9">
        <f>'HD district-data'!A8</f>
        <v>6</v>
      </c>
      <c r="H9">
        <f>'HD district-data'!B8</f>
        <v>6</v>
      </c>
      <c r="I9" t="str">
        <f>PVI!C8</f>
        <v>D+8.9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Comp'!B94</f>
        <v>92</v>
      </c>
      <c r="B10" s="6">
        <f>'2016-2020 Comp'!D94/SUM('2016-2020 Comp'!$D94:$E94)</f>
        <v>0.25471521163745492</v>
      </c>
      <c r="C10" s="6">
        <f>'2016-2020 Comp'!E94/SUM('2016-2020 Comp'!$D94:$E94)</f>
        <v>0.74528478836254508</v>
      </c>
      <c r="D10" s="22">
        <v>0.5</v>
      </c>
      <c r="E10" s="6"/>
      <c r="G10">
        <f>'HD district-data'!A9</f>
        <v>7</v>
      </c>
      <c r="H10">
        <f>'HD district-data'!B9</f>
        <v>7</v>
      </c>
      <c r="I10" t="str">
        <f>PVI!C9</f>
        <v>D+10.7</v>
      </c>
      <c r="J10" s="3">
        <f>'2020 Pres'!H9+'2018 AG'!H9+'2018 Sen'!H9+'2018 Gov'!H9+'2016 Sen'!H9+'2016 Pres'!H9</f>
        <v>6</v>
      </c>
      <c r="K10" s="3">
        <f>'2020 Pres'!I9+'2018 AG'!I9+'2018 Sen'!I9+'2018 Gov'!I9+'2016 Sen'!I9+'2016 Pres'!I9</f>
        <v>0</v>
      </c>
      <c r="L10">
        <f t="shared" si="1"/>
        <v>0</v>
      </c>
      <c r="R10" s="1"/>
    </row>
    <row r="11" spans="1:33" x14ac:dyDescent="0.25">
      <c r="A11">
        <f>'2016-2020 Comp'!B55</f>
        <v>53</v>
      </c>
      <c r="B11" s="6">
        <f>'2016-2020 Comp'!D55/SUM('2016-2020 Comp'!$D55:$E55)</f>
        <v>0.26207733780840503</v>
      </c>
      <c r="C11" s="6">
        <f>'2016-2020 Comp'!E55/SUM('2016-2020 Comp'!$D55:$E55)</f>
        <v>0.73792266219159497</v>
      </c>
      <c r="D11" s="22">
        <v>0.5</v>
      </c>
      <c r="E11" s="6"/>
      <c r="G11">
        <f>'HD district-data'!A10</f>
        <v>8</v>
      </c>
      <c r="H11">
        <f>'HD district-data'!B10</f>
        <v>8</v>
      </c>
      <c r="I11" t="str">
        <f>PVI!C10</f>
        <v>D+30.2</v>
      </c>
      <c r="J11" s="3">
        <f>'2020 Pres'!H10+'2018 AG'!H10+'2018 Sen'!H10+'2018 Gov'!H10+'2016 Sen'!H10+'2016 Pres'!H10</f>
        <v>6</v>
      </c>
      <c r="K11" s="3">
        <f>'2020 Pres'!I10+'2018 AG'!I10+'2018 Sen'!I10+'2018 Gov'!I10+'2016 Sen'!I10+'2016 Pres'!I10</f>
        <v>0</v>
      </c>
      <c r="L11">
        <f t="shared" si="1"/>
        <v>0</v>
      </c>
    </row>
    <row r="12" spans="1:33" x14ac:dyDescent="0.25">
      <c r="A12">
        <f>'2016-2020 Comp'!B25</f>
        <v>23</v>
      </c>
      <c r="B12" s="6">
        <f>'2016-2020 Comp'!D25/SUM('2016-2020 Comp'!$D25:$E25)</f>
        <v>0.27371842496285292</v>
      </c>
      <c r="C12" s="6">
        <f>'2016-2020 Comp'!E25/SUM('2016-2020 Comp'!$D25:$E25)</f>
        <v>0.72628157503714708</v>
      </c>
      <c r="D12" s="22">
        <v>0.5</v>
      </c>
      <c r="E12" s="6"/>
      <c r="G12">
        <f>'HD district-data'!A11</f>
        <v>9</v>
      </c>
      <c r="H12">
        <f>'HD district-data'!B11</f>
        <v>9</v>
      </c>
      <c r="I12" t="str">
        <f>PVI!C11</f>
        <v>D+30</v>
      </c>
      <c r="J12" s="3">
        <f>'2020 Pres'!H11+'2018 AG'!H11+'2018 Sen'!H11+'2018 Gov'!H11+'2016 Sen'!H11+'2016 Pres'!H11</f>
        <v>6</v>
      </c>
      <c r="K12" s="3">
        <f>'2020 Pres'!I11+'2018 AG'!I11+'2018 Sen'!I11+'2018 Gov'!I11+'2016 Sen'!I11+'2016 Pres'!I11</f>
        <v>0</v>
      </c>
      <c r="L12">
        <f t="shared" si="1"/>
        <v>0</v>
      </c>
    </row>
    <row r="13" spans="1:33" x14ac:dyDescent="0.25">
      <c r="A13">
        <f>'2016-2020 Comp'!B89</f>
        <v>87</v>
      </c>
      <c r="B13" s="6">
        <f>'2016-2020 Comp'!D89/SUM('2016-2020 Comp'!$D89:$E89)</f>
        <v>0.2877920058912572</v>
      </c>
      <c r="C13" s="6">
        <f>'2016-2020 Comp'!E89/SUM('2016-2020 Comp'!$D89:$E89)</f>
        <v>0.7122079941087428</v>
      </c>
      <c r="D13" s="22">
        <v>0.5</v>
      </c>
      <c r="E13" s="6"/>
      <c r="G13">
        <f>'HD district-data'!A12</f>
        <v>10</v>
      </c>
      <c r="H13">
        <f>'HD district-data'!B12</f>
        <v>10</v>
      </c>
      <c r="I13" t="str">
        <f>PVI!C12</f>
        <v>D+18.9</v>
      </c>
      <c r="J13" s="3">
        <f>'2020 Pres'!H12+'2018 AG'!H12+'2018 Sen'!H12+'2018 Gov'!H12+'2016 Sen'!H12+'2016 Pres'!H12</f>
        <v>6</v>
      </c>
      <c r="K13" s="3">
        <f>'2020 Pres'!I12+'2018 AG'!I12+'2018 Sen'!I12+'2018 Gov'!I12+'2016 Sen'!I12+'2016 Pres'!I12</f>
        <v>0</v>
      </c>
      <c r="L13">
        <f t="shared" si="1"/>
        <v>0</v>
      </c>
    </row>
    <row r="14" spans="1:33" x14ac:dyDescent="0.25">
      <c r="A14">
        <f>'2016-2020 Comp'!B74</f>
        <v>72</v>
      </c>
      <c r="B14" s="6">
        <f>'2016-2020 Comp'!D74/SUM('2016-2020 Comp'!$D74:$E74)</f>
        <v>0.29613049744508013</v>
      </c>
      <c r="C14" s="6">
        <f>'2016-2020 Comp'!E74/SUM('2016-2020 Comp'!$D74:$E74)</f>
        <v>0.70386950255491987</v>
      </c>
      <c r="D14" s="22">
        <v>0.5</v>
      </c>
      <c r="E14" s="6"/>
      <c r="G14">
        <f>'HD district-data'!A13</f>
        <v>11</v>
      </c>
      <c r="H14">
        <f>'HD district-data'!B13</f>
        <v>11</v>
      </c>
      <c r="I14" t="str">
        <f>PVI!C13</f>
        <v>D+16.9</v>
      </c>
      <c r="J14" s="3">
        <f>'2020 Pres'!H13+'2018 AG'!H13+'2018 Sen'!H13+'2018 Gov'!H13+'2016 Sen'!H13+'2016 Pres'!H13</f>
        <v>6</v>
      </c>
      <c r="K14" s="3">
        <f>'2020 Pres'!I13+'2018 AG'!I13+'2018 Sen'!I13+'2018 Gov'!I13+'2016 Sen'!I13+'2016 Pres'!I13</f>
        <v>0</v>
      </c>
      <c r="L14">
        <f t="shared" si="1"/>
        <v>0</v>
      </c>
    </row>
    <row r="15" spans="1:33" x14ac:dyDescent="0.25">
      <c r="A15">
        <f>'2016-2020 Comp'!B69</f>
        <v>67</v>
      </c>
      <c r="B15" s="6">
        <f>'2016-2020 Comp'!D69/SUM('2016-2020 Comp'!$D69:$E69)</f>
        <v>0.29975040189525343</v>
      </c>
      <c r="C15" s="6">
        <f>'2016-2020 Comp'!E69/SUM('2016-2020 Comp'!$D69:$E69)</f>
        <v>0.70024959810474663</v>
      </c>
      <c r="D15" s="22">
        <v>0.5</v>
      </c>
      <c r="E15" s="6"/>
      <c r="G15">
        <f>'HD district-data'!A14</f>
        <v>12</v>
      </c>
      <c r="H15">
        <f>'HD district-data'!B14</f>
        <v>12</v>
      </c>
      <c r="I15" t="str">
        <f>PVI!C14</f>
        <v>D+0.8</v>
      </c>
      <c r="J15" s="3">
        <f>'2020 Pres'!H14+'2018 AG'!H14+'2018 Sen'!H14+'2018 Gov'!H14+'2016 Sen'!H14+'2016 Pres'!H14</f>
        <v>5</v>
      </c>
      <c r="K15" s="3">
        <f>'2020 Pres'!I14+'2018 AG'!I14+'2018 Sen'!I14+'2018 Gov'!I14+'2016 Sen'!I14+'2016 Pres'!I14</f>
        <v>1</v>
      </c>
      <c r="L15">
        <f t="shared" si="1"/>
        <v>1</v>
      </c>
    </row>
    <row r="16" spans="1:33" x14ac:dyDescent="0.25">
      <c r="A16">
        <f>'2016-2020 Comp'!B99</f>
        <v>97</v>
      </c>
      <c r="B16" s="6">
        <f>'2016-2020 Comp'!D99/SUM('2016-2020 Comp'!$D99:$E99)</f>
        <v>0.30428587087580838</v>
      </c>
      <c r="C16" s="6">
        <f>'2016-2020 Comp'!E99/SUM('2016-2020 Comp'!$D99:$E99)</f>
        <v>0.69571412912419162</v>
      </c>
      <c r="D16" s="22">
        <v>0.5</v>
      </c>
      <c r="E16" s="6"/>
      <c r="G16">
        <f>'HD district-data'!A15</f>
        <v>13</v>
      </c>
      <c r="H16">
        <f>'HD district-data'!B15</f>
        <v>13</v>
      </c>
      <c r="I16" t="str">
        <f>PVI!C15</f>
        <v>R+0.6</v>
      </c>
      <c r="J16" s="3">
        <f>'2020 Pres'!H15+'2018 AG'!H15+'2018 Sen'!H15+'2018 Gov'!H15+'2016 Sen'!H15+'2016 Pres'!H15</f>
        <v>5</v>
      </c>
      <c r="K16" s="3">
        <f>'2020 Pres'!I15+'2018 AG'!I15+'2018 Sen'!I15+'2018 Gov'!I15+'2016 Sen'!I15+'2016 Pres'!I15</f>
        <v>1</v>
      </c>
      <c r="L16">
        <f t="shared" si="1"/>
        <v>1</v>
      </c>
    </row>
    <row r="17" spans="1:12" x14ac:dyDescent="0.25">
      <c r="A17">
        <f>'2016-2020 Comp'!B81</f>
        <v>79</v>
      </c>
      <c r="B17" s="6">
        <f>'2016-2020 Comp'!D81/SUM('2016-2020 Comp'!$D81:$E81)</f>
        <v>0.30467681863184198</v>
      </c>
      <c r="C17" s="6">
        <f>'2016-2020 Comp'!E81/SUM('2016-2020 Comp'!$D81:$E81)</f>
        <v>0.69532318136815807</v>
      </c>
      <c r="D17" s="22">
        <v>0.5</v>
      </c>
      <c r="E17" s="6"/>
      <c r="G17">
        <f>'HD district-data'!A16</f>
        <v>14</v>
      </c>
      <c r="H17">
        <f>'HD district-data'!B16</f>
        <v>14</v>
      </c>
      <c r="I17" t="str">
        <f>PVI!C16</f>
        <v>R+1.7</v>
      </c>
      <c r="J17" s="3">
        <f>'2020 Pres'!H16+'2018 AG'!H16+'2018 Sen'!H16+'2018 Gov'!H16+'2016 Sen'!H16+'2016 Pres'!H16</f>
        <v>4</v>
      </c>
      <c r="K17" s="3">
        <f>'2020 Pres'!I16+'2018 AG'!I16+'2018 Sen'!I16+'2018 Gov'!I16+'2016 Sen'!I16+'2016 Pres'!I16</f>
        <v>2</v>
      </c>
      <c r="L17">
        <f t="shared" si="1"/>
        <v>1</v>
      </c>
    </row>
    <row r="18" spans="1:12" x14ac:dyDescent="0.25">
      <c r="A18">
        <f>'2016-2020 Comp'!B98</f>
        <v>96</v>
      </c>
      <c r="B18" s="6">
        <f>'2016-2020 Comp'!D98/SUM('2016-2020 Comp'!$D98:$E98)</f>
        <v>0.30547517073735386</v>
      </c>
      <c r="C18" s="6">
        <f>'2016-2020 Comp'!E98/SUM('2016-2020 Comp'!$D98:$E98)</f>
        <v>0.69452482926264614</v>
      </c>
      <c r="D18" s="22">
        <v>0.5</v>
      </c>
      <c r="E18" s="6"/>
      <c r="G18">
        <f>'HD district-data'!A17</f>
        <v>15</v>
      </c>
      <c r="H18">
        <f>'HD district-data'!B17</f>
        <v>15</v>
      </c>
      <c r="I18" t="str">
        <f>PVI!C17</f>
        <v>D+2.5</v>
      </c>
      <c r="J18" s="3">
        <f>'2020 Pres'!H17+'2018 AG'!H17+'2018 Sen'!H17+'2018 Gov'!H17+'2016 Sen'!H17+'2016 Pres'!H17</f>
        <v>5</v>
      </c>
      <c r="K18" s="3">
        <f>'2020 Pres'!I17+'2018 AG'!I17+'2018 Sen'!I17+'2018 Gov'!I17+'2016 Sen'!I17+'2016 Pres'!I17</f>
        <v>1</v>
      </c>
      <c r="L18">
        <f t="shared" si="1"/>
        <v>1</v>
      </c>
    </row>
    <row r="19" spans="1:12" x14ac:dyDescent="0.25">
      <c r="A19">
        <f>'2016-2020 Comp'!B90</f>
        <v>88</v>
      </c>
      <c r="B19" s="6">
        <f>'2016-2020 Comp'!D90/SUM('2016-2020 Comp'!$D90:$E90)</f>
        <v>0.30897304021242494</v>
      </c>
      <c r="C19" s="6">
        <f>'2016-2020 Comp'!E90/SUM('2016-2020 Comp'!$D90:$E90)</f>
        <v>0.691026959787575</v>
      </c>
      <c r="D19" s="22">
        <v>0.5</v>
      </c>
      <c r="E19" s="6"/>
      <c r="G19">
        <f>'HD district-data'!A18</f>
        <v>16</v>
      </c>
      <c r="H19">
        <f>'HD district-data'!B18</f>
        <v>16</v>
      </c>
      <c r="I19" t="str">
        <f>PVI!C18</f>
        <v>D+16.3</v>
      </c>
      <c r="J19" s="3">
        <f>'2020 Pres'!H18+'2018 AG'!H18+'2018 Sen'!H18+'2018 Gov'!H18+'2016 Sen'!H18+'2016 Pres'!H18</f>
        <v>6</v>
      </c>
      <c r="K19" s="3">
        <f>'2020 Pres'!I18+'2018 AG'!I18+'2018 Sen'!I18+'2018 Gov'!I18+'2016 Sen'!I18+'2016 Pres'!I18</f>
        <v>0</v>
      </c>
      <c r="L19">
        <f t="shared" si="1"/>
        <v>0</v>
      </c>
    </row>
    <row r="20" spans="1:12" x14ac:dyDescent="0.25">
      <c r="A20">
        <f>'2016-2020 Comp'!B48</f>
        <v>46</v>
      </c>
      <c r="B20" s="6">
        <f>'2016-2020 Comp'!D48/SUM('2016-2020 Comp'!$D48:$E48)</f>
        <v>0.31032338308457713</v>
      </c>
      <c r="C20" s="6">
        <f>'2016-2020 Comp'!E48/SUM('2016-2020 Comp'!$D48:$E48)</f>
        <v>0.68967661691542292</v>
      </c>
      <c r="D20" s="22">
        <v>0.5</v>
      </c>
      <c r="E20" s="6"/>
      <c r="G20">
        <f>'HD district-data'!A19</f>
        <v>17</v>
      </c>
      <c r="H20">
        <f>'HD district-data'!B19</f>
        <v>17</v>
      </c>
      <c r="I20" t="str">
        <f>PVI!C19</f>
        <v>D+23.3</v>
      </c>
      <c r="J20" s="3">
        <f>'2020 Pres'!H19+'2018 AG'!H19+'2018 Sen'!H19+'2018 Gov'!H19+'2016 Sen'!H19+'2016 Pres'!H19</f>
        <v>6</v>
      </c>
      <c r="K20" s="3">
        <f>'2020 Pres'!I19+'2018 AG'!I19+'2018 Sen'!I19+'2018 Gov'!I19+'2016 Sen'!I19+'2016 Pres'!I19</f>
        <v>0</v>
      </c>
      <c r="L20">
        <f t="shared" si="1"/>
        <v>0</v>
      </c>
    </row>
    <row r="21" spans="1:12" x14ac:dyDescent="0.25">
      <c r="A21">
        <f>'2016-2020 Comp'!B77</f>
        <v>75</v>
      </c>
      <c r="B21" s="6">
        <f>'2016-2020 Comp'!D77/SUM('2016-2020 Comp'!$D77:$E77)</f>
        <v>0.31473765119948216</v>
      </c>
      <c r="C21" s="6">
        <f>'2016-2020 Comp'!E77/SUM('2016-2020 Comp'!$D77:$E77)</f>
        <v>0.68526234880051784</v>
      </c>
      <c r="D21" s="22">
        <v>0.5</v>
      </c>
      <c r="E21" s="6"/>
      <c r="G21">
        <f>'HD district-data'!A20</f>
        <v>18</v>
      </c>
      <c r="H21">
        <f>'HD district-data'!B20</f>
        <v>18</v>
      </c>
      <c r="I21" t="str">
        <f>PVI!C20</f>
        <v>D+38.3</v>
      </c>
      <c r="J21" s="3">
        <f>'2020 Pres'!H20+'2018 AG'!H20+'2018 Sen'!H20+'2018 Gov'!H20+'2016 Sen'!H20+'2016 Pres'!H20</f>
        <v>6</v>
      </c>
      <c r="K21" s="3">
        <f>'2020 Pres'!I20+'2018 AG'!I20+'2018 Sen'!I20+'2018 Gov'!I20+'2016 Sen'!I20+'2016 Pres'!I20</f>
        <v>0</v>
      </c>
      <c r="L21">
        <f t="shared" si="1"/>
        <v>0</v>
      </c>
    </row>
    <row r="22" spans="1:12" x14ac:dyDescent="0.25">
      <c r="A22">
        <f>'2016-2020 Comp'!B92</f>
        <v>90</v>
      </c>
      <c r="B22" s="6">
        <f>'2016-2020 Comp'!D92/SUM('2016-2020 Comp'!$D92:$E92)</f>
        <v>0.31859140081825255</v>
      </c>
      <c r="C22" s="6">
        <f>'2016-2020 Comp'!E92/SUM('2016-2020 Comp'!$D92:$E92)</f>
        <v>0.68140859918174745</v>
      </c>
      <c r="D22" s="22">
        <v>0.5</v>
      </c>
      <c r="E22" s="6"/>
      <c r="G22">
        <f>'HD district-data'!A21</f>
        <v>19</v>
      </c>
      <c r="H22">
        <f>'HD district-data'!B21</f>
        <v>19</v>
      </c>
      <c r="I22" t="str">
        <f>PVI!C21</f>
        <v>D+27.4</v>
      </c>
      <c r="J22" s="3">
        <f>'2020 Pres'!H21+'2018 AG'!H21+'2018 Sen'!H21+'2018 Gov'!H21+'2016 Sen'!H21+'2016 Pres'!H21</f>
        <v>6</v>
      </c>
      <c r="K22" s="3">
        <f>'2020 Pres'!I21+'2018 AG'!I21+'2018 Sen'!I21+'2018 Gov'!I21+'2016 Sen'!I21+'2016 Pres'!I21</f>
        <v>0</v>
      </c>
      <c r="L22">
        <f t="shared" si="1"/>
        <v>0</v>
      </c>
    </row>
    <row r="23" spans="1:12" x14ac:dyDescent="0.25">
      <c r="A23">
        <f>'2016-2020 Comp'!B86</f>
        <v>84</v>
      </c>
      <c r="B23" s="6">
        <f>'2016-2020 Comp'!D86/SUM('2016-2020 Comp'!$D86:$E86)</f>
        <v>0.31878479620592481</v>
      </c>
      <c r="C23" s="6">
        <f>'2016-2020 Comp'!E86/SUM('2016-2020 Comp'!$D86:$E86)</f>
        <v>0.68121520379407519</v>
      </c>
      <c r="D23" s="22">
        <v>0.5</v>
      </c>
      <c r="E23" s="6"/>
      <c r="G23">
        <f>'HD district-data'!A22</f>
        <v>20</v>
      </c>
      <c r="H23">
        <f>'HD district-data'!B22</f>
        <v>20</v>
      </c>
      <c r="I23" t="str">
        <f>PVI!C22</f>
        <v>D+25.7</v>
      </c>
      <c r="J23" s="3">
        <f>'2020 Pres'!H22+'2018 AG'!H22+'2018 Sen'!H22+'2018 Gov'!H22+'2016 Sen'!H22+'2016 Pres'!H22</f>
        <v>6</v>
      </c>
      <c r="K23" s="3">
        <f>'2020 Pres'!I22+'2018 AG'!I22+'2018 Sen'!I22+'2018 Gov'!I22+'2016 Sen'!I22+'2016 Pres'!I22</f>
        <v>0</v>
      </c>
      <c r="L23">
        <f t="shared" si="1"/>
        <v>0</v>
      </c>
    </row>
    <row r="24" spans="1:12" x14ac:dyDescent="0.25">
      <c r="A24">
        <f>'2016-2020 Comp'!B85</f>
        <v>83</v>
      </c>
      <c r="B24" s="6">
        <f>'2016-2020 Comp'!D85/SUM('2016-2020 Comp'!$D85:$E85)</f>
        <v>0.32440852447173557</v>
      </c>
      <c r="C24" s="6">
        <f>'2016-2020 Comp'!E85/SUM('2016-2020 Comp'!$D85:$E85)</f>
        <v>0.67559147552826437</v>
      </c>
      <c r="D24" s="22">
        <v>0.5</v>
      </c>
      <c r="E24" s="6"/>
      <c r="G24">
        <f>'HD district-data'!A23</f>
        <v>21</v>
      </c>
      <c r="H24">
        <f>'HD district-data'!B23</f>
        <v>21</v>
      </c>
      <c r="I24" t="str">
        <f>PVI!C23</f>
        <v>D+37.4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Comp'!B62</f>
        <v>60</v>
      </c>
      <c r="B25" s="6">
        <f>'2016-2020 Comp'!D62/SUM('2016-2020 Comp'!$D62:$E62)</f>
        <v>0.32642554699595233</v>
      </c>
      <c r="C25" s="6">
        <f>'2016-2020 Comp'!E62/SUM('2016-2020 Comp'!$D62:$E62)</f>
        <v>0.67357445300404772</v>
      </c>
      <c r="D25" s="22">
        <v>0.5</v>
      </c>
      <c r="E25" s="6"/>
      <c r="G25">
        <f>'HD district-data'!A24</f>
        <v>22</v>
      </c>
      <c r="H25">
        <f>'HD district-data'!B24</f>
        <v>22</v>
      </c>
      <c r="I25" t="str">
        <f>PVI!C24</f>
        <v>R+9.8</v>
      </c>
      <c r="J25" s="3">
        <f>'2020 Pres'!H24+'2018 AG'!H24+'2018 Sen'!H24+'2018 Gov'!H24+'2016 Sen'!H24+'2016 Pres'!H24</f>
        <v>1</v>
      </c>
      <c r="K25" s="3">
        <f>'2020 Pres'!I24+'2018 AG'!I24+'2018 Sen'!I24+'2018 Gov'!I24+'2016 Sen'!I24+'2016 Pres'!I24</f>
        <v>5</v>
      </c>
      <c r="L25">
        <f t="shared" si="1"/>
        <v>1</v>
      </c>
    </row>
    <row r="26" spans="1:12" x14ac:dyDescent="0.25">
      <c r="A26">
        <f>'2016-2020 Comp'!B78</f>
        <v>76</v>
      </c>
      <c r="B26" s="6">
        <f>'2016-2020 Comp'!D78/SUM('2016-2020 Comp'!$D78:$E78)</f>
        <v>0.32686704024452368</v>
      </c>
      <c r="C26" s="6">
        <f>'2016-2020 Comp'!E78/SUM('2016-2020 Comp'!$D78:$E78)</f>
        <v>0.67313295975547627</v>
      </c>
      <c r="D26" s="22">
        <v>0.5</v>
      </c>
      <c r="E26" s="6"/>
      <c r="G26">
        <f>'HD district-data'!A25</f>
        <v>23</v>
      </c>
      <c r="H26">
        <f>'HD district-data'!B25</f>
        <v>23</v>
      </c>
      <c r="I26" t="str">
        <f>PVI!C25</f>
        <v>R+23.7</v>
      </c>
      <c r="J26" s="3">
        <f>'2020 Pres'!H25+'2018 AG'!H25+'2018 Sen'!H25+'2018 Gov'!H25+'2016 Sen'!H25+'2016 Pres'!H25</f>
        <v>0</v>
      </c>
      <c r="K26" s="3">
        <f>'2020 Pres'!I25+'2018 AG'!I25+'2018 Sen'!I25+'2018 Gov'!I25+'2016 Sen'!I25+'2016 Pres'!I25</f>
        <v>6</v>
      </c>
      <c r="L26">
        <f t="shared" si="1"/>
        <v>0</v>
      </c>
    </row>
    <row r="27" spans="1:12" x14ac:dyDescent="0.25">
      <c r="A27">
        <f>'2016-2020 Comp'!B67</f>
        <v>65</v>
      </c>
      <c r="B27" s="6">
        <f>'2016-2020 Comp'!D67/SUM('2016-2020 Comp'!$D67:$E67)</f>
        <v>0.32716073991388933</v>
      </c>
      <c r="C27" s="6">
        <f>'2016-2020 Comp'!E67/SUM('2016-2020 Comp'!$D67:$E67)</f>
        <v>0.67283926008611061</v>
      </c>
      <c r="D27" s="22">
        <v>0.5</v>
      </c>
      <c r="E27" s="6"/>
      <c r="G27">
        <f>'HD district-data'!A26</f>
        <v>24</v>
      </c>
      <c r="H27">
        <f>'HD district-data'!B26</f>
        <v>24</v>
      </c>
      <c r="I27" t="str">
        <f>PVI!C26</f>
        <v>D+1.9</v>
      </c>
      <c r="J27" s="3">
        <f>'2020 Pres'!H26+'2018 AG'!H26+'2018 Sen'!H26+'2018 Gov'!H26+'2016 Sen'!H26+'2016 Pres'!H26</f>
        <v>5</v>
      </c>
      <c r="K27" s="3">
        <f>'2020 Pres'!I26+'2018 AG'!I26+'2018 Sen'!I26+'2018 Gov'!I26+'2016 Sen'!I26+'2016 Pres'!I26</f>
        <v>1</v>
      </c>
      <c r="L27">
        <f t="shared" si="1"/>
        <v>1</v>
      </c>
    </row>
    <row r="28" spans="1:12" x14ac:dyDescent="0.25">
      <c r="A28">
        <f>'2016-2020 Comp'!B79</f>
        <v>77</v>
      </c>
      <c r="B28" s="6">
        <f>'2016-2020 Comp'!D79/SUM('2016-2020 Comp'!$D79:$E79)</f>
        <v>0.32738850616388687</v>
      </c>
      <c r="C28" s="6">
        <f>'2016-2020 Comp'!E79/SUM('2016-2020 Comp'!$D79:$E79)</f>
        <v>0.67261149383611307</v>
      </c>
      <c r="D28" s="22">
        <v>0.5</v>
      </c>
      <c r="E28" s="6"/>
      <c r="G28">
        <f>'HD district-data'!A27</f>
        <v>25</v>
      </c>
      <c r="H28">
        <f>'HD district-data'!B27</f>
        <v>25</v>
      </c>
      <c r="I28" t="str">
        <f>PVI!C27</f>
        <v>D+7.6</v>
      </c>
      <c r="J28" s="3">
        <f>'2020 Pres'!H27+'2018 AG'!H27+'2018 Sen'!H27+'2018 Gov'!H27+'2016 Sen'!H27+'2016 Pres'!H27</f>
        <v>5</v>
      </c>
      <c r="K28" s="3">
        <f>'2020 Pres'!I27+'2018 AG'!I27+'2018 Sen'!I27+'2018 Gov'!I27+'2016 Sen'!I27+'2016 Pres'!I27</f>
        <v>1</v>
      </c>
      <c r="L28">
        <f t="shared" si="1"/>
        <v>1</v>
      </c>
    </row>
    <row r="29" spans="1:12" x14ac:dyDescent="0.25">
      <c r="A29">
        <f>'2016-2020 Comp'!B71</f>
        <v>69</v>
      </c>
      <c r="B29" s="6">
        <f>'2016-2020 Comp'!D71/SUM('2016-2020 Comp'!$D71:$E71)</f>
        <v>0.3294788404400546</v>
      </c>
      <c r="C29" s="6">
        <f>'2016-2020 Comp'!E71/SUM('2016-2020 Comp'!$D71:$E71)</f>
        <v>0.6705211595599454</v>
      </c>
      <c r="D29" s="22">
        <v>0.5</v>
      </c>
      <c r="E29" s="6"/>
      <c r="G29">
        <f>'HD district-data'!A28</f>
        <v>26</v>
      </c>
      <c r="H29">
        <f>'HD district-data'!B28</f>
        <v>26</v>
      </c>
      <c r="I29" t="str">
        <f>PVI!C28</f>
        <v>D+10.2</v>
      </c>
      <c r="J29" s="3">
        <f>'2020 Pres'!H28+'2018 AG'!H28+'2018 Sen'!H28+'2018 Gov'!H28+'2016 Sen'!H28+'2016 Pres'!H28</f>
        <v>5</v>
      </c>
      <c r="K29" s="3">
        <f>'2020 Pres'!I28+'2018 AG'!I28+'2018 Sen'!I28+'2018 Gov'!I28+'2016 Sen'!I28+'2016 Pres'!I28</f>
        <v>1</v>
      </c>
      <c r="L29">
        <f t="shared" si="1"/>
        <v>1</v>
      </c>
    </row>
    <row r="30" spans="1:12" x14ac:dyDescent="0.25">
      <c r="A30">
        <f>'2016-2020 Comp'!B93</f>
        <v>91</v>
      </c>
      <c r="B30" s="6">
        <f>'2016-2020 Comp'!D93/SUM('2016-2020 Comp'!$D93:$E93)</f>
        <v>0.33104410344457558</v>
      </c>
      <c r="C30" s="6">
        <f>'2016-2020 Comp'!E93/SUM('2016-2020 Comp'!$D93:$E93)</f>
        <v>0.66895589655542442</v>
      </c>
      <c r="D30" s="22">
        <v>0.5</v>
      </c>
      <c r="E30" s="6"/>
      <c r="G30">
        <f>'HD district-data'!A29</f>
        <v>27</v>
      </c>
      <c r="H30">
        <f>'HD district-data'!B29</f>
        <v>27</v>
      </c>
      <c r="I30" t="str">
        <f>PVI!C29</f>
        <v>D+4.5</v>
      </c>
      <c r="J30" s="3">
        <f>'2020 Pres'!H29+'2018 AG'!H29+'2018 Sen'!H29+'2018 Gov'!H29+'2016 Sen'!H29+'2016 Pres'!H29</f>
        <v>5</v>
      </c>
      <c r="K30" s="3">
        <f>'2020 Pres'!I29+'2018 AG'!I29+'2018 Sen'!I29+'2018 Gov'!I29+'2016 Sen'!I29+'2016 Pres'!I29</f>
        <v>1</v>
      </c>
      <c r="L30">
        <f t="shared" si="1"/>
        <v>1</v>
      </c>
    </row>
    <row r="31" spans="1:12" x14ac:dyDescent="0.25">
      <c r="A31">
        <f>'2016-2020 Comp'!B83</f>
        <v>81</v>
      </c>
      <c r="B31" s="6">
        <f>'2016-2020 Comp'!D83/SUM('2016-2020 Comp'!$D83:$E83)</f>
        <v>0.33162543412082496</v>
      </c>
      <c r="C31" s="6">
        <f>'2016-2020 Comp'!E83/SUM('2016-2020 Comp'!$D83:$E83)</f>
        <v>0.6683745658791751</v>
      </c>
      <c r="D31" s="22">
        <v>0.5</v>
      </c>
      <c r="E31" s="6"/>
      <c r="G31">
        <f>'HD district-data'!A30</f>
        <v>28</v>
      </c>
      <c r="H31">
        <f>'HD district-data'!B30</f>
        <v>28</v>
      </c>
      <c r="I31" t="str">
        <f>PVI!C30</f>
        <v>D+32.7</v>
      </c>
      <c r="J31" s="3">
        <f>'2020 Pres'!H30+'2018 AG'!H30+'2018 Sen'!H30+'2018 Gov'!H30+'2016 Sen'!H30+'2016 Pres'!H30</f>
        <v>6</v>
      </c>
      <c r="K31" s="3">
        <f>'2020 Pres'!I30+'2018 AG'!I30+'2018 Sen'!I30+'2018 Gov'!I30+'2016 Sen'!I30+'2016 Pres'!I30</f>
        <v>0</v>
      </c>
      <c r="L31">
        <f t="shared" si="1"/>
        <v>0</v>
      </c>
    </row>
    <row r="32" spans="1:12" x14ac:dyDescent="0.25">
      <c r="A32">
        <f>'2016-2020 Comp'!B91</f>
        <v>89</v>
      </c>
      <c r="B32" s="6">
        <f>'2016-2020 Comp'!D91/SUM('2016-2020 Comp'!$D91:$E91)</f>
        <v>0.33557939726983294</v>
      </c>
      <c r="C32" s="6">
        <f>'2016-2020 Comp'!E91/SUM('2016-2020 Comp'!$D91:$E91)</f>
        <v>0.66442060273016701</v>
      </c>
      <c r="D32" s="22">
        <v>0.5</v>
      </c>
      <c r="E32" s="6"/>
      <c r="G32">
        <f>'HD district-data'!A31</f>
        <v>29</v>
      </c>
      <c r="H32">
        <f>'HD district-data'!B31</f>
        <v>29</v>
      </c>
      <c r="I32" t="str">
        <f>PVI!C31</f>
        <v>D+7.3</v>
      </c>
      <c r="J32" s="3">
        <f>'2020 Pres'!H31+'2018 AG'!H31+'2018 Sen'!H31+'2018 Gov'!H31+'2016 Sen'!H31+'2016 Pres'!H31</f>
        <v>5</v>
      </c>
      <c r="K32" s="3">
        <f>'2020 Pres'!I31+'2018 AG'!I31+'2018 Sen'!I31+'2018 Gov'!I31+'2016 Sen'!I31+'2016 Pres'!I31</f>
        <v>1</v>
      </c>
      <c r="L32">
        <f t="shared" si="1"/>
        <v>1</v>
      </c>
    </row>
    <row r="33" spans="1:12" x14ac:dyDescent="0.25">
      <c r="A33">
        <f>'2016-2020 Comp'!B87</f>
        <v>85</v>
      </c>
      <c r="B33" s="6">
        <f>'2016-2020 Comp'!D87/SUM('2016-2020 Comp'!$D87:$E87)</f>
        <v>0.35134342940889107</v>
      </c>
      <c r="C33" s="6">
        <f>'2016-2020 Comp'!E87/SUM('2016-2020 Comp'!$D87:$E87)</f>
        <v>0.64865657059110893</v>
      </c>
      <c r="D33" s="22">
        <v>0.5</v>
      </c>
      <c r="E33" s="6"/>
      <c r="G33">
        <f>'HD district-data'!A32</f>
        <v>30</v>
      </c>
      <c r="H33">
        <f>'HD district-data'!B32</f>
        <v>30</v>
      </c>
      <c r="I33" t="str">
        <f>PVI!C32</f>
        <v>D+1.1</v>
      </c>
      <c r="J33" s="3">
        <f>'2020 Pres'!H32+'2018 AG'!H32+'2018 Sen'!H32+'2018 Gov'!H32+'2016 Sen'!H32+'2016 Pres'!H32</f>
        <v>5</v>
      </c>
      <c r="K33" s="3">
        <f>'2020 Pres'!I32+'2018 AG'!I32+'2018 Sen'!I32+'2018 Gov'!I32+'2016 Sen'!I32+'2016 Pres'!I32</f>
        <v>1</v>
      </c>
      <c r="L33">
        <f t="shared" si="1"/>
        <v>1</v>
      </c>
    </row>
    <row r="34" spans="1:12" x14ac:dyDescent="0.25">
      <c r="A34">
        <f>'2016-2020 Comp'!B38</f>
        <v>36</v>
      </c>
      <c r="B34" s="6">
        <f>'2016-2020 Comp'!D38/SUM('2016-2020 Comp'!$D38:$E38)</f>
        <v>0.35245676640131762</v>
      </c>
      <c r="C34" s="6">
        <f>'2016-2020 Comp'!E38/SUM('2016-2020 Comp'!$D38:$E38)</f>
        <v>0.64754323359868238</v>
      </c>
      <c r="D34" s="22">
        <v>0.5</v>
      </c>
      <c r="E34" s="6"/>
      <c r="G34">
        <f>'HD district-data'!A33</f>
        <v>31</v>
      </c>
      <c r="H34">
        <f>'HD district-data'!B33</f>
        <v>31</v>
      </c>
      <c r="I34" t="str">
        <f>PVI!C33</f>
        <v>D+3.2</v>
      </c>
      <c r="J34" s="3">
        <f>'2020 Pres'!H33+'2018 AG'!H33+'2018 Sen'!H33+'2018 Gov'!H33+'2016 Sen'!H33+'2016 Pres'!H33</f>
        <v>5</v>
      </c>
      <c r="K34" s="3">
        <f>'2020 Pres'!I33+'2018 AG'!I33+'2018 Sen'!I33+'2018 Gov'!I33+'2016 Sen'!I33+'2016 Pres'!I33</f>
        <v>1</v>
      </c>
      <c r="L34">
        <f t="shared" si="1"/>
        <v>1</v>
      </c>
    </row>
    <row r="35" spans="1:12" x14ac:dyDescent="0.25">
      <c r="A35">
        <f>'2016-2020 Comp'!B46</f>
        <v>44</v>
      </c>
      <c r="B35" s="6">
        <f>'2016-2020 Comp'!D46/SUM('2016-2020 Comp'!$D46:$E46)</f>
        <v>0.35696419316312505</v>
      </c>
      <c r="C35" s="6">
        <f>'2016-2020 Comp'!E46/SUM('2016-2020 Comp'!$D46:$E46)</f>
        <v>0.643035806836875</v>
      </c>
      <c r="D35" s="22">
        <v>0.5</v>
      </c>
      <c r="E35" s="6"/>
      <c r="G35">
        <f>'HD district-data'!A34</f>
        <v>32</v>
      </c>
      <c r="H35">
        <f>'HD district-data'!B34</f>
        <v>32</v>
      </c>
      <c r="I35" t="str">
        <f>PVI!C34</f>
        <v>D+2</v>
      </c>
      <c r="J35" s="3">
        <f>'2020 Pres'!H34+'2018 AG'!H34+'2018 Sen'!H34+'2018 Gov'!H34+'2016 Sen'!H34+'2016 Pres'!H34</f>
        <v>6</v>
      </c>
      <c r="K35" s="3">
        <f>'2020 Pres'!I34+'2018 AG'!I34+'2018 Sen'!I34+'2018 Gov'!I34+'2016 Sen'!I34+'2016 Pres'!I34</f>
        <v>0</v>
      </c>
      <c r="L35">
        <f t="shared" si="1"/>
        <v>0</v>
      </c>
    </row>
    <row r="36" spans="1:12" x14ac:dyDescent="0.25">
      <c r="A36">
        <f>'2016-2020 Comp'!B61</f>
        <v>59</v>
      </c>
      <c r="B36" s="6">
        <f>'2016-2020 Comp'!D61/SUM('2016-2020 Comp'!$D61:$E61)</f>
        <v>0.35706300263262286</v>
      </c>
      <c r="C36" s="6">
        <f>'2016-2020 Comp'!E61/SUM('2016-2020 Comp'!$D61:$E61)</f>
        <v>0.64293699736737708</v>
      </c>
      <c r="D36" s="22">
        <v>0.5</v>
      </c>
      <c r="E36" s="6"/>
      <c r="G36">
        <f>'HD district-data'!A35</f>
        <v>33</v>
      </c>
      <c r="H36">
        <f>'HD district-data'!B35</f>
        <v>33</v>
      </c>
      <c r="I36" t="str">
        <f>PVI!C35</f>
        <v>D+6.4</v>
      </c>
      <c r="J36" s="3">
        <f>'2020 Pres'!H35+'2018 AG'!H35+'2018 Sen'!H35+'2018 Gov'!H35+'2016 Sen'!H35+'2016 Pres'!H35</f>
        <v>6</v>
      </c>
      <c r="K36" s="3">
        <f>'2020 Pres'!I35+'2018 AG'!I35+'2018 Sen'!I35+'2018 Gov'!I35+'2016 Sen'!I35+'2016 Pres'!I35</f>
        <v>0</v>
      </c>
      <c r="L36">
        <f t="shared" si="1"/>
        <v>0</v>
      </c>
    </row>
    <row r="37" spans="1:12" x14ac:dyDescent="0.25">
      <c r="A37">
        <f>'2016-2020 Comp'!B51</f>
        <v>49</v>
      </c>
      <c r="B37" s="6">
        <f>'2016-2020 Comp'!D51/SUM('2016-2020 Comp'!$D51:$E51)</f>
        <v>0.35978742249778567</v>
      </c>
      <c r="C37" s="6">
        <f>'2016-2020 Comp'!E51/SUM('2016-2020 Comp'!$D51:$E51)</f>
        <v>0.64021257750221439</v>
      </c>
      <c r="D37" s="22">
        <v>0.5</v>
      </c>
      <c r="E37" s="6"/>
      <c r="G37">
        <f>'HD district-data'!A36</f>
        <v>34</v>
      </c>
      <c r="H37">
        <f>'HD district-data'!B36</f>
        <v>34</v>
      </c>
      <c r="I37" t="str">
        <f>PVI!C36</f>
        <v>R+1.3</v>
      </c>
      <c r="J37" s="3">
        <f>'2020 Pres'!H36+'2018 AG'!H36+'2018 Sen'!H36+'2018 Gov'!H36+'2016 Sen'!H36+'2016 Pres'!H36</f>
        <v>4</v>
      </c>
      <c r="K37" s="3">
        <f>'2020 Pres'!I36+'2018 AG'!I36+'2018 Sen'!I36+'2018 Gov'!I36+'2016 Sen'!I36+'2016 Pres'!I36</f>
        <v>2</v>
      </c>
      <c r="L37">
        <f t="shared" si="1"/>
        <v>1</v>
      </c>
    </row>
    <row r="38" spans="1:12" x14ac:dyDescent="0.25">
      <c r="A38">
        <f>'2016-2020 Comp'!B56</f>
        <v>54</v>
      </c>
      <c r="B38" s="6">
        <f>'2016-2020 Comp'!D56/SUM('2016-2020 Comp'!$D56:$E56)</f>
        <v>0.36192103192122388</v>
      </c>
      <c r="C38" s="6">
        <f>'2016-2020 Comp'!E56/SUM('2016-2020 Comp'!$D56:$E56)</f>
        <v>0.63807896807877618</v>
      </c>
      <c r="D38" s="22">
        <v>0.5</v>
      </c>
      <c r="E38" s="6"/>
      <c r="G38">
        <f>'HD district-data'!A37</f>
        <v>35</v>
      </c>
      <c r="H38">
        <f>'HD district-data'!B37</f>
        <v>35</v>
      </c>
      <c r="I38" t="str">
        <f>PVI!C37</f>
        <v>D+12</v>
      </c>
      <c r="J38" s="3">
        <f>'2020 Pres'!H37+'2018 AG'!H37+'2018 Sen'!H37+'2018 Gov'!H37+'2016 Sen'!H37+'2016 Pres'!H37</f>
        <v>6</v>
      </c>
      <c r="K38" s="3">
        <f>'2020 Pres'!I37+'2018 AG'!I37+'2018 Sen'!I37+'2018 Gov'!I37+'2016 Sen'!I37+'2016 Pres'!I37</f>
        <v>0</v>
      </c>
      <c r="L38">
        <f t="shared" si="1"/>
        <v>0</v>
      </c>
    </row>
    <row r="39" spans="1:12" x14ac:dyDescent="0.25">
      <c r="A39">
        <f>'2016-2020 Comp'!B47</f>
        <v>45</v>
      </c>
      <c r="B39" s="6">
        <f>'2016-2020 Comp'!D47/SUM('2016-2020 Comp'!$D47:$E47)</f>
        <v>0.36719354084623546</v>
      </c>
      <c r="C39" s="6">
        <f>'2016-2020 Comp'!E47/SUM('2016-2020 Comp'!$D47:$E47)</f>
        <v>0.63280645915376454</v>
      </c>
      <c r="D39" s="22">
        <v>0.5</v>
      </c>
      <c r="E39" s="6"/>
      <c r="G39">
        <f>'HD district-data'!A38</f>
        <v>36</v>
      </c>
      <c r="H39">
        <f>'HD district-data'!B38</f>
        <v>36</v>
      </c>
      <c r="I39" t="str">
        <f>PVI!C38</f>
        <v>R+17</v>
      </c>
      <c r="J39" s="3">
        <f>'2020 Pres'!H38+'2018 AG'!H38+'2018 Sen'!H38+'2018 Gov'!H38+'2016 Sen'!H38+'2016 Pres'!H38</f>
        <v>0</v>
      </c>
      <c r="K39" s="3">
        <f>'2020 Pres'!I38+'2018 AG'!I38+'2018 Sen'!I38+'2018 Gov'!I38+'2016 Sen'!I38+'2016 Pres'!I38</f>
        <v>6</v>
      </c>
      <c r="L39">
        <f t="shared" si="1"/>
        <v>0</v>
      </c>
    </row>
    <row r="40" spans="1:12" x14ac:dyDescent="0.25">
      <c r="A40">
        <f>'2016-2020 Comp'!B97</f>
        <v>95</v>
      </c>
      <c r="B40" s="6">
        <f>'2016-2020 Comp'!D97/SUM('2016-2020 Comp'!$D97:$E97)</f>
        <v>0.36947230895281119</v>
      </c>
      <c r="C40" s="6">
        <f>'2016-2020 Comp'!E97/SUM('2016-2020 Comp'!$D97:$E97)</f>
        <v>0.63052769104718887</v>
      </c>
      <c r="D40" s="22">
        <v>0.5</v>
      </c>
      <c r="E40" s="6"/>
      <c r="G40">
        <f>'HD district-data'!A39</f>
        <v>37</v>
      </c>
      <c r="H40">
        <f>'HD district-data'!B39</f>
        <v>37</v>
      </c>
      <c r="I40" t="str">
        <f>PVI!C39</f>
        <v>D+6.1</v>
      </c>
      <c r="J40" s="3">
        <f>'2020 Pres'!H39+'2018 AG'!H39+'2018 Sen'!H39+'2018 Gov'!H39+'2016 Sen'!H39+'2016 Pres'!H39</f>
        <v>5</v>
      </c>
      <c r="K40" s="3">
        <f>'2020 Pres'!I39+'2018 AG'!I39+'2018 Sen'!I39+'2018 Gov'!I39+'2016 Sen'!I39+'2016 Pres'!I39</f>
        <v>1</v>
      </c>
      <c r="L40">
        <f t="shared" si="1"/>
        <v>1</v>
      </c>
    </row>
    <row r="41" spans="1:12" x14ac:dyDescent="0.25">
      <c r="A41">
        <f>'2016-2020 Comp'!B70</f>
        <v>68</v>
      </c>
      <c r="B41" s="6">
        <f>'2016-2020 Comp'!D70/SUM('2016-2020 Comp'!$D70:$E70)</f>
        <v>0.37391678566538211</v>
      </c>
      <c r="C41" s="6">
        <f>'2016-2020 Comp'!E70/SUM('2016-2020 Comp'!$D70:$E70)</f>
        <v>0.62608321433461789</v>
      </c>
      <c r="D41" s="22">
        <v>0.5</v>
      </c>
      <c r="E41" s="6"/>
      <c r="G41">
        <f>'HD district-data'!A40</f>
        <v>38</v>
      </c>
      <c r="H41">
        <f>'HD district-data'!B40</f>
        <v>38</v>
      </c>
      <c r="I41" t="str">
        <f>PVI!C40</f>
        <v>D+0.6</v>
      </c>
      <c r="J41" s="3">
        <f>'2020 Pres'!H40+'2018 AG'!H40+'2018 Sen'!H40+'2018 Gov'!H40+'2016 Sen'!H40+'2016 Pres'!H40</f>
        <v>5</v>
      </c>
      <c r="K41" s="3">
        <f>'2020 Pres'!I40+'2018 AG'!I40+'2018 Sen'!I40+'2018 Gov'!I40+'2016 Sen'!I40+'2016 Pres'!I40</f>
        <v>1</v>
      </c>
      <c r="L41">
        <f t="shared" si="1"/>
        <v>1</v>
      </c>
    </row>
    <row r="42" spans="1:12" x14ac:dyDescent="0.25">
      <c r="A42">
        <f>'2016-2020 Comp'!B41</f>
        <v>39</v>
      </c>
      <c r="B42" s="6">
        <f>'2016-2020 Comp'!D41/SUM('2016-2020 Comp'!$D41:$E41)</f>
        <v>0.37799220634626091</v>
      </c>
      <c r="C42" s="6">
        <f>'2016-2020 Comp'!E41/SUM('2016-2020 Comp'!$D41:$E41)</f>
        <v>0.62200779365373915</v>
      </c>
      <c r="D42" s="22">
        <v>0.5</v>
      </c>
      <c r="E42" s="6"/>
      <c r="G42">
        <f>'HD district-data'!A41</f>
        <v>39</v>
      </c>
      <c r="H42">
        <f>'HD district-data'!B41</f>
        <v>39</v>
      </c>
      <c r="I42" t="str">
        <f>PVI!C41</f>
        <v>R+12.2</v>
      </c>
      <c r="J42" s="3">
        <f>'2020 Pres'!H41+'2018 AG'!H41+'2018 Sen'!H41+'2018 Gov'!H41+'2016 Sen'!H41+'2016 Pres'!H41</f>
        <v>0</v>
      </c>
      <c r="K42" s="3">
        <f>'2020 Pres'!I41+'2018 AG'!I41+'2018 Sen'!I41+'2018 Gov'!I41+'2016 Sen'!I41+'2016 Pres'!I41</f>
        <v>6</v>
      </c>
      <c r="L42">
        <f t="shared" si="1"/>
        <v>0</v>
      </c>
    </row>
    <row r="43" spans="1:12" x14ac:dyDescent="0.25">
      <c r="A43">
        <f>'2016-2020 Comp'!B50</f>
        <v>48</v>
      </c>
      <c r="B43" s="6">
        <f>'2016-2020 Comp'!D50/SUM('2016-2020 Comp'!$D50:$E50)</f>
        <v>0.38748380667663179</v>
      </c>
      <c r="C43" s="6">
        <f>'2016-2020 Comp'!E50/SUM('2016-2020 Comp'!$D50:$E50)</f>
        <v>0.61251619332336826</v>
      </c>
      <c r="D43" s="22">
        <v>0.5</v>
      </c>
      <c r="E43" s="6"/>
      <c r="G43">
        <f>'HD district-data'!A42</f>
        <v>40</v>
      </c>
      <c r="H43">
        <f>'HD district-data'!B42</f>
        <v>40</v>
      </c>
      <c r="I43" t="str">
        <f>PVI!C42</f>
        <v>D+9.6</v>
      </c>
      <c r="J43" s="3">
        <f>'2020 Pres'!H42+'2018 AG'!H42+'2018 Sen'!H42+'2018 Gov'!H42+'2016 Sen'!H42+'2016 Pres'!H42</f>
        <v>6</v>
      </c>
      <c r="K43" s="3">
        <f>'2020 Pres'!I42+'2018 AG'!I42+'2018 Sen'!I42+'2018 Gov'!I42+'2016 Sen'!I42+'2016 Pres'!I42</f>
        <v>0</v>
      </c>
      <c r="L43">
        <f t="shared" si="1"/>
        <v>0</v>
      </c>
    </row>
    <row r="44" spans="1:12" x14ac:dyDescent="0.25">
      <c r="A44">
        <f>'2016-2020 Comp'!B84</f>
        <v>82</v>
      </c>
      <c r="B44" s="6">
        <f>'2016-2020 Comp'!D84/SUM('2016-2020 Comp'!$D84:$E84)</f>
        <v>0.38767572900263714</v>
      </c>
      <c r="C44" s="6">
        <f>'2016-2020 Comp'!E84/SUM('2016-2020 Comp'!$D84:$E84)</f>
        <v>0.61232427099736286</v>
      </c>
      <c r="D44" s="22">
        <v>0.5</v>
      </c>
      <c r="E44" s="6"/>
      <c r="G44">
        <f>'HD district-data'!A43</f>
        <v>41</v>
      </c>
      <c r="H44">
        <f>'HD district-data'!B43</f>
        <v>41</v>
      </c>
      <c r="I44" t="str">
        <f>PVI!C43</f>
        <v>D+17</v>
      </c>
      <c r="J44" s="3">
        <f>'2020 Pres'!H43+'2018 AG'!H43+'2018 Sen'!H43+'2018 Gov'!H43+'2016 Sen'!H43+'2016 Pres'!H43</f>
        <v>6</v>
      </c>
      <c r="K44" s="3">
        <f>'2020 Pres'!I43+'2018 AG'!I43+'2018 Sen'!I43+'2018 Gov'!I43+'2016 Sen'!I43+'2016 Pres'!I43</f>
        <v>0</v>
      </c>
      <c r="L44">
        <f t="shared" si="1"/>
        <v>0</v>
      </c>
    </row>
    <row r="45" spans="1:12" x14ac:dyDescent="0.25">
      <c r="A45">
        <f>'2016-2020 Comp'!B54</f>
        <v>52</v>
      </c>
      <c r="B45" s="6">
        <f>'2016-2020 Comp'!D54/SUM('2016-2020 Comp'!$D54:$E54)</f>
        <v>0.39111468009375816</v>
      </c>
      <c r="C45" s="6">
        <f>'2016-2020 Comp'!E54/SUM('2016-2020 Comp'!$D54:$E54)</f>
        <v>0.60888531990624184</v>
      </c>
      <c r="D45" s="22">
        <v>0.5</v>
      </c>
      <c r="E45" s="6"/>
      <c r="G45">
        <f>'HD district-data'!A44</f>
        <v>42</v>
      </c>
      <c r="H45">
        <f>'HD district-data'!B44</f>
        <v>42</v>
      </c>
      <c r="I45" t="str">
        <f>PVI!C44</f>
        <v>R+9</v>
      </c>
      <c r="J45" s="3">
        <f>'2020 Pres'!H44+'2018 AG'!H44+'2018 Sen'!H44+'2018 Gov'!H44+'2016 Sen'!H44+'2016 Pres'!H44</f>
        <v>1</v>
      </c>
      <c r="K45" s="3">
        <f>'2020 Pres'!I44+'2018 AG'!I44+'2018 Sen'!I44+'2018 Gov'!I44+'2016 Sen'!I44+'2016 Pres'!I44</f>
        <v>5</v>
      </c>
      <c r="L45">
        <f t="shared" si="1"/>
        <v>1</v>
      </c>
    </row>
    <row r="46" spans="1:12" x14ac:dyDescent="0.25">
      <c r="A46">
        <f>'2016-2020 Comp'!B65</f>
        <v>63</v>
      </c>
      <c r="B46" s="6">
        <f>'2016-2020 Comp'!D65/SUM('2016-2020 Comp'!$D65:$E65)</f>
        <v>0.39226947535771067</v>
      </c>
      <c r="C46" s="6">
        <f>'2016-2020 Comp'!E65/SUM('2016-2020 Comp'!$D65:$E65)</f>
        <v>0.60773052464228938</v>
      </c>
      <c r="D46" s="22">
        <v>0.5</v>
      </c>
      <c r="E46" s="6"/>
      <c r="G46">
        <f>'HD district-data'!A45</f>
        <v>43</v>
      </c>
      <c r="H46">
        <f>'HD district-data'!B45</f>
        <v>43</v>
      </c>
      <c r="I46" t="str">
        <f>PVI!C45</f>
        <v>D+4.5</v>
      </c>
      <c r="J46" s="3">
        <f>'2020 Pres'!H45+'2018 AG'!H45+'2018 Sen'!H45+'2018 Gov'!H45+'2016 Sen'!H45+'2016 Pres'!H45</f>
        <v>5</v>
      </c>
      <c r="K46" s="3">
        <f>'2020 Pres'!I45+'2018 AG'!I45+'2018 Sen'!I45+'2018 Gov'!I45+'2016 Sen'!I45+'2016 Pres'!I45</f>
        <v>1</v>
      </c>
      <c r="L46">
        <f t="shared" si="1"/>
        <v>1</v>
      </c>
    </row>
    <row r="47" spans="1:12" x14ac:dyDescent="0.25">
      <c r="A47">
        <f>'2016-2020 Comp'!B66</f>
        <v>64</v>
      </c>
      <c r="B47" s="6">
        <f>'2016-2020 Comp'!D66/SUM('2016-2020 Comp'!$D66:$E66)</f>
        <v>0.39591267998142127</v>
      </c>
      <c r="C47" s="6">
        <f>'2016-2020 Comp'!E66/SUM('2016-2020 Comp'!$D66:$E66)</f>
        <v>0.60408732001857868</v>
      </c>
      <c r="D47" s="22">
        <v>0.5</v>
      </c>
      <c r="E47" s="6"/>
      <c r="G47">
        <f>'HD district-data'!A46</f>
        <v>44</v>
      </c>
      <c r="H47">
        <f>'HD district-data'!B46</f>
        <v>44</v>
      </c>
      <c r="I47" t="str">
        <f>PVI!C46</f>
        <v>R+15.6</v>
      </c>
      <c r="J47" s="3">
        <f>'2020 Pres'!H46+'2018 AG'!H46+'2018 Sen'!H46+'2018 Gov'!H46+'2016 Sen'!H46+'2016 Pres'!H46</f>
        <v>0</v>
      </c>
      <c r="K47" s="3">
        <f>'2020 Pres'!I46+'2018 AG'!I46+'2018 Sen'!I46+'2018 Gov'!I46+'2016 Sen'!I46+'2016 Pres'!I46</f>
        <v>6</v>
      </c>
      <c r="L47">
        <f t="shared" si="1"/>
        <v>0</v>
      </c>
    </row>
    <row r="48" spans="1:12" x14ac:dyDescent="0.25">
      <c r="A48">
        <f>'2016-2020 Comp'!B68</f>
        <v>66</v>
      </c>
      <c r="B48" s="6">
        <f>'2016-2020 Comp'!D68/SUM('2016-2020 Comp'!$D68:$E68)</f>
        <v>0.39858046861638446</v>
      </c>
      <c r="C48" s="6">
        <f>'2016-2020 Comp'!E68/SUM('2016-2020 Comp'!$D68:$E68)</f>
        <v>0.60141953138361548</v>
      </c>
      <c r="D48" s="22">
        <v>0.5</v>
      </c>
      <c r="E48" s="6"/>
      <c r="G48">
        <f>'HD district-data'!A47</f>
        <v>45</v>
      </c>
      <c r="H48">
        <f>'HD district-data'!B47</f>
        <v>45</v>
      </c>
      <c r="I48" t="str">
        <f>PVI!C47</f>
        <v>R+13</v>
      </c>
      <c r="J48" s="3">
        <f>'2020 Pres'!H47+'2018 AG'!H47+'2018 Sen'!H47+'2018 Gov'!H47+'2016 Sen'!H47+'2016 Pres'!H47</f>
        <v>0</v>
      </c>
      <c r="K48" s="3">
        <f>'2020 Pres'!I47+'2018 AG'!I47+'2018 Sen'!I47+'2018 Gov'!I47+'2016 Sen'!I47+'2016 Pres'!I47</f>
        <v>6</v>
      </c>
      <c r="L48">
        <f t="shared" si="1"/>
        <v>0</v>
      </c>
    </row>
    <row r="49" spans="1:12" x14ac:dyDescent="0.25">
      <c r="A49">
        <f>'2016-2020 Comp'!B73</f>
        <v>71</v>
      </c>
      <c r="B49" s="6">
        <f>'2016-2020 Comp'!D73/SUM('2016-2020 Comp'!$D73:$E73)</f>
        <v>0.41006711409395974</v>
      </c>
      <c r="C49" s="6">
        <f>'2016-2020 Comp'!E73/SUM('2016-2020 Comp'!$D73:$E73)</f>
        <v>0.58993288590604032</v>
      </c>
      <c r="D49" s="22">
        <v>0.5</v>
      </c>
      <c r="E49" s="6"/>
      <c r="G49">
        <f>'HD district-data'!A48</f>
        <v>46</v>
      </c>
      <c r="H49">
        <f>'HD district-data'!B48</f>
        <v>46</v>
      </c>
      <c r="I49" t="str">
        <f>PVI!C48</f>
        <v>R+21.1</v>
      </c>
      <c r="J49" s="3">
        <f>'2020 Pres'!H48+'2018 AG'!H48+'2018 Sen'!H48+'2018 Gov'!H48+'2016 Sen'!H48+'2016 Pres'!H48</f>
        <v>0</v>
      </c>
      <c r="K49" s="3">
        <f>'2020 Pres'!I48+'2018 AG'!I48+'2018 Sen'!I48+'2018 Gov'!I48+'2016 Sen'!I48+'2016 Pres'!I48</f>
        <v>6</v>
      </c>
      <c r="L49">
        <f t="shared" si="1"/>
        <v>0</v>
      </c>
    </row>
    <row r="50" spans="1:12" x14ac:dyDescent="0.25">
      <c r="A50">
        <f>'2016-2020 Comp'!B75</f>
        <v>73</v>
      </c>
      <c r="B50" s="6">
        <f>'2016-2020 Comp'!D75/SUM('2016-2020 Comp'!$D75:$E75)</f>
        <v>0.4140458298543464</v>
      </c>
      <c r="C50" s="6">
        <f>'2016-2020 Comp'!E75/SUM('2016-2020 Comp'!$D75:$E75)</f>
        <v>0.58595417014565354</v>
      </c>
      <c r="D50" s="22">
        <v>0.5</v>
      </c>
      <c r="E50" s="6"/>
      <c r="G50">
        <f>'HD district-data'!A49</f>
        <v>47</v>
      </c>
      <c r="H50">
        <f>'HD district-data'!B49</f>
        <v>47</v>
      </c>
      <c r="I50" t="str">
        <f>PVI!C49</f>
        <v>R+0</v>
      </c>
      <c r="J50" s="3">
        <f>'2020 Pres'!H49+'2018 AG'!H49+'2018 Sen'!H49+'2018 Gov'!H49+'2016 Sen'!H49+'2016 Pres'!H49</f>
        <v>5</v>
      </c>
      <c r="K50" s="3">
        <f>'2020 Pres'!I49+'2018 AG'!I49+'2018 Sen'!I49+'2018 Gov'!I49+'2016 Sen'!I49+'2016 Pres'!I49</f>
        <v>1</v>
      </c>
      <c r="L50">
        <f t="shared" si="1"/>
        <v>1</v>
      </c>
    </row>
    <row r="51" spans="1:12" x14ac:dyDescent="0.25">
      <c r="A51">
        <f>'2016-2020 Comp'!B24</f>
        <v>22</v>
      </c>
      <c r="B51" s="6">
        <f>'2016-2020 Comp'!D24/SUM('2016-2020 Comp'!$D24:$E24)</f>
        <v>0.42483894058697208</v>
      </c>
      <c r="C51" s="6">
        <f>'2016-2020 Comp'!E24/SUM('2016-2020 Comp'!$D24:$E24)</f>
        <v>0.57516105941302786</v>
      </c>
      <c r="D51" s="22">
        <v>0.5</v>
      </c>
      <c r="E51" s="6"/>
      <c r="G51">
        <f>'HD district-data'!A50</f>
        <v>48</v>
      </c>
      <c r="H51">
        <f>'HD district-data'!B50</f>
        <v>48</v>
      </c>
      <c r="I51" t="str">
        <f>PVI!C50</f>
        <v>R+14.5</v>
      </c>
      <c r="J51" s="3">
        <f>'2020 Pres'!H50+'2018 AG'!H50+'2018 Sen'!H50+'2018 Gov'!H50+'2016 Sen'!H50+'2016 Pres'!H50</f>
        <v>0</v>
      </c>
      <c r="K51" s="3">
        <f>'2020 Pres'!I50+'2018 AG'!I50+'2018 Sen'!I50+'2018 Gov'!I50+'2016 Sen'!I50+'2016 Pres'!I50</f>
        <v>6</v>
      </c>
      <c r="L51">
        <f t="shared" si="1"/>
        <v>0</v>
      </c>
    </row>
    <row r="52" spans="1:12" x14ac:dyDescent="0.25">
      <c r="A52">
        <f>'2016-2020 Comp'!B59</f>
        <v>57</v>
      </c>
      <c r="B52" s="6">
        <f>'2016-2020 Comp'!D59/SUM('2016-2020 Comp'!$D59:$E59)</f>
        <v>0.42642093415869442</v>
      </c>
      <c r="C52" s="6">
        <f>'2016-2020 Comp'!E59/SUM('2016-2020 Comp'!$D59:$E59)</f>
        <v>0.57357906584130558</v>
      </c>
      <c r="D52" s="22">
        <v>0.5</v>
      </c>
      <c r="E52" s="6"/>
      <c r="G52">
        <f>'HD district-data'!A51</f>
        <v>49</v>
      </c>
      <c r="H52">
        <f>'HD district-data'!B51</f>
        <v>49</v>
      </c>
      <c r="I52" t="str">
        <f>PVI!C51</f>
        <v>R+18</v>
      </c>
      <c r="J52" s="3">
        <f>'2020 Pres'!H51+'2018 AG'!H51+'2018 Sen'!H51+'2018 Gov'!H51+'2016 Sen'!H51+'2016 Pres'!H51</f>
        <v>0</v>
      </c>
      <c r="K52" s="3">
        <f>'2020 Pres'!I51+'2018 AG'!I51+'2018 Sen'!I51+'2018 Gov'!I51+'2016 Sen'!I51+'2016 Pres'!I51</f>
        <v>6</v>
      </c>
      <c r="L52">
        <f t="shared" si="1"/>
        <v>0</v>
      </c>
    </row>
    <row r="53" spans="1:12" x14ac:dyDescent="0.25">
      <c r="A53">
        <f>'2016-2020 Comp'!B44</f>
        <v>42</v>
      </c>
      <c r="B53" s="6">
        <f>'2016-2020 Comp'!D44/SUM('2016-2020 Comp'!$D44:$E44)</f>
        <v>0.43261251976758647</v>
      </c>
      <c r="C53" s="6">
        <f>'2016-2020 Comp'!E44/SUM('2016-2020 Comp'!$D44:$E44)</f>
        <v>0.56738748023241348</v>
      </c>
      <c r="D53" s="22">
        <v>0.5</v>
      </c>
      <c r="E53" s="6"/>
      <c r="G53">
        <f>'HD district-data'!A52</f>
        <v>50</v>
      </c>
      <c r="H53">
        <f>'HD district-data'!B52</f>
        <v>50</v>
      </c>
      <c r="I53" t="str">
        <f>PVI!C52</f>
        <v>D+5.7</v>
      </c>
      <c r="J53" s="3">
        <f>'2020 Pres'!H52+'2018 AG'!H52+'2018 Sen'!H52+'2018 Gov'!H52+'2016 Sen'!H52+'2016 Pres'!H52</f>
        <v>6</v>
      </c>
      <c r="K53" s="3">
        <f>'2020 Pres'!I52+'2018 AG'!I52+'2018 Sen'!I52+'2018 Gov'!I52+'2016 Sen'!I52+'2016 Pres'!I52</f>
        <v>0</v>
      </c>
      <c r="L53">
        <f t="shared" si="1"/>
        <v>0</v>
      </c>
    </row>
    <row r="54" spans="1:12" x14ac:dyDescent="0.25">
      <c r="A54">
        <f>'2016-2020 Comp'!B88</f>
        <v>86</v>
      </c>
      <c r="B54" s="6">
        <f>'2016-2020 Comp'!D88/SUM('2016-2020 Comp'!$D88:$E88)</f>
        <v>0.44396770733359681</v>
      </c>
      <c r="C54" s="6">
        <f>'2016-2020 Comp'!E88/SUM('2016-2020 Comp'!$D88:$E88)</f>
        <v>0.55603229266640319</v>
      </c>
      <c r="D54" s="22">
        <v>0.5</v>
      </c>
      <c r="E54" s="6"/>
      <c r="G54">
        <f>'HD district-data'!A53</f>
        <v>51</v>
      </c>
      <c r="H54">
        <f>'HD district-data'!B53</f>
        <v>51</v>
      </c>
      <c r="I54" t="str">
        <f>PVI!C53</f>
        <v>R+1.9</v>
      </c>
      <c r="J54" s="3">
        <f>'2020 Pres'!H53+'2018 AG'!H53+'2018 Sen'!H53+'2018 Gov'!H53+'2016 Sen'!H53+'2016 Pres'!H53</f>
        <v>4</v>
      </c>
      <c r="K54" s="3">
        <f>'2020 Pres'!I53+'2018 AG'!I53+'2018 Sen'!I53+'2018 Gov'!I53+'2016 Sen'!I53+'2016 Pres'!I53</f>
        <v>2</v>
      </c>
      <c r="L54">
        <f t="shared" si="1"/>
        <v>1</v>
      </c>
    </row>
    <row r="55" spans="1:12" x14ac:dyDescent="0.25">
      <c r="A55">
        <f>'2016-2020 Comp'!B60</f>
        <v>58</v>
      </c>
      <c r="B55" s="6">
        <f>'2016-2020 Comp'!D60/SUM('2016-2020 Comp'!$D60:$E60)</f>
        <v>0.45212785190006149</v>
      </c>
      <c r="C55" s="6">
        <f>'2016-2020 Comp'!E60/SUM('2016-2020 Comp'!$D60:$E60)</f>
        <v>0.54787214809993856</v>
      </c>
      <c r="D55" s="22">
        <v>0.5</v>
      </c>
      <c r="E55" s="6"/>
      <c r="G55">
        <f>'HD district-data'!A54</f>
        <v>52</v>
      </c>
      <c r="H55">
        <f>'HD district-data'!B54</f>
        <v>52</v>
      </c>
      <c r="I55" t="str">
        <f>PVI!C54</f>
        <v>R+14.9</v>
      </c>
      <c r="J55" s="3">
        <f>'2020 Pres'!H54+'2018 AG'!H54+'2018 Sen'!H54+'2018 Gov'!H54+'2016 Sen'!H54+'2016 Pres'!H54</f>
        <v>0</v>
      </c>
      <c r="K55" s="3">
        <f>'2020 Pres'!I54+'2018 AG'!I54+'2018 Sen'!I54+'2018 Gov'!I54+'2016 Sen'!I54+'2016 Pres'!I54</f>
        <v>6</v>
      </c>
      <c r="L55">
        <f t="shared" si="1"/>
        <v>0</v>
      </c>
    </row>
    <row r="56" spans="1:12" x14ac:dyDescent="0.25">
      <c r="A56">
        <f>'2016-2020 Comp'!B57</f>
        <v>55</v>
      </c>
      <c r="B56" s="6">
        <f>'2016-2020 Comp'!D57/SUM('2016-2020 Comp'!$D57:$E57)</f>
        <v>0.45654686843211434</v>
      </c>
      <c r="C56" s="6">
        <f>'2016-2020 Comp'!E57/SUM('2016-2020 Comp'!$D57:$E57)</f>
        <v>0.54345313156788566</v>
      </c>
      <c r="D56" s="22">
        <v>0.5</v>
      </c>
      <c r="E56" s="6"/>
      <c r="G56">
        <f>'HD district-data'!A55</f>
        <v>53</v>
      </c>
      <c r="H56">
        <f>'HD district-data'!B55</f>
        <v>53</v>
      </c>
      <c r="I56" t="str">
        <f>PVI!C55</f>
        <v>R+25</v>
      </c>
      <c r="J56" s="3">
        <f>'2020 Pres'!H55+'2018 AG'!H55+'2018 Sen'!H55+'2018 Gov'!H55+'2016 Sen'!H55+'2016 Pres'!H55</f>
        <v>0</v>
      </c>
      <c r="K56" s="3">
        <f>'2020 Pres'!I55+'2018 AG'!I55+'2018 Sen'!I55+'2018 Gov'!I55+'2016 Sen'!I55+'2016 Pres'!I55</f>
        <v>6</v>
      </c>
      <c r="L56">
        <f t="shared" si="1"/>
        <v>0</v>
      </c>
    </row>
    <row r="57" spans="1:12" x14ac:dyDescent="0.25">
      <c r="A57">
        <f>'2016-2020 Comp'!B72</f>
        <v>70</v>
      </c>
      <c r="B57" s="6">
        <f>'2016-2020 Comp'!D72/SUM('2016-2020 Comp'!$D72:$E72)</f>
        <v>0.45803601062064386</v>
      </c>
      <c r="C57" s="6">
        <f>'2016-2020 Comp'!E72/SUM('2016-2020 Comp'!$D72:$E72)</f>
        <v>0.54196398937935608</v>
      </c>
      <c r="D57" s="22">
        <v>0.5</v>
      </c>
      <c r="E57" s="6"/>
      <c r="G57">
        <f>'HD district-data'!A56</f>
        <v>54</v>
      </c>
      <c r="H57">
        <f>'HD district-data'!B56</f>
        <v>54</v>
      </c>
      <c r="I57" t="str">
        <f>PVI!C56</f>
        <v>R+13.3</v>
      </c>
      <c r="J57" s="3">
        <f>'2020 Pres'!H56+'2018 AG'!H56+'2018 Sen'!H56+'2018 Gov'!H56+'2016 Sen'!H56+'2016 Pres'!H56</f>
        <v>0</v>
      </c>
      <c r="K57" s="3">
        <f>'2020 Pres'!I56+'2018 AG'!I56+'2018 Sen'!I56+'2018 Gov'!I56+'2016 Sen'!I56+'2016 Pres'!I56</f>
        <v>6</v>
      </c>
      <c r="L57">
        <f t="shared" si="1"/>
        <v>0</v>
      </c>
    </row>
    <row r="58" spans="1:12" x14ac:dyDescent="0.25">
      <c r="A58">
        <f>'2016-2020 Comp'!B96</f>
        <v>94</v>
      </c>
      <c r="B58" s="6">
        <f>'2016-2020 Comp'!D96/SUM('2016-2020 Comp'!$D96:$E96)</f>
        <v>0.464922037312963</v>
      </c>
      <c r="C58" s="6">
        <f>'2016-2020 Comp'!E96/SUM('2016-2020 Comp'!$D96:$E96)</f>
        <v>0.535077962687037</v>
      </c>
      <c r="D58" s="22">
        <v>0.5</v>
      </c>
      <c r="E58" s="6"/>
      <c r="G58">
        <f>'HD district-data'!A57</f>
        <v>55</v>
      </c>
      <c r="H58">
        <f>'HD district-data'!B57</f>
        <v>55</v>
      </c>
      <c r="I58" t="str">
        <f>PVI!C57</f>
        <v>R+7.4</v>
      </c>
      <c r="J58" s="3">
        <f>'2020 Pres'!H57+'2018 AG'!H57+'2018 Sen'!H57+'2018 Gov'!H57+'2016 Sen'!H57+'2016 Pres'!H57</f>
        <v>1</v>
      </c>
      <c r="K58" s="3">
        <f>'2020 Pres'!I57+'2018 AG'!I57+'2018 Sen'!I57+'2018 Gov'!I57+'2016 Sen'!I57+'2016 Pres'!I57</f>
        <v>5</v>
      </c>
      <c r="L58">
        <f t="shared" si="1"/>
        <v>1</v>
      </c>
    </row>
    <row r="59" spans="1:12" x14ac:dyDescent="0.25">
      <c r="A59">
        <f>'2016-2020 Comp'!B76</f>
        <v>74</v>
      </c>
      <c r="B59" s="6">
        <f>'2016-2020 Comp'!D76/SUM('2016-2020 Comp'!$D76:$E76)</f>
        <v>0.47605900774682708</v>
      </c>
      <c r="C59" s="6">
        <f>'2016-2020 Comp'!E76/SUM('2016-2020 Comp'!$D76:$E76)</f>
        <v>0.52394099225317292</v>
      </c>
      <c r="D59" s="22">
        <v>0.5</v>
      </c>
      <c r="E59" s="6"/>
      <c r="G59">
        <f>'HD district-data'!A58</f>
        <v>56</v>
      </c>
      <c r="H59">
        <f>'HD district-data'!B58</f>
        <v>56</v>
      </c>
      <c r="I59" t="str">
        <f>PVI!C58</f>
        <v>D+11.6</v>
      </c>
      <c r="J59" s="3">
        <f>'2020 Pres'!H58+'2018 AG'!H58+'2018 Sen'!H58+'2018 Gov'!H58+'2016 Sen'!H58+'2016 Pres'!H58</f>
        <v>6</v>
      </c>
      <c r="K59" s="3">
        <f>'2020 Pres'!I58+'2018 AG'!I58+'2018 Sen'!I58+'2018 Gov'!I58+'2016 Sen'!I58+'2016 Pres'!I58</f>
        <v>0</v>
      </c>
      <c r="L59">
        <f t="shared" si="1"/>
        <v>0</v>
      </c>
    </row>
    <row r="60" spans="1:12" x14ac:dyDescent="0.25">
      <c r="A60">
        <f>'2016-2020 Comp'!B36</f>
        <v>34</v>
      </c>
      <c r="B60" s="6">
        <f>'2016-2020 Comp'!D36/SUM('2016-2020 Comp'!$D36:$E36)</f>
        <v>0.49722459436379163</v>
      </c>
      <c r="C60" s="6">
        <f>'2016-2020 Comp'!E36/SUM('2016-2020 Comp'!$D36:$E36)</f>
        <v>0.50277540563620837</v>
      </c>
      <c r="D60" s="22">
        <v>0.5</v>
      </c>
      <c r="E60" s="6"/>
      <c r="G60">
        <f>'HD district-data'!A59</f>
        <v>57</v>
      </c>
      <c r="H60">
        <f>'HD district-data'!B59</f>
        <v>57</v>
      </c>
      <c r="I60" t="str">
        <f>PVI!C59</f>
        <v>R+11.5</v>
      </c>
      <c r="J60" s="3">
        <f>'2020 Pres'!H59+'2018 AG'!H59+'2018 Sen'!H59+'2018 Gov'!H59+'2016 Sen'!H59+'2016 Pres'!H59</f>
        <v>1</v>
      </c>
      <c r="K60" s="3">
        <f>'2020 Pres'!I59+'2018 AG'!I59+'2018 Sen'!I59+'2018 Gov'!I59+'2016 Sen'!I59+'2016 Pres'!I59</f>
        <v>5</v>
      </c>
      <c r="L60">
        <f t="shared" si="1"/>
        <v>1</v>
      </c>
    </row>
    <row r="61" spans="1:12" x14ac:dyDescent="0.25">
      <c r="A61">
        <f>'2016-2020 Comp'!B53</f>
        <v>51</v>
      </c>
      <c r="B61" s="6">
        <f>'2016-2020 Comp'!D53/SUM('2016-2020 Comp'!$D53:$E53)</f>
        <v>0.50139622103096149</v>
      </c>
      <c r="C61" s="6">
        <f>'2016-2020 Comp'!E53/SUM('2016-2020 Comp'!$D53:$E53)</f>
        <v>0.49860377896903857</v>
      </c>
      <c r="D61" s="22">
        <v>0.5</v>
      </c>
      <c r="E61" s="6"/>
      <c r="G61">
        <f>'HD district-data'!A60</f>
        <v>58</v>
      </c>
      <c r="H61">
        <f>'HD district-data'!B60</f>
        <v>58</v>
      </c>
      <c r="I61" t="str">
        <f>PVI!C60</f>
        <v>R+3.5</v>
      </c>
      <c r="J61" s="3">
        <f>'2020 Pres'!H60+'2018 AG'!H60+'2018 Sen'!H60+'2018 Gov'!H60+'2016 Sen'!H60+'2016 Pres'!H60</f>
        <v>2</v>
      </c>
      <c r="K61" s="3">
        <f>'2020 Pres'!I60+'2018 AG'!I60+'2018 Sen'!I60+'2018 Gov'!I60+'2016 Sen'!I60+'2016 Pres'!I60</f>
        <v>4</v>
      </c>
      <c r="L61">
        <f t="shared" si="1"/>
        <v>1</v>
      </c>
    </row>
    <row r="62" spans="1:12" x14ac:dyDescent="0.25">
      <c r="A62">
        <f>'2016-2020 Comp'!B40</f>
        <v>38</v>
      </c>
      <c r="B62" s="6">
        <f>'2016-2020 Comp'!D40/SUM('2016-2020 Comp'!$D40:$E40)</f>
        <v>0.50939216057564851</v>
      </c>
      <c r="C62" s="6">
        <f>'2016-2020 Comp'!E40/SUM('2016-2020 Comp'!$D40:$E40)</f>
        <v>0.49060783942435143</v>
      </c>
      <c r="D62" s="22">
        <v>0.5</v>
      </c>
      <c r="E62" s="6"/>
      <c r="G62">
        <f>'HD district-data'!A61</f>
        <v>59</v>
      </c>
      <c r="H62">
        <f>'HD district-data'!B61</f>
        <v>59</v>
      </c>
      <c r="I62" t="str">
        <f>PVI!C61</f>
        <v>R+14.4</v>
      </c>
      <c r="J62" s="3">
        <f>'2020 Pres'!H61+'2018 AG'!H61+'2018 Sen'!H61+'2018 Gov'!H61+'2016 Sen'!H61+'2016 Pres'!H61</f>
        <v>0</v>
      </c>
      <c r="K62" s="3">
        <f>'2020 Pres'!I61+'2018 AG'!I61+'2018 Sen'!I61+'2018 Gov'!I61+'2016 Sen'!I61+'2016 Pres'!I61</f>
        <v>6</v>
      </c>
      <c r="L62">
        <f t="shared" si="1"/>
        <v>0</v>
      </c>
    </row>
    <row r="63" spans="1:12" x14ac:dyDescent="0.25">
      <c r="A63">
        <f>'2016-2020 Comp'!B15</f>
        <v>13</v>
      </c>
      <c r="B63" s="6">
        <f>'2016-2020 Comp'!D15/SUM('2016-2020 Comp'!$D15:$E15)</f>
        <v>0.51605272696056925</v>
      </c>
      <c r="C63" s="6">
        <f>'2016-2020 Comp'!E15/SUM('2016-2020 Comp'!$D15:$E15)</f>
        <v>0.48394727303943075</v>
      </c>
      <c r="D63" s="22">
        <v>0.5</v>
      </c>
      <c r="E63" s="6"/>
      <c r="G63">
        <f>'HD district-data'!A62</f>
        <v>60</v>
      </c>
      <c r="H63">
        <f>'HD district-data'!B62</f>
        <v>60</v>
      </c>
      <c r="I63" t="str">
        <f>PVI!C62</f>
        <v>R+17.6</v>
      </c>
      <c r="J63" s="3">
        <f>'2020 Pres'!H62+'2018 AG'!H62+'2018 Sen'!H62+'2018 Gov'!H62+'2016 Sen'!H62+'2016 Pres'!H62</f>
        <v>0</v>
      </c>
      <c r="K63" s="3">
        <f>'2020 Pres'!I62+'2018 AG'!I62+'2018 Sen'!I62+'2018 Gov'!I62+'2016 Sen'!I62+'2016 Pres'!I62</f>
        <v>6</v>
      </c>
      <c r="L63">
        <f t="shared" si="1"/>
        <v>0</v>
      </c>
    </row>
    <row r="64" spans="1:12" x14ac:dyDescent="0.25">
      <c r="A64">
        <f>'2016-2020 Comp'!B16</f>
        <v>14</v>
      </c>
      <c r="B64" s="6">
        <f>'2016-2020 Comp'!D16/SUM('2016-2020 Comp'!$D16:$E16)</f>
        <v>0.52036759991451165</v>
      </c>
      <c r="C64" s="6">
        <f>'2016-2020 Comp'!E16/SUM('2016-2020 Comp'!$D16:$E16)</f>
        <v>0.47963240008548835</v>
      </c>
      <c r="D64" s="22">
        <v>0.5</v>
      </c>
      <c r="E64" s="6"/>
      <c r="G64">
        <f>'HD district-data'!A63</f>
        <v>61</v>
      </c>
      <c r="H64">
        <f>'HD district-data'!B63</f>
        <v>61</v>
      </c>
      <c r="I64" t="str">
        <f>PVI!C63</f>
        <v>R+28.7</v>
      </c>
      <c r="J64" s="3">
        <f>'2020 Pres'!H63+'2018 AG'!H63+'2018 Sen'!H63+'2018 Gov'!H63+'2016 Sen'!H63+'2016 Pres'!H63</f>
        <v>0</v>
      </c>
      <c r="K64" s="3">
        <f>'2020 Pres'!I63+'2018 AG'!I63+'2018 Sen'!I63+'2018 Gov'!I63+'2016 Sen'!I63+'2016 Pres'!I63</f>
        <v>6</v>
      </c>
      <c r="L64">
        <f t="shared" si="1"/>
        <v>0</v>
      </c>
    </row>
    <row r="65" spans="1:12" x14ac:dyDescent="0.25">
      <c r="A65">
        <f>'2016-2020 Comp'!B32</f>
        <v>30</v>
      </c>
      <c r="B65" s="6">
        <f>'2016-2020 Comp'!D32/SUM('2016-2020 Comp'!$D32:$E32)</f>
        <v>0.52113921811427566</v>
      </c>
      <c r="C65" s="6">
        <f>'2016-2020 Comp'!E32/SUM('2016-2020 Comp'!$D32:$E32)</f>
        <v>0.4788607818857244</v>
      </c>
      <c r="D65" s="22">
        <v>0.5</v>
      </c>
      <c r="E65" s="6"/>
      <c r="G65">
        <f>'HD district-data'!A64</f>
        <v>62</v>
      </c>
      <c r="H65">
        <f>'HD district-data'!B64</f>
        <v>62</v>
      </c>
      <c r="I65" t="str">
        <f>PVI!C64</f>
        <v>D+0.3</v>
      </c>
      <c r="J65" s="3">
        <f>'2020 Pres'!H64+'2018 AG'!H64+'2018 Sen'!H64+'2018 Gov'!H64+'2016 Sen'!H64+'2016 Pres'!H64</f>
        <v>5</v>
      </c>
      <c r="K65" s="3">
        <f>'2020 Pres'!I64+'2018 AG'!I64+'2018 Sen'!I64+'2018 Gov'!I64+'2016 Sen'!I64+'2016 Pres'!I64</f>
        <v>1</v>
      </c>
      <c r="L65">
        <f t="shared" si="1"/>
        <v>1</v>
      </c>
    </row>
    <row r="66" spans="1:12" x14ac:dyDescent="0.25">
      <c r="A66">
        <f>'2016-2020 Comp'!B29</f>
        <v>27</v>
      </c>
      <c r="B66" s="6">
        <f>'2016-2020 Comp'!D29/SUM('2016-2020 Comp'!$D29:$E29)</f>
        <v>0.52157731941710639</v>
      </c>
      <c r="C66" s="6">
        <f>'2016-2020 Comp'!E29/SUM('2016-2020 Comp'!$D29:$E29)</f>
        <v>0.47842268058289361</v>
      </c>
      <c r="D66" s="22">
        <v>0.5</v>
      </c>
      <c r="E66" s="6"/>
      <c r="G66">
        <f>'HD district-data'!A65</f>
        <v>63</v>
      </c>
      <c r="H66">
        <f>'HD district-data'!B65</f>
        <v>63</v>
      </c>
      <c r="I66" t="str">
        <f>PVI!C65</f>
        <v>R+16.1</v>
      </c>
      <c r="J66" s="3">
        <f>'2020 Pres'!H65+'2018 AG'!H65+'2018 Sen'!H65+'2018 Gov'!H65+'2016 Sen'!H65+'2016 Pres'!H65</f>
        <v>0</v>
      </c>
      <c r="K66" s="3">
        <f>'2020 Pres'!I65+'2018 AG'!I65+'2018 Sen'!I65+'2018 Gov'!I65+'2016 Sen'!I65+'2016 Pres'!I65</f>
        <v>6</v>
      </c>
      <c r="L66">
        <f t="shared" si="1"/>
        <v>0</v>
      </c>
    </row>
    <row r="67" spans="1:12" x14ac:dyDescent="0.25">
      <c r="A67">
        <f>'2016-2020 Comp'!B4</f>
        <v>2</v>
      </c>
      <c r="B67" s="6">
        <f>'2016-2020 Comp'!D4/SUM('2016-2020 Comp'!$D4:$E4)</f>
        <v>0.52192589096058528</v>
      </c>
      <c r="C67" s="6">
        <f>'2016-2020 Comp'!E4/SUM('2016-2020 Comp'!$D4:$E4)</f>
        <v>0.47807410903941466</v>
      </c>
      <c r="D67" s="22">
        <v>0.5</v>
      </c>
      <c r="E67" s="6"/>
      <c r="G67">
        <f>'HD district-data'!A66</f>
        <v>64</v>
      </c>
      <c r="H67">
        <f>'HD district-data'!B66</f>
        <v>64</v>
      </c>
      <c r="I67" t="str">
        <f>PVI!C66</f>
        <v>R+13</v>
      </c>
      <c r="J67" s="3">
        <f>'2020 Pres'!H66+'2018 AG'!H66+'2018 Sen'!H66+'2018 Gov'!H66+'2016 Sen'!H66+'2016 Pres'!H66</f>
        <v>0</v>
      </c>
      <c r="K67" s="3">
        <f>'2020 Pres'!I66+'2018 AG'!I66+'2018 Sen'!I66+'2018 Gov'!I66+'2016 Sen'!I66+'2016 Pres'!I66</f>
        <v>6</v>
      </c>
      <c r="L67">
        <f t="shared" si="1"/>
        <v>0</v>
      </c>
    </row>
    <row r="68" spans="1:12" x14ac:dyDescent="0.25">
      <c r="A68">
        <f>'2016-2020 Comp'!B5</f>
        <v>3</v>
      </c>
      <c r="B68" s="6">
        <f>'2016-2020 Comp'!D5/SUM('2016-2020 Comp'!$D5:$E5)</f>
        <v>0.52203866557482104</v>
      </c>
      <c r="C68" s="6">
        <f>'2016-2020 Comp'!E5/SUM('2016-2020 Comp'!$D5:$E5)</f>
        <v>0.47796133442517891</v>
      </c>
      <c r="D68" s="22">
        <v>0.5</v>
      </c>
      <c r="E68" s="6"/>
      <c r="G68">
        <f>'HD district-data'!A67</f>
        <v>65</v>
      </c>
      <c r="H68">
        <f>'HD district-data'!B67</f>
        <v>65</v>
      </c>
      <c r="I68" t="str">
        <f>PVI!C67</f>
        <v>R+20.7</v>
      </c>
      <c r="J68" s="3">
        <f>'2020 Pres'!H67+'2018 AG'!H67+'2018 Sen'!H67+'2018 Gov'!H67+'2016 Sen'!H67+'2016 Pres'!H67</f>
        <v>0</v>
      </c>
      <c r="K68" s="3">
        <f>'2020 Pres'!I67+'2018 AG'!I67+'2018 Sen'!I67+'2018 Gov'!I67+'2016 Sen'!I67+'2016 Pres'!I67</f>
        <v>6</v>
      </c>
      <c r="L68">
        <f t="shared" si="1"/>
        <v>0</v>
      </c>
    </row>
    <row r="69" spans="1:12" x14ac:dyDescent="0.25">
      <c r="A69">
        <f>'2016-2020 Comp'!B49</f>
        <v>47</v>
      </c>
      <c r="B69" s="6">
        <f>'2016-2020 Comp'!D49/SUM('2016-2020 Comp'!$D49:$E49)</f>
        <v>0.5221541863332908</v>
      </c>
      <c r="C69" s="6">
        <f>'2016-2020 Comp'!E49/SUM('2016-2020 Comp'!$D49:$E49)</f>
        <v>0.4778458136667092</v>
      </c>
      <c r="D69" s="22">
        <v>0.5</v>
      </c>
      <c r="E69" s="6"/>
      <c r="G69">
        <f>'HD district-data'!A68</f>
        <v>66</v>
      </c>
      <c r="H69">
        <f>'HD district-data'!B68</f>
        <v>66</v>
      </c>
      <c r="I69" t="str">
        <f>PVI!C68</f>
        <v>R+12.2</v>
      </c>
      <c r="J69" s="3">
        <f>'2020 Pres'!H68+'2018 AG'!H68+'2018 Sen'!H68+'2018 Gov'!H68+'2016 Sen'!H68+'2016 Pres'!H68</f>
        <v>0</v>
      </c>
      <c r="K69" s="3">
        <f>'2020 Pres'!I68+'2018 AG'!I68+'2018 Sen'!I68+'2018 Gov'!I68+'2016 Sen'!I68+'2016 Pres'!I68</f>
        <v>6</v>
      </c>
      <c r="L69">
        <f t="shared" ref="L69:L102" si="2">IF(AND(K69&lt;&gt;0,K69&lt;&gt;6),1,0)</f>
        <v>0</v>
      </c>
    </row>
    <row r="70" spans="1:12" x14ac:dyDescent="0.25">
      <c r="A70">
        <f>'2016-2020 Comp'!B26</f>
        <v>24</v>
      </c>
      <c r="B70" s="6">
        <f>'2016-2020 Comp'!D26/SUM('2016-2020 Comp'!$D26:$E26)</f>
        <v>0.52411768006433879</v>
      </c>
      <c r="C70" s="6">
        <f>'2016-2020 Comp'!E26/SUM('2016-2020 Comp'!$D26:$E26)</f>
        <v>0.47588231993566127</v>
      </c>
      <c r="D70" s="22">
        <v>0.5</v>
      </c>
      <c r="E70" s="6"/>
      <c r="G70">
        <f>'HD district-data'!A69</f>
        <v>67</v>
      </c>
      <c r="H70">
        <f>'HD district-data'!B69</f>
        <v>67</v>
      </c>
      <c r="I70" t="str">
        <f>PVI!C69</f>
        <v>R+23.9</v>
      </c>
      <c r="J70" s="3">
        <f>'2020 Pres'!H69+'2018 AG'!H69+'2018 Sen'!H69+'2018 Gov'!H69+'2016 Sen'!H69+'2016 Pres'!H69</f>
        <v>0</v>
      </c>
      <c r="K70" s="3">
        <f>'2020 Pres'!I69+'2018 AG'!I69+'2018 Sen'!I69+'2018 Gov'!I69+'2016 Sen'!I69+'2016 Pres'!I69</f>
        <v>6</v>
      </c>
      <c r="L70">
        <f t="shared" si="2"/>
        <v>0</v>
      </c>
    </row>
    <row r="71" spans="1:12" x14ac:dyDescent="0.25">
      <c r="A71">
        <f>'2016-2020 Comp'!B14</f>
        <v>12</v>
      </c>
      <c r="B71" s="6">
        <f>'2016-2020 Comp'!D14/SUM('2016-2020 Comp'!$D14:$E14)</f>
        <v>0.5252525252525253</v>
      </c>
      <c r="C71" s="6">
        <f>'2016-2020 Comp'!E14/SUM('2016-2020 Comp'!$D14:$E14)</f>
        <v>0.47474747474747475</v>
      </c>
      <c r="D71" s="22">
        <v>0.5</v>
      </c>
      <c r="E71" s="6"/>
      <c r="G71">
        <f>'HD district-data'!A70</f>
        <v>68</v>
      </c>
      <c r="H71">
        <f>'HD district-data'!B70</f>
        <v>68</v>
      </c>
      <c r="I71" t="str">
        <f>PVI!C70</f>
        <v>R+12.5</v>
      </c>
      <c r="J71" s="3">
        <f>'2020 Pres'!H70+'2018 AG'!H70+'2018 Sen'!H70+'2018 Gov'!H70+'2016 Sen'!H70+'2016 Pres'!H70</f>
        <v>0</v>
      </c>
      <c r="K71" s="3">
        <f>'2020 Pres'!I70+'2018 AG'!I70+'2018 Sen'!I70+'2018 Gov'!I70+'2016 Sen'!I70+'2016 Pres'!I70</f>
        <v>6</v>
      </c>
      <c r="L71">
        <f t="shared" si="2"/>
        <v>0</v>
      </c>
    </row>
    <row r="72" spans="1:12" x14ac:dyDescent="0.25">
      <c r="A72">
        <f>'2016-2020 Comp'!B17</f>
        <v>15</v>
      </c>
      <c r="B72" s="6">
        <f>'2016-2020 Comp'!D17/SUM('2016-2020 Comp'!$D17:$E17)</f>
        <v>0.53649741074327906</v>
      </c>
      <c r="C72" s="6">
        <f>'2016-2020 Comp'!E17/SUM('2016-2020 Comp'!$D17:$E17)</f>
        <v>0.46350258925672094</v>
      </c>
      <c r="D72" s="22">
        <v>0.5</v>
      </c>
      <c r="E72" s="6"/>
      <c r="G72">
        <f>'HD district-data'!A71</f>
        <v>69</v>
      </c>
      <c r="H72">
        <f>'HD district-data'!B71</f>
        <v>69</v>
      </c>
      <c r="I72" t="str">
        <f>PVI!C71</f>
        <v>R+19.5</v>
      </c>
      <c r="J72" s="3">
        <f>'2020 Pres'!H71+'2018 AG'!H71+'2018 Sen'!H71+'2018 Gov'!H71+'2016 Sen'!H71+'2016 Pres'!H71</f>
        <v>0</v>
      </c>
      <c r="K72" s="3">
        <f>'2020 Pres'!I71+'2018 AG'!I71+'2018 Sen'!I71+'2018 Gov'!I71+'2016 Sen'!I71+'2016 Pres'!I71</f>
        <v>6</v>
      </c>
      <c r="L72">
        <f t="shared" si="2"/>
        <v>0</v>
      </c>
    </row>
    <row r="73" spans="1:12" x14ac:dyDescent="0.25">
      <c r="A73">
        <f>'2016-2020 Comp'!B33</f>
        <v>31</v>
      </c>
      <c r="B73" s="6">
        <f>'2016-2020 Comp'!D33/SUM('2016-2020 Comp'!$D33:$E33)</f>
        <v>0.54400192020847982</v>
      </c>
      <c r="C73" s="6">
        <f>'2016-2020 Comp'!E33/SUM('2016-2020 Comp'!$D33:$E33)</f>
        <v>0.45599807979152024</v>
      </c>
      <c r="D73" s="22">
        <v>0.5</v>
      </c>
      <c r="E73" s="6"/>
      <c r="G73">
        <f>'HD district-data'!A72</f>
        <v>70</v>
      </c>
      <c r="H73">
        <f>'HD district-data'!B72</f>
        <v>70</v>
      </c>
      <c r="I73" t="str">
        <f>PVI!C72</f>
        <v>R+8.8</v>
      </c>
      <c r="J73" s="3">
        <f>'2020 Pres'!H72+'2018 AG'!H72+'2018 Sen'!H72+'2018 Gov'!H72+'2016 Sen'!H72+'2016 Pres'!H72</f>
        <v>1</v>
      </c>
      <c r="K73" s="3">
        <f>'2020 Pres'!I72+'2018 AG'!I72+'2018 Sen'!I72+'2018 Gov'!I72+'2016 Sen'!I72+'2016 Pres'!I72</f>
        <v>5</v>
      </c>
      <c r="L73">
        <f t="shared" si="2"/>
        <v>1</v>
      </c>
    </row>
    <row r="74" spans="1:12" x14ac:dyDescent="0.25">
      <c r="A74">
        <f>'2016-2020 Comp'!B3</f>
        <v>1</v>
      </c>
      <c r="B74" s="6">
        <f>'2016-2020 Comp'!D3/SUM('2016-2020 Comp'!$D3:$E3)</f>
        <v>0.54621584607440332</v>
      </c>
      <c r="C74" s="6">
        <f>'2016-2020 Comp'!E3/SUM('2016-2020 Comp'!$D3:$E3)</f>
        <v>0.45378415392559662</v>
      </c>
      <c r="D74" s="22">
        <v>0.5</v>
      </c>
      <c r="E74" s="6"/>
      <c r="G74">
        <f>'HD district-data'!A73</f>
        <v>71</v>
      </c>
      <c r="H74">
        <f>'HD district-data'!B73</f>
        <v>71</v>
      </c>
      <c r="I74" t="str">
        <f>PVI!C73</f>
        <v>R+10.6</v>
      </c>
      <c r="J74" s="3">
        <f>'2020 Pres'!H73+'2018 AG'!H73+'2018 Sen'!H73+'2018 Gov'!H73+'2016 Sen'!H73+'2016 Pres'!H73</f>
        <v>0</v>
      </c>
      <c r="K74" s="3">
        <f>'2020 Pres'!I73+'2018 AG'!I73+'2018 Sen'!I73+'2018 Gov'!I73+'2016 Sen'!I73+'2016 Pres'!I73</f>
        <v>6</v>
      </c>
      <c r="L74">
        <f t="shared" si="2"/>
        <v>0</v>
      </c>
    </row>
    <row r="75" spans="1:12" x14ac:dyDescent="0.25">
      <c r="A75">
        <f>'2016-2020 Comp'!B64</f>
        <v>62</v>
      </c>
      <c r="B75" s="6">
        <f>'2016-2020 Comp'!D64/SUM('2016-2020 Comp'!$D64:$E64)</f>
        <v>0.54864321608040201</v>
      </c>
      <c r="C75" s="6">
        <f>'2016-2020 Comp'!E64/SUM('2016-2020 Comp'!$D64:$E64)</f>
        <v>0.45135678391959799</v>
      </c>
      <c r="D75" s="22">
        <v>0.5</v>
      </c>
      <c r="E75" s="6"/>
      <c r="G75">
        <f>'HD district-data'!A74</f>
        <v>72</v>
      </c>
      <c r="H75">
        <f>'HD district-data'!B74</f>
        <v>72</v>
      </c>
      <c r="I75" t="str">
        <f>PVI!C74</f>
        <v>R+25.5</v>
      </c>
      <c r="J75" s="3">
        <f>'2020 Pres'!H74+'2018 AG'!H74+'2018 Sen'!H74+'2018 Gov'!H74+'2016 Sen'!H74+'2016 Pres'!H74</f>
        <v>0</v>
      </c>
      <c r="K75" s="3">
        <f>'2020 Pres'!I74+'2018 AG'!I74+'2018 Sen'!I74+'2018 Gov'!I74+'2016 Sen'!I74+'2016 Pres'!I74</f>
        <v>6</v>
      </c>
      <c r="L75">
        <f t="shared" si="2"/>
        <v>0</v>
      </c>
    </row>
    <row r="76" spans="1:12" x14ac:dyDescent="0.25">
      <c r="A76">
        <f>'2016-2020 Comp'!B34</f>
        <v>32</v>
      </c>
      <c r="B76" s="6">
        <f>'2016-2020 Comp'!D34/SUM('2016-2020 Comp'!$D34:$E34)</f>
        <v>0.55440476190476196</v>
      </c>
      <c r="C76" s="6">
        <f>'2016-2020 Comp'!E34/SUM('2016-2020 Comp'!$D34:$E34)</f>
        <v>0.4455952380952381</v>
      </c>
      <c r="D76" s="22">
        <v>0.5</v>
      </c>
      <c r="E76" s="6"/>
      <c r="G76">
        <f>'HD district-data'!A75</f>
        <v>73</v>
      </c>
      <c r="H76">
        <f>'HD district-data'!B75</f>
        <v>73</v>
      </c>
      <c r="I76" t="str">
        <f>PVI!C75</f>
        <v>R+10.5</v>
      </c>
      <c r="J76" s="3">
        <f>'2020 Pres'!H75+'2018 AG'!H75+'2018 Sen'!H75+'2018 Gov'!H75+'2016 Sen'!H75+'2016 Pres'!H75</f>
        <v>1</v>
      </c>
      <c r="K76" s="3">
        <f>'2020 Pres'!I75+'2018 AG'!I75+'2018 Sen'!I75+'2018 Gov'!I75+'2016 Sen'!I75+'2016 Pres'!I75</f>
        <v>5</v>
      </c>
      <c r="L76">
        <f t="shared" si="2"/>
        <v>1</v>
      </c>
    </row>
    <row r="77" spans="1:12" x14ac:dyDescent="0.25">
      <c r="A77">
        <f>'2016-2020 Comp'!B45</f>
        <v>43</v>
      </c>
      <c r="B77" s="6">
        <f>'2016-2020 Comp'!D45/SUM('2016-2020 Comp'!$D45:$E45)</f>
        <v>0.56407399153108984</v>
      </c>
      <c r="C77" s="6">
        <f>'2016-2020 Comp'!E45/SUM('2016-2020 Comp'!$D45:$E45)</f>
        <v>0.43592600846891016</v>
      </c>
      <c r="D77" s="22">
        <v>0.5</v>
      </c>
      <c r="E77" s="6"/>
      <c r="G77">
        <f>'HD district-data'!A76</f>
        <v>74</v>
      </c>
      <c r="H77">
        <f>'HD district-data'!B76</f>
        <v>74</v>
      </c>
      <c r="I77" t="str">
        <f>PVI!C76</f>
        <v>R+4.2</v>
      </c>
      <c r="J77" s="3">
        <f>'2020 Pres'!H76+'2018 AG'!H76+'2018 Sen'!H76+'2018 Gov'!H76+'2016 Sen'!H76+'2016 Pres'!H76</f>
        <v>1</v>
      </c>
      <c r="K77" s="3">
        <f>'2020 Pres'!I76+'2018 AG'!I76+'2018 Sen'!I76+'2018 Gov'!I76+'2016 Sen'!I76+'2016 Pres'!I76</f>
        <v>5</v>
      </c>
      <c r="L77">
        <f t="shared" si="2"/>
        <v>1</v>
      </c>
    </row>
    <row r="78" spans="1:12" x14ac:dyDescent="0.25">
      <c r="A78">
        <f>'2016-2020 Comp'!B27</f>
        <v>25</v>
      </c>
      <c r="B78" s="6">
        <f>'2016-2020 Comp'!D27/SUM('2016-2020 Comp'!$D27:$E27)</f>
        <v>0.56883673149582992</v>
      </c>
      <c r="C78" s="6">
        <f>'2016-2020 Comp'!E27/SUM('2016-2020 Comp'!$D27:$E27)</f>
        <v>0.43116326850417008</v>
      </c>
      <c r="D78" s="22">
        <v>0.5</v>
      </c>
      <c r="E78" s="6"/>
      <c r="G78">
        <f>'HD district-data'!A77</f>
        <v>75</v>
      </c>
      <c r="H78">
        <f>'HD district-data'!B77</f>
        <v>75</v>
      </c>
      <c r="I78" t="str">
        <f>PVI!C77</f>
        <v>R+21.9</v>
      </c>
      <c r="J78" s="3">
        <f>'2020 Pres'!H77+'2018 AG'!H77+'2018 Sen'!H77+'2018 Gov'!H77+'2016 Sen'!H77+'2016 Pres'!H77</f>
        <v>0</v>
      </c>
      <c r="K78" s="3">
        <f>'2020 Pres'!I77+'2018 AG'!I77+'2018 Sen'!I77+'2018 Gov'!I77+'2016 Sen'!I77+'2016 Pres'!I77</f>
        <v>6</v>
      </c>
      <c r="L78">
        <f t="shared" si="2"/>
        <v>0</v>
      </c>
    </row>
    <row r="79" spans="1:12" x14ac:dyDescent="0.25">
      <c r="A79">
        <f>'2016-2020 Comp'!B39</f>
        <v>37</v>
      </c>
      <c r="B79" s="6">
        <f>'2016-2020 Comp'!D39/SUM('2016-2020 Comp'!$D39:$E39)</f>
        <v>0.57310093652445371</v>
      </c>
      <c r="C79" s="6">
        <f>'2016-2020 Comp'!E39/SUM('2016-2020 Comp'!$D39:$E39)</f>
        <v>0.42689906347554629</v>
      </c>
      <c r="D79" s="22">
        <v>0.5</v>
      </c>
      <c r="E79" s="6"/>
      <c r="G79">
        <f>'HD district-data'!A78</f>
        <v>76</v>
      </c>
      <c r="H79">
        <f>'HD district-data'!B78</f>
        <v>76</v>
      </c>
      <c r="I79" t="str">
        <f>PVI!C78</f>
        <v>R+21.5</v>
      </c>
      <c r="J79" s="3">
        <f>'2020 Pres'!H78+'2018 AG'!H78+'2018 Sen'!H78+'2018 Gov'!H78+'2016 Sen'!H78+'2016 Pres'!H78</f>
        <v>0</v>
      </c>
      <c r="K79" s="3">
        <f>'2020 Pres'!I78+'2018 AG'!I78+'2018 Sen'!I78+'2018 Gov'!I78+'2016 Sen'!I78+'2016 Pres'!I78</f>
        <v>6</v>
      </c>
      <c r="L79">
        <f t="shared" si="2"/>
        <v>0</v>
      </c>
    </row>
    <row r="80" spans="1:12" x14ac:dyDescent="0.25">
      <c r="A80">
        <f>'2016-2020 Comp'!B31</f>
        <v>29</v>
      </c>
      <c r="B80" s="6">
        <f>'2016-2020 Comp'!D31/SUM('2016-2020 Comp'!$D31:$E31)</f>
        <v>0.5746831267964001</v>
      </c>
      <c r="C80" s="6">
        <f>'2016-2020 Comp'!E31/SUM('2016-2020 Comp'!$D31:$E31)</f>
        <v>0.42531687320359984</v>
      </c>
      <c r="D80" s="22">
        <v>0.5</v>
      </c>
      <c r="E80" s="6"/>
      <c r="G80">
        <f>'HD district-data'!A79</f>
        <v>77</v>
      </c>
      <c r="H80">
        <f>'HD district-data'!B79</f>
        <v>77</v>
      </c>
      <c r="I80" t="str">
        <f>PVI!C79</f>
        <v>R+20.2</v>
      </c>
      <c r="J80" s="3">
        <f>'2020 Pres'!H79+'2018 AG'!H79+'2018 Sen'!H79+'2018 Gov'!H79+'2016 Sen'!H79+'2016 Pres'!H79</f>
        <v>0</v>
      </c>
      <c r="K80" s="3">
        <f>'2020 Pres'!I79+'2018 AG'!I79+'2018 Sen'!I79+'2018 Gov'!I79+'2016 Sen'!I79+'2016 Pres'!I79</f>
        <v>6</v>
      </c>
      <c r="L80">
        <f t="shared" si="2"/>
        <v>0</v>
      </c>
    </row>
    <row r="81" spans="1:12" x14ac:dyDescent="0.25">
      <c r="A81">
        <f>'2016-2020 Comp'!B8</f>
        <v>6</v>
      </c>
      <c r="B81" s="6">
        <f>'2016-2020 Comp'!D8/SUM('2016-2020 Comp'!$D8:$E8)</f>
        <v>0.58245536209382276</v>
      </c>
      <c r="C81" s="6">
        <f>'2016-2020 Comp'!E8/SUM('2016-2020 Comp'!$D8:$E8)</f>
        <v>0.41754463790617724</v>
      </c>
      <c r="D81" s="22">
        <v>0.5</v>
      </c>
      <c r="E81" s="6"/>
      <c r="G81">
        <f>'HD district-data'!A80</f>
        <v>78</v>
      </c>
      <c r="H81">
        <f>'HD district-data'!B80</f>
        <v>78</v>
      </c>
      <c r="I81" t="str">
        <f>PVI!C80</f>
        <v>R+26.9</v>
      </c>
      <c r="J81" s="3">
        <f>'2020 Pres'!H80+'2018 AG'!H80+'2018 Sen'!H80+'2018 Gov'!H80+'2016 Sen'!H80+'2016 Pres'!H80</f>
        <v>0</v>
      </c>
      <c r="K81" s="3">
        <f>'2020 Pres'!I80+'2018 AG'!I80+'2018 Sen'!I80+'2018 Gov'!I80+'2016 Sen'!I80+'2016 Pres'!I80</f>
        <v>6</v>
      </c>
      <c r="L81">
        <f t="shared" si="2"/>
        <v>0</v>
      </c>
    </row>
    <row r="82" spans="1:12" x14ac:dyDescent="0.25">
      <c r="A82">
        <f>'2016-2020 Comp'!B28</f>
        <v>26</v>
      </c>
      <c r="B82" s="6">
        <f>'2016-2020 Comp'!D28/SUM('2016-2020 Comp'!$D28:$E28)</f>
        <v>0.58760132310712077</v>
      </c>
      <c r="C82" s="6">
        <f>'2016-2020 Comp'!E28/SUM('2016-2020 Comp'!$D28:$E28)</f>
        <v>0.41239867689287923</v>
      </c>
      <c r="D82" s="22">
        <v>0.5</v>
      </c>
      <c r="E82" s="6"/>
      <c r="G82">
        <f>'HD district-data'!A81</f>
        <v>79</v>
      </c>
      <c r="H82">
        <f>'HD district-data'!B81</f>
        <v>79</v>
      </c>
      <c r="I82" t="str">
        <f>PVI!C81</f>
        <v>R+22.6</v>
      </c>
      <c r="J82" s="3">
        <f>'2020 Pres'!H81+'2018 AG'!H81+'2018 Sen'!H81+'2018 Gov'!H81+'2016 Sen'!H81+'2016 Pres'!H81</f>
        <v>0</v>
      </c>
      <c r="K82" s="3">
        <f>'2020 Pres'!I81+'2018 AG'!I81+'2018 Sen'!I81+'2018 Gov'!I81+'2016 Sen'!I81+'2016 Pres'!I81</f>
        <v>6</v>
      </c>
      <c r="L82">
        <f t="shared" si="2"/>
        <v>0</v>
      </c>
    </row>
    <row r="83" spans="1:12" x14ac:dyDescent="0.25">
      <c r="A83">
        <f>'2016-2020 Comp'!B52</f>
        <v>50</v>
      </c>
      <c r="B83" s="6">
        <f>'2016-2020 Comp'!D52/SUM('2016-2020 Comp'!$D52:$E52)</f>
        <v>0.59977202940355445</v>
      </c>
      <c r="C83" s="6">
        <f>'2016-2020 Comp'!E52/SUM('2016-2020 Comp'!$D52:$E52)</f>
        <v>0.40022797059644549</v>
      </c>
      <c r="D83" s="22">
        <v>0.5</v>
      </c>
      <c r="E83" s="6"/>
      <c r="G83">
        <f>'HD district-data'!A82</f>
        <v>80</v>
      </c>
      <c r="H83">
        <f>'HD district-data'!B82</f>
        <v>80</v>
      </c>
      <c r="I83" t="str">
        <f>PVI!C82</f>
        <v>R+30.7</v>
      </c>
      <c r="J83" s="3">
        <f>'2020 Pres'!H82+'2018 AG'!H82+'2018 Sen'!H82+'2018 Gov'!H82+'2016 Sen'!H82+'2016 Pres'!H82</f>
        <v>0</v>
      </c>
      <c r="K83" s="3">
        <f>'2020 Pres'!I82+'2018 AG'!I82+'2018 Sen'!I82+'2018 Gov'!I82+'2016 Sen'!I82+'2016 Pres'!I82</f>
        <v>6</v>
      </c>
      <c r="L83">
        <f t="shared" si="2"/>
        <v>0</v>
      </c>
    </row>
    <row r="84" spans="1:12" x14ac:dyDescent="0.25">
      <c r="A84">
        <f>'2016-2020 Comp'!B35</f>
        <v>33</v>
      </c>
      <c r="B84" s="6">
        <f>'2016-2020 Comp'!D35/SUM('2016-2020 Comp'!$D35:$E35)</f>
        <v>0.60513435221256617</v>
      </c>
      <c r="C84" s="6">
        <f>'2016-2020 Comp'!E35/SUM('2016-2020 Comp'!$D35:$E35)</f>
        <v>0.39486564778743383</v>
      </c>
      <c r="D84" s="22">
        <v>0.5</v>
      </c>
      <c r="E84" s="6"/>
      <c r="G84">
        <f>'HD district-data'!A83</f>
        <v>81</v>
      </c>
      <c r="H84">
        <f>'HD district-data'!B83</f>
        <v>81</v>
      </c>
      <c r="I84" t="str">
        <f>PVI!C83</f>
        <v>R+21.6</v>
      </c>
      <c r="J84" s="3">
        <f>'2020 Pres'!H83+'2018 AG'!H83+'2018 Sen'!H83+'2018 Gov'!H83+'2016 Sen'!H83+'2016 Pres'!H83</f>
        <v>0</v>
      </c>
      <c r="K84" s="3">
        <f>'2020 Pres'!I83+'2018 AG'!I83+'2018 Sen'!I83+'2018 Gov'!I83+'2016 Sen'!I83+'2016 Pres'!I83</f>
        <v>6</v>
      </c>
      <c r="L84">
        <f t="shared" si="2"/>
        <v>0</v>
      </c>
    </row>
    <row r="85" spans="1:12" x14ac:dyDescent="0.25">
      <c r="A85">
        <f>'2016-2020 Comp'!B9</f>
        <v>7</v>
      </c>
      <c r="B85" s="6">
        <f>'2016-2020 Comp'!D9/SUM('2016-2020 Comp'!$D9:$E9)</f>
        <v>0.61800647334698466</v>
      </c>
      <c r="C85" s="6">
        <f>'2016-2020 Comp'!E9/SUM('2016-2020 Comp'!$D9:$E9)</f>
        <v>0.38199352665301539</v>
      </c>
      <c r="D85" s="22">
        <v>0.5</v>
      </c>
      <c r="E85" s="6"/>
      <c r="G85">
        <f>'HD district-data'!A84</f>
        <v>82</v>
      </c>
      <c r="H85">
        <f>'HD district-data'!B84</f>
        <v>82</v>
      </c>
      <c r="I85" t="str">
        <f>PVI!C84</f>
        <v>R+14.4</v>
      </c>
      <c r="J85" s="3">
        <f>'2020 Pres'!H84+'2018 AG'!H84+'2018 Sen'!H84+'2018 Gov'!H84+'2016 Sen'!H84+'2016 Pres'!H84</f>
        <v>0</v>
      </c>
      <c r="K85" s="3">
        <f>'2020 Pres'!I84+'2018 AG'!I84+'2018 Sen'!I84+'2018 Gov'!I84+'2016 Sen'!I84+'2016 Pres'!I84</f>
        <v>6</v>
      </c>
      <c r="L85">
        <f t="shared" si="2"/>
        <v>0</v>
      </c>
    </row>
    <row r="86" spans="1:12" x14ac:dyDescent="0.25">
      <c r="A86">
        <f>'2016-2020 Comp'!B6</f>
        <v>4</v>
      </c>
      <c r="B86" s="6">
        <f>'2016-2020 Comp'!D6/SUM('2016-2020 Comp'!$D6:$E6)</f>
        <v>0.61927978633780856</v>
      </c>
      <c r="C86" s="6">
        <f>'2016-2020 Comp'!E6/SUM('2016-2020 Comp'!$D6:$E6)</f>
        <v>0.3807202136621915</v>
      </c>
      <c r="D86" s="22">
        <v>0.5</v>
      </c>
      <c r="E86" s="6"/>
      <c r="G86">
        <f>'HD district-data'!A85</f>
        <v>83</v>
      </c>
      <c r="H86">
        <f>'HD district-data'!B85</f>
        <v>83</v>
      </c>
      <c r="I86" t="str">
        <f>PVI!C85</f>
        <v>R+22.5</v>
      </c>
      <c r="J86" s="3">
        <f>'2020 Pres'!H85+'2018 AG'!H85+'2018 Sen'!H85+'2018 Gov'!H85+'2016 Sen'!H85+'2016 Pres'!H85</f>
        <v>0</v>
      </c>
      <c r="K86" s="3">
        <f>'2020 Pres'!I85+'2018 AG'!I85+'2018 Sen'!I85+'2018 Gov'!I85+'2016 Sen'!I85+'2016 Pres'!I85</f>
        <v>6</v>
      </c>
      <c r="L86">
        <f t="shared" si="2"/>
        <v>0</v>
      </c>
    </row>
    <row r="87" spans="1:12" x14ac:dyDescent="0.25">
      <c r="A87">
        <f>'2016-2020 Comp'!B7</f>
        <v>5</v>
      </c>
      <c r="B87" s="6">
        <f>'2016-2020 Comp'!D7/SUM('2016-2020 Comp'!$D7:$E7)</f>
        <v>0.6299692911905409</v>
      </c>
      <c r="C87" s="6">
        <f>'2016-2020 Comp'!E7/SUM('2016-2020 Comp'!$D7:$E7)</f>
        <v>0.37003070880945915</v>
      </c>
      <c r="D87" s="22">
        <v>0.5</v>
      </c>
      <c r="E87" s="6"/>
      <c r="G87">
        <f>'HD district-data'!A86</f>
        <v>84</v>
      </c>
      <c r="H87">
        <f>'HD district-data'!B86</f>
        <v>84</v>
      </c>
      <c r="I87" t="str">
        <f>PVI!C86</f>
        <v>R+23.1</v>
      </c>
      <c r="J87" s="3">
        <f>'2020 Pres'!H86+'2018 AG'!H86+'2018 Sen'!H86+'2018 Gov'!H86+'2016 Sen'!H86+'2016 Pres'!H86</f>
        <v>0</v>
      </c>
      <c r="K87" s="3">
        <f>'2020 Pres'!I86+'2018 AG'!I86+'2018 Sen'!I86+'2018 Gov'!I86+'2016 Sen'!I86+'2016 Pres'!I86</f>
        <v>6</v>
      </c>
      <c r="L87">
        <f t="shared" si="2"/>
        <v>0</v>
      </c>
    </row>
    <row r="88" spans="1:12" x14ac:dyDescent="0.25">
      <c r="A88">
        <f>'2016-2020 Comp'!B42</f>
        <v>40</v>
      </c>
      <c r="B88" s="6">
        <f>'2016-2020 Comp'!D42/SUM('2016-2020 Comp'!$D42:$E42)</f>
        <v>0.63046761231864512</v>
      </c>
      <c r="C88" s="6">
        <f>'2016-2020 Comp'!E42/SUM('2016-2020 Comp'!$D42:$E42)</f>
        <v>0.36953238768135482</v>
      </c>
      <c r="D88" s="22">
        <v>0.5</v>
      </c>
      <c r="E88" s="6"/>
      <c r="G88">
        <f>'HD district-data'!A87</f>
        <v>85</v>
      </c>
      <c r="H88">
        <f>'HD district-data'!B87</f>
        <v>85</v>
      </c>
      <c r="I88" t="str">
        <f>PVI!C87</f>
        <v>R+20.1</v>
      </c>
      <c r="J88" s="3">
        <f>'2020 Pres'!H87+'2018 AG'!H87+'2018 Sen'!H87+'2018 Gov'!H87+'2016 Sen'!H87+'2016 Pres'!H87</f>
        <v>0</v>
      </c>
      <c r="K88" s="3">
        <f>'2020 Pres'!I87+'2018 AG'!I87+'2018 Sen'!I87+'2018 Gov'!I87+'2016 Sen'!I87+'2016 Pres'!I87</f>
        <v>6</v>
      </c>
      <c r="L88">
        <f t="shared" si="2"/>
        <v>0</v>
      </c>
    </row>
    <row r="89" spans="1:12" x14ac:dyDescent="0.25">
      <c r="A89">
        <f>'2016-2020 Comp'!B37</f>
        <v>35</v>
      </c>
      <c r="B89" s="6">
        <f>'2016-2020 Comp'!D37/SUM('2016-2020 Comp'!$D37:$E37)</f>
        <v>0.63551304709429257</v>
      </c>
      <c r="C89" s="6">
        <f>'2016-2020 Comp'!E37/SUM('2016-2020 Comp'!$D37:$E37)</f>
        <v>0.36448695290570743</v>
      </c>
      <c r="D89" s="22">
        <v>0.5</v>
      </c>
      <c r="E89" s="6"/>
      <c r="G89">
        <f>'HD district-data'!A88</f>
        <v>86</v>
      </c>
      <c r="H89">
        <f>'HD district-data'!B88</f>
        <v>86</v>
      </c>
      <c r="I89" t="str">
        <f>PVI!C88</f>
        <v>R+9.3</v>
      </c>
      <c r="J89" s="3">
        <f>'2020 Pres'!H88+'2018 AG'!H88+'2018 Sen'!H88+'2018 Gov'!H88+'2016 Sen'!H88+'2016 Pres'!H88</f>
        <v>1</v>
      </c>
      <c r="K89" s="3">
        <f>'2020 Pres'!I88+'2018 AG'!I88+'2018 Sen'!I88+'2018 Gov'!I88+'2016 Sen'!I88+'2016 Pres'!I88</f>
        <v>5</v>
      </c>
      <c r="L89">
        <f t="shared" si="2"/>
        <v>1</v>
      </c>
    </row>
    <row r="90" spans="1:12" x14ac:dyDescent="0.25">
      <c r="A90">
        <f>'2016-2020 Comp'!B58</f>
        <v>56</v>
      </c>
      <c r="B90" s="6">
        <f>'2016-2020 Comp'!D58/SUM('2016-2020 Comp'!$D58:$E58)</f>
        <v>0.65806199949519284</v>
      </c>
      <c r="C90" s="6">
        <f>'2016-2020 Comp'!E58/SUM('2016-2020 Comp'!$D58:$E58)</f>
        <v>0.34193800050480716</v>
      </c>
      <c r="D90" s="22">
        <v>0.5</v>
      </c>
      <c r="E90" s="6"/>
      <c r="G90">
        <f>'HD district-data'!A89</f>
        <v>87</v>
      </c>
      <c r="H90">
        <f>'HD district-data'!B89</f>
        <v>87</v>
      </c>
      <c r="I90" t="str">
        <f>PVI!C89</f>
        <v>R+24</v>
      </c>
      <c r="J90" s="3">
        <f>'2020 Pres'!H89+'2018 AG'!H89+'2018 Sen'!H89+'2018 Gov'!H89+'2016 Sen'!H89+'2016 Pres'!H89</f>
        <v>0</v>
      </c>
      <c r="K90" s="3">
        <f>'2020 Pres'!I89+'2018 AG'!I89+'2018 Sen'!I89+'2018 Gov'!I89+'2016 Sen'!I89+'2016 Pres'!I89</f>
        <v>6</v>
      </c>
      <c r="L90">
        <f t="shared" si="2"/>
        <v>0</v>
      </c>
    </row>
    <row r="91" spans="1:12" x14ac:dyDescent="0.25">
      <c r="A91">
        <f>'2016-2020 Comp'!B18</f>
        <v>16</v>
      </c>
      <c r="B91" s="6">
        <f>'2016-2020 Comp'!D18/SUM('2016-2020 Comp'!$D18:$E18)</f>
        <v>0.66522662098245877</v>
      </c>
      <c r="C91" s="6">
        <f>'2016-2020 Comp'!E18/SUM('2016-2020 Comp'!$D18:$E18)</f>
        <v>0.33477337901754123</v>
      </c>
      <c r="D91" s="22">
        <v>0.5</v>
      </c>
      <c r="E91" s="6"/>
      <c r="G91">
        <f>'HD district-data'!A90</f>
        <v>88</v>
      </c>
      <c r="H91">
        <f>'HD district-data'!B90</f>
        <v>88</v>
      </c>
      <c r="I91" t="str">
        <f>PVI!C90</f>
        <v>R+25.1</v>
      </c>
      <c r="J91" s="3">
        <f>'2020 Pres'!H90+'2018 AG'!H90+'2018 Sen'!H90+'2018 Gov'!H90+'2016 Sen'!H90+'2016 Pres'!H90</f>
        <v>0</v>
      </c>
      <c r="K91" s="3">
        <f>'2020 Pres'!I90+'2018 AG'!I90+'2018 Sen'!I90+'2018 Gov'!I90+'2016 Sen'!I90+'2016 Pres'!I90</f>
        <v>6</v>
      </c>
      <c r="L91">
        <f t="shared" si="2"/>
        <v>0</v>
      </c>
    </row>
    <row r="92" spans="1:12" x14ac:dyDescent="0.25">
      <c r="A92">
        <f>'2016-2020 Comp'!B12</f>
        <v>10</v>
      </c>
      <c r="B92" s="6">
        <f>'2016-2020 Comp'!D12/SUM('2016-2020 Comp'!$D12:$E12)</f>
        <v>0.66740146371572173</v>
      </c>
      <c r="C92" s="6">
        <f>'2016-2020 Comp'!E12/SUM('2016-2020 Comp'!$D12:$E12)</f>
        <v>0.33259853628427827</v>
      </c>
      <c r="D92" s="22">
        <v>0.5</v>
      </c>
      <c r="E92" s="6"/>
      <c r="G92">
        <f>'HD district-data'!A91</f>
        <v>89</v>
      </c>
      <c r="H92">
        <f>'HD district-data'!B91</f>
        <v>89</v>
      </c>
      <c r="I92" t="str">
        <f>PVI!C91</f>
        <v>R+23.4</v>
      </c>
      <c r="J92" s="3">
        <f>'2020 Pres'!H91+'2018 AG'!H91+'2018 Sen'!H91+'2018 Gov'!H91+'2016 Sen'!H91+'2016 Pres'!H91</f>
        <v>0</v>
      </c>
      <c r="K92" s="3">
        <f>'2020 Pres'!I91+'2018 AG'!I91+'2018 Sen'!I91+'2018 Gov'!I91+'2016 Sen'!I91+'2016 Pres'!I91</f>
        <v>6</v>
      </c>
      <c r="L92">
        <f t="shared" si="2"/>
        <v>0</v>
      </c>
    </row>
    <row r="93" spans="1:12" x14ac:dyDescent="0.25">
      <c r="A93">
        <f>'2016-2020 Comp'!B13</f>
        <v>11</v>
      </c>
      <c r="B93" s="6">
        <f>'2016-2020 Comp'!D13/SUM('2016-2020 Comp'!$D13:$E13)</f>
        <v>0.68730683150378347</v>
      </c>
      <c r="C93" s="6">
        <f>'2016-2020 Comp'!E13/SUM('2016-2020 Comp'!$D13:$E13)</f>
        <v>0.31269316849621659</v>
      </c>
      <c r="D93" s="22">
        <v>0.5</v>
      </c>
      <c r="E93" s="6"/>
      <c r="G93">
        <f>'HD district-data'!A92</f>
        <v>90</v>
      </c>
      <c r="H93">
        <f>'HD district-data'!B92</f>
        <v>90</v>
      </c>
      <c r="I93" t="str">
        <f>PVI!C92</f>
        <v>R+22.8</v>
      </c>
      <c r="J93" s="3">
        <f>'2020 Pres'!H92+'2018 AG'!H92+'2018 Sen'!H92+'2018 Gov'!H92+'2016 Sen'!H92+'2016 Pres'!H92</f>
        <v>0</v>
      </c>
      <c r="K93" s="3">
        <f>'2020 Pres'!I92+'2018 AG'!I92+'2018 Sen'!I92+'2018 Gov'!I92+'2016 Sen'!I92+'2016 Pres'!I92</f>
        <v>6</v>
      </c>
      <c r="L93">
        <f t="shared" si="2"/>
        <v>0</v>
      </c>
    </row>
    <row r="94" spans="1:12" x14ac:dyDescent="0.25">
      <c r="A94">
        <f>'2016-2020 Comp'!B43</f>
        <v>41</v>
      </c>
      <c r="B94" s="6">
        <f>'2016-2020 Comp'!D43/SUM('2016-2020 Comp'!$D43:$E43)</f>
        <v>0.69201342281879197</v>
      </c>
      <c r="C94" s="6">
        <f>'2016-2020 Comp'!E43/SUM('2016-2020 Comp'!$D43:$E43)</f>
        <v>0.30798657718120803</v>
      </c>
      <c r="D94" s="22">
        <v>0.5</v>
      </c>
      <c r="E94" s="6"/>
      <c r="G94">
        <f>'HD district-data'!A93</f>
        <v>91</v>
      </c>
      <c r="H94">
        <f>'HD district-data'!B93</f>
        <v>91</v>
      </c>
      <c r="I94" t="str">
        <f>PVI!C93</f>
        <v>R+23.5</v>
      </c>
      <c r="J94" s="3">
        <f>'2020 Pres'!H93+'2018 AG'!H93+'2018 Sen'!H93+'2018 Gov'!H93+'2016 Sen'!H93+'2016 Pres'!H93</f>
        <v>0</v>
      </c>
      <c r="K94" s="3">
        <f>'2020 Pres'!I93+'2018 AG'!I93+'2018 Sen'!I93+'2018 Gov'!I93+'2016 Sen'!I93+'2016 Pres'!I93</f>
        <v>6</v>
      </c>
      <c r="L94">
        <f t="shared" si="2"/>
        <v>0</v>
      </c>
    </row>
    <row r="95" spans="1:12" x14ac:dyDescent="0.25">
      <c r="A95">
        <f>'2016-2020 Comp'!B19</f>
        <v>17</v>
      </c>
      <c r="B95" s="6">
        <f>'2016-2020 Comp'!D19/SUM('2016-2020 Comp'!$D19:$E19)</f>
        <v>0.75360691144708425</v>
      </c>
      <c r="C95" s="6">
        <f>'2016-2020 Comp'!E19/SUM('2016-2020 Comp'!$D19:$E19)</f>
        <v>0.24639308855291578</v>
      </c>
      <c r="D95" s="22">
        <v>0.5</v>
      </c>
      <c r="E95" s="6"/>
      <c r="G95">
        <f>'HD district-data'!A94</f>
        <v>92</v>
      </c>
      <c r="H95">
        <f>'HD district-data'!B94</f>
        <v>92</v>
      </c>
      <c r="I95" t="str">
        <f>PVI!C94</f>
        <v>R+27</v>
      </c>
      <c r="J95" s="3">
        <f>'2020 Pres'!H94+'2018 AG'!H94+'2018 Sen'!H94+'2018 Gov'!H94+'2016 Sen'!H94+'2016 Pres'!H94</f>
        <v>0</v>
      </c>
      <c r="K95" s="3">
        <f>'2020 Pres'!I94+'2018 AG'!I94+'2018 Sen'!I94+'2018 Gov'!I94+'2016 Sen'!I94+'2016 Pres'!I94</f>
        <v>6</v>
      </c>
      <c r="L95">
        <f t="shared" si="2"/>
        <v>0</v>
      </c>
    </row>
    <row r="96" spans="1:12" x14ac:dyDescent="0.25">
      <c r="A96">
        <f>'2016-2020 Comp'!B22</f>
        <v>20</v>
      </c>
      <c r="B96" s="6">
        <f>'2016-2020 Comp'!D22/SUM('2016-2020 Comp'!$D22:$E22)</f>
        <v>0.76722110357197248</v>
      </c>
      <c r="C96" s="6">
        <f>'2016-2020 Comp'!E22/SUM('2016-2020 Comp'!$D22:$E22)</f>
        <v>0.23277889642802754</v>
      </c>
      <c r="D96" s="22">
        <v>0.5</v>
      </c>
      <c r="E96" s="6"/>
      <c r="G96">
        <f>'HD district-data'!A95</f>
        <v>93</v>
      </c>
      <c r="H96">
        <f>'HD district-data'!B95</f>
        <v>93</v>
      </c>
      <c r="I96" t="str">
        <f>PVI!C95</f>
        <v>R+28.5</v>
      </c>
      <c r="J96" s="3">
        <f>'2020 Pres'!H95+'2018 AG'!H95+'2018 Sen'!H95+'2018 Gov'!H95+'2016 Sen'!H95+'2016 Pres'!H95</f>
        <v>0</v>
      </c>
      <c r="K96" s="3">
        <f>'2020 Pres'!I95+'2018 AG'!I95+'2018 Sen'!I95+'2018 Gov'!I95+'2016 Sen'!I95+'2016 Pres'!I95</f>
        <v>6</v>
      </c>
      <c r="L96">
        <f t="shared" si="2"/>
        <v>0</v>
      </c>
    </row>
    <row r="97" spans="1:12" x14ac:dyDescent="0.25">
      <c r="A97">
        <f>'2016-2020 Comp'!B21</f>
        <v>19</v>
      </c>
      <c r="B97" s="6">
        <f>'2016-2020 Comp'!D21/SUM('2016-2020 Comp'!$D21:$E21)</f>
        <v>0.76797148534838977</v>
      </c>
      <c r="C97" s="6">
        <f>'2016-2020 Comp'!E21/SUM('2016-2020 Comp'!$D21:$E21)</f>
        <v>0.23202851465161026</v>
      </c>
      <c r="D97" s="22">
        <v>0.5</v>
      </c>
      <c r="E97" s="6"/>
      <c r="G97">
        <f>'HD district-data'!A96</f>
        <v>94</v>
      </c>
      <c r="H97">
        <f>'HD district-data'!B96</f>
        <v>94</v>
      </c>
      <c r="I97" t="str">
        <f>PVI!C96</f>
        <v>R+9</v>
      </c>
      <c r="J97" s="3">
        <f>'2020 Pres'!H96+'2018 AG'!H96+'2018 Sen'!H96+'2018 Gov'!H96+'2016 Sen'!H96+'2016 Pres'!H96</f>
        <v>1</v>
      </c>
      <c r="K97" s="3">
        <f>'2020 Pres'!I96+'2018 AG'!I96+'2018 Sen'!I96+'2018 Gov'!I96+'2016 Sen'!I96+'2016 Pres'!I96</f>
        <v>5</v>
      </c>
      <c r="L97">
        <f t="shared" si="2"/>
        <v>1</v>
      </c>
    </row>
    <row r="98" spans="1:12" x14ac:dyDescent="0.25">
      <c r="A98">
        <f>'2016-2020 Comp'!B10</f>
        <v>8</v>
      </c>
      <c r="B98" s="6">
        <f>'2016-2020 Comp'!D10/SUM('2016-2020 Comp'!$D10:$E10)</f>
        <v>0.80192807000673139</v>
      </c>
      <c r="C98" s="6">
        <f>'2016-2020 Comp'!E10/SUM('2016-2020 Comp'!$D10:$E10)</f>
        <v>0.19807192999326859</v>
      </c>
      <c r="D98" s="22">
        <v>0.5</v>
      </c>
      <c r="E98" s="6"/>
      <c r="G98">
        <f>'HD district-data'!A97</f>
        <v>95</v>
      </c>
      <c r="H98">
        <f>'HD district-data'!B97</f>
        <v>95</v>
      </c>
      <c r="I98" t="str">
        <f>PVI!C97</f>
        <v>R+16.6</v>
      </c>
      <c r="J98" s="3">
        <f>'2020 Pres'!H97+'2018 AG'!H97+'2018 Sen'!H97+'2018 Gov'!H97+'2016 Sen'!H97+'2016 Pres'!H97</f>
        <v>0</v>
      </c>
      <c r="K98" s="3">
        <f>'2020 Pres'!I97+'2018 AG'!I97+'2018 Sen'!I97+'2018 Gov'!I97+'2016 Sen'!I97+'2016 Pres'!I97</f>
        <v>6</v>
      </c>
      <c r="L98">
        <f t="shared" si="2"/>
        <v>0</v>
      </c>
    </row>
    <row r="99" spans="1:12" x14ac:dyDescent="0.25">
      <c r="A99">
        <f>'2016-2020 Comp'!B11</f>
        <v>9</v>
      </c>
      <c r="B99" s="6">
        <f>'2016-2020 Comp'!D11/SUM('2016-2020 Comp'!$D11:$E11)</f>
        <v>0.80651926145429675</v>
      </c>
      <c r="C99" s="6">
        <f>'2016-2020 Comp'!E11/SUM('2016-2020 Comp'!$D11:$E11)</f>
        <v>0.19348073854570322</v>
      </c>
      <c r="D99" s="22">
        <v>0.5</v>
      </c>
      <c r="E99" s="6"/>
      <c r="G99">
        <f>'HD district-data'!A98</f>
        <v>96</v>
      </c>
      <c r="H99">
        <f>'HD district-data'!B98</f>
        <v>96</v>
      </c>
      <c r="I99" t="str">
        <f>PVI!C98</f>
        <v>R+22</v>
      </c>
      <c r="J99" s="3">
        <f>'2020 Pres'!H98+'2018 AG'!H98+'2018 Sen'!H98+'2018 Gov'!H98+'2016 Sen'!H98+'2016 Pres'!H98</f>
        <v>0</v>
      </c>
      <c r="K99" s="3">
        <f>'2020 Pres'!I98+'2018 AG'!I98+'2018 Sen'!I98+'2018 Gov'!I98+'2016 Sen'!I98+'2016 Pres'!I98</f>
        <v>6</v>
      </c>
      <c r="L99">
        <f t="shared" si="2"/>
        <v>0</v>
      </c>
    </row>
    <row r="100" spans="1:12" x14ac:dyDescent="0.25">
      <c r="A100">
        <f>'2016-2020 Comp'!B30</f>
        <v>28</v>
      </c>
      <c r="B100" s="6">
        <f>'2016-2020 Comp'!D30/SUM('2016-2020 Comp'!$D30:$E30)</f>
        <v>0.82418642205127057</v>
      </c>
      <c r="C100" s="6">
        <f>'2016-2020 Comp'!E30/SUM('2016-2020 Comp'!$D30:$E30)</f>
        <v>0.17581357794872945</v>
      </c>
      <c r="D100" s="22">
        <v>0.5</v>
      </c>
      <c r="E100" s="6"/>
      <c r="G100">
        <f>'HD district-data'!A99</f>
        <v>97</v>
      </c>
      <c r="H100">
        <f>'HD district-data'!B99</f>
        <v>97</v>
      </c>
      <c r="I100" t="str">
        <f>PVI!C99</f>
        <v>R+25.9</v>
      </c>
      <c r="J100" s="3">
        <f>'2020 Pres'!H99+'2018 AG'!H99+'2018 Sen'!H99+'2018 Gov'!H99+'2016 Sen'!H99+'2016 Pres'!H99</f>
        <v>0</v>
      </c>
      <c r="K100" s="3">
        <f>'2020 Pres'!I99+'2018 AG'!I99+'2018 Sen'!I99+'2018 Gov'!I99+'2016 Sen'!I99+'2016 Pres'!I99</f>
        <v>6</v>
      </c>
      <c r="L100">
        <f t="shared" si="2"/>
        <v>0</v>
      </c>
    </row>
    <row r="101" spans="1:12" x14ac:dyDescent="0.25">
      <c r="A101">
        <f>'2016-2020 Comp'!B23</f>
        <v>21</v>
      </c>
      <c r="B101" s="6">
        <f>'2016-2020 Comp'!D23/SUM('2016-2020 Comp'!$D23:$E23)</f>
        <v>0.88452519320568501</v>
      </c>
      <c r="C101" s="6">
        <f>'2016-2020 Comp'!E23/SUM('2016-2020 Comp'!$D23:$E23)</f>
        <v>0.11547480679431496</v>
      </c>
      <c r="D101" s="22">
        <v>0.5</v>
      </c>
      <c r="E101" s="6"/>
      <c r="G101">
        <f>'HD district-data'!A100</f>
        <v>98</v>
      </c>
      <c r="H101">
        <f>'HD district-data'!B100</f>
        <v>98</v>
      </c>
      <c r="I101" t="str">
        <f>PVI!C100</f>
        <v>R+34.5</v>
      </c>
      <c r="J101" s="3">
        <f>'2020 Pres'!H100+'2018 AG'!H100+'2018 Sen'!H100+'2018 Gov'!H100+'2016 Sen'!H100+'2016 Pres'!H100</f>
        <v>0</v>
      </c>
      <c r="K101" s="3">
        <f>'2020 Pres'!I100+'2018 AG'!I100+'2018 Sen'!I100+'2018 Gov'!I100+'2016 Sen'!I100+'2016 Pres'!I100</f>
        <v>6</v>
      </c>
      <c r="L101">
        <f t="shared" si="2"/>
        <v>0</v>
      </c>
    </row>
    <row r="102" spans="1:12" x14ac:dyDescent="0.25">
      <c r="A102">
        <f>'2016-2020 Comp'!B20</f>
        <v>18</v>
      </c>
      <c r="B102" s="6">
        <f>'2016-2020 Comp'!D20/SUM('2016-2020 Comp'!$D20:$E20)</f>
        <v>0.89836225644667345</v>
      </c>
      <c r="C102" s="6">
        <f>'2016-2020 Comp'!E20/SUM('2016-2020 Comp'!$D20:$E20)</f>
        <v>0.10163774355332653</v>
      </c>
      <c r="D102" s="22">
        <v>0.5</v>
      </c>
      <c r="E102" s="6"/>
      <c r="G102">
        <f>'HD district-data'!A101</f>
        <v>99</v>
      </c>
      <c r="H102">
        <f>'HD district-data'!B101</f>
        <v>99</v>
      </c>
      <c r="I102" t="str">
        <f>PVI!C101</f>
        <v>R+29.3</v>
      </c>
      <c r="J102" s="3">
        <f>'2020 Pres'!H101+'2018 AG'!H101+'2018 Sen'!H101+'2018 Gov'!H101+'2016 Sen'!H101+'2016 Pres'!H101</f>
        <v>0</v>
      </c>
      <c r="K102" s="3">
        <f>'2020 Pres'!I101+'2018 AG'!I101+'2018 Sen'!I101+'2018 Gov'!I101+'2016 Sen'!I101+'2016 Pres'!I101</f>
        <v>6</v>
      </c>
      <c r="L102">
        <f t="shared" si="2"/>
        <v>0</v>
      </c>
    </row>
  </sheetData>
  <mergeCells count="3">
    <mergeCell ref="O1:T1"/>
    <mergeCell ref="G3:I3"/>
    <mergeCell ref="G2:I2"/>
  </mergeCells>
  <conditionalFormatting sqref="J2:J102">
    <cfRule type="expression" dxfId="43" priority="16">
      <formula>J2&gt;K2</formula>
    </cfRule>
  </conditionalFormatting>
  <conditionalFormatting sqref="K2:K102">
    <cfRule type="expression" dxfId="42" priority="15">
      <formula>K2&gt;J2</formula>
    </cfRule>
  </conditionalFormatting>
  <conditionalFormatting sqref="G4:G102">
    <cfRule type="expression" dxfId="41" priority="13">
      <formula>K4=0</formula>
    </cfRule>
    <cfRule type="expression" dxfId="40" priority="14">
      <formula>J4=0</formula>
    </cfRule>
  </conditionalFormatting>
  <conditionalFormatting sqref="H4:H102">
    <cfRule type="expression" dxfId="39" priority="11">
      <formula>K4=0</formula>
    </cfRule>
    <cfRule type="expression" dxfId="38" priority="12">
      <formula>J4=0</formula>
    </cfRule>
  </conditionalFormatting>
  <conditionalFormatting sqref="I4:I102">
    <cfRule type="containsText" dxfId="37" priority="9" operator="containsText" text="R">
      <formula>NOT(ISERROR(SEARCH("R",I4)))</formula>
    </cfRule>
    <cfRule type="containsText" dxfId="36" priority="10" operator="containsText" text="D">
      <formula>NOT(ISERROR(SEARCH("D",I4)))</formula>
    </cfRule>
  </conditionalFormatting>
  <conditionalFormatting sqref="P3:P8">
    <cfRule type="expression" dxfId="35" priority="8">
      <formula>P3&gt;R3</formula>
    </cfRule>
  </conditionalFormatting>
  <conditionalFormatting sqref="R3:R8">
    <cfRule type="expression" dxfId="34" priority="7">
      <formula>R3&gt;P3</formula>
    </cfRule>
  </conditionalFormatting>
  <conditionalFormatting sqref="Q3:Q8">
    <cfRule type="expression" dxfId="33" priority="6">
      <formula>Q3&gt;S3</formula>
    </cfRule>
  </conditionalFormatting>
  <conditionalFormatting sqref="S3:S8">
    <cfRule type="expression" dxfId="32" priority="5">
      <formula>S3&gt;Q3</formula>
    </cfRule>
  </conditionalFormatting>
  <conditionalFormatting sqref="T3:T8">
    <cfRule type="containsText" dxfId="31" priority="3" operator="containsText" text="D">
      <formula>NOT(ISERROR(SEARCH("D",T3)))</formula>
    </cfRule>
    <cfRule type="containsText" dxfId="30" priority="4" operator="containsText" text="R">
      <formula>NOT(ISERROR(SEARCH("R",T3)))</formula>
    </cfRule>
  </conditionalFormatting>
  <conditionalFormatting sqref="B4:B102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1"/>
  <sheetViews>
    <sheetView workbookViewId="0">
      <selection sqref="A1:DE101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45546</v>
      </c>
      <c r="D3">
        <v>24329</v>
      </c>
      <c r="E3">
        <v>20212</v>
      </c>
      <c r="F3">
        <v>55390</v>
      </c>
      <c r="G3">
        <v>29192</v>
      </c>
      <c r="H3">
        <v>25281</v>
      </c>
      <c r="I3">
        <v>39323</v>
      </c>
      <c r="J3">
        <v>21286</v>
      </c>
      <c r="K3">
        <v>18037</v>
      </c>
      <c r="L3">
        <v>39601</v>
      </c>
      <c r="M3">
        <v>24119</v>
      </c>
      <c r="N3">
        <v>15482</v>
      </c>
      <c r="O3">
        <v>39832</v>
      </c>
      <c r="P3">
        <v>22822</v>
      </c>
      <c r="Q3">
        <v>16159</v>
      </c>
      <c r="R3">
        <v>48915</v>
      </c>
      <c r="S3">
        <v>22664</v>
      </c>
      <c r="T3">
        <v>24041</v>
      </c>
      <c r="U3">
        <v>50137</v>
      </c>
      <c r="V3">
        <v>25952</v>
      </c>
      <c r="W3">
        <v>22072</v>
      </c>
      <c r="X3">
        <v>86360</v>
      </c>
      <c r="Y3">
        <v>64772</v>
      </c>
      <c r="Z3">
        <v>1344</v>
      </c>
      <c r="AA3">
        <v>17788</v>
      </c>
      <c r="AB3">
        <v>1318</v>
      </c>
      <c r="AC3">
        <v>1014</v>
      </c>
      <c r="AD3">
        <v>10</v>
      </c>
      <c r="AE3">
        <v>16902</v>
      </c>
      <c r="AF3">
        <v>1179</v>
      </c>
      <c r="AG3">
        <v>254</v>
      </c>
      <c r="AH3">
        <v>314</v>
      </c>
      <c r="AI3">
        <v>0</v>
      </c>
      <c r="AJ3">
        <v>114906</v>
      </c>
      <c r="AK3">
        <v>82755</v>
      </c>
      <c r="AL3">
        <v>3062</v>
      </c>
      <c r="AM3">
        <v>25539</v>
      </c>
      <c r="AN3">
        <v>2596</v>
      </c>
      <c r="AO3">
        <v>1743</v>
      </c>
      <c r="AP3">
        <v>138</v>
      </c>
      <c r="AQ3">
        <v>0</v>
      </c>
      <c r="AR3">
        <v>0</v>
      </c>
      <c r="AS3">
        <v>85189</v>
      </c>
      <c r="AT3">
        <v>63576</v>
      </c>
      <c r="AU3">
        <v>1421</v>
      </c>
      <c r="AV3">
        <v>17906</v>
      </c>
      <c r="AW3">
        <v>1131</v>
      </c>
      <c r="AX3">
        <v>972</v>
      </c>
      <c r="AY3">
        <v>25</v>
      </c>
      <c r="AZ3">
        <v>16919</v>
      </c>
      <c r="BA3">
        <v>1028</v>
      </c>
      <c r="BB3">
        <v>188</v>
      </c>
      <c r="BC3">
        <v>351</v>
      </c>
      <c r="BD3">
        <v>0</v>
      </c>
      <c r="BE3">
        <v>114284</v>
      </c>
      <c r="BF3">
        <v>81340</v>
      </c>
      <c r="BG3">
        <v>3317</v>
      </c>
      <c r="BH3">
        <v>26174</v>
      </c>
      <c r="BI3">
        <v>2467</v>
      </c>
      <c r="BJ3">
        <v>1799</v>
      </c>
      <c r="BK3">
        <v>150</v>
      </c>
      <c r="BL3">
        <v>23003</v>
      </c>
      <c r="BM3">
        <v>1902</v>
      </c>
      <c r="BN3">
        <v>212</v>
      </c>
      <c r="BO3">
        <v>283</v>
      </c>
      <c r="BP3">
        <v>4202</v>
      </c>
      <c r="BQ3">
        <v>107452</v>
      </c>
      <c r="BR3">
        <v>76729</v>
      </c>
      <c r="BS3">
        <v>3193</v>
      </c>
      <c r="BT3">
        <v>24928</v>
      </c>
      <c r="BU3">
        <v>1952</v>
      </c>
      <c r="BV3">
        <v>1247</v>
      </c>
      <c r="BW3">
        <v>216</v>
      </c>
      <c r="BX3">
        <v>0</v>
      </c>
      <c r="BY3">
        <v>0</v>
      </c>
      <c r="BZ3">
        <v>80771</v>
      </c>
      <c r="CA3">
        <v>59650</v>
      </c>
      <c r="CB3">
        <v>1929</v>
      </c>
      <c r="CC3">
        <v>17318</v>
      </c>
      <c r="CD3">
        <v>1327</v>
      </c>
      <c r="CE3">
        <v>887</v>
      </c>
      <c r="CF3">
        <v>108</v>
      </c>
      <c r="CG3">
        <v>0</v>
      </c>
      <c r="CH3">
        <v>0</v>
      </c>
      <c r="CI3">
        <v>89129</v>
      </c>
      <c r="CJ3">
        <v>62235</v>
      </c>
      <c r="CK3">
        <v>3597</v>
      </c>
      <c r="CL3">
        <v>17563</v>
      </c>
      <c r="CM3">
        <v>1524</v>
      </c>
      <c r="CN3">
        <v>233</v>
      </c>
      <c r="CO3">
        <v>34</v>
      </c>
      <c r="CP3">
        <v>343</v>
      </c>
      <c r="CQ3">
        <v>3600</v>
      </c>
      <c r="CR3">
        <v>115718</v>
      </c>
      <c r="CS3">
        <v>77506</v>
      </c>
      <c r="CT3">
        <v>5658</v>
      </c>
      <c r="CU3">
        <v>27246</v>
      </c>
      <c r="CV3">
        <v>2805</v>
      </c>
      <c r="CW3">
        <v>2960</v>
      </c>
      <c r="CX3">
        <v>159</v>
      </c>
      <c r="CY3">
        <v>89129</v>
      </c>
      <c r="CZ3">
        <v>62235</v>
      </c>
      <c r="DA3">
        <v>3597</v>
      </c>
      <c r="DB3">
        <v>19283</v>
      </c>
      <c r="DC3">
        <v>1939</v>
      </c>
      <c r="DD3">
        <v>2184</v>
      </c>
      <c r="DE3">
        <v>109</v>
      </c>
    </row>
    <row r="4" spans="1:109" x14ac:dyDescent="0.25">
      <c r="A4">
        <v>2</v>
      </c>
      <c r="B4">
        <v>2</v>
      </c>
      <c r="C4">
        <v>43565</v>
      </c>
      <c r="D4">
        <v>22114</v>
      </c>
      <c r="E4">
        <v>20256</v>
      </c>
      <c r="F4">
        <v>52906</v>
      </c>
      <c r="G4">
        <v>27846</v>
      </c>
      <c r="H4">
        <v>24065</v>
      </c>
      <c r="I4">
        <v>37673</v>
      </c>
      <c r="J4">
        <v>19816</v>
      </c>
      <c r="K4">
        <v>17857</v>
      </c>
      <c r="L4">
        <v>37913</v>
      </c>
      <c r="M4">
        <v>22358</v>
      </c>
      <c r="N4">
        <v>15555</v>
      </c>
      <c r="O4">
        <v>38106</v>
      </c>
      <c r="P4">
        <v>20564</v>
      </c>
      <c r="Q4">
        <v>16529</v>
      </c>
      <c r="R4">
        <v>46881</v>
      </c>
      <c r="S4">
        <v>19110</v>
      </c>
      <c r="T4">
        <v>25440</v>
      </c>
      <c r="U4">
        <v>47970</v>
      </c>
      <c r="V4">
        <v>23013</v>
      </c>
      <c r="W4">
        <v>22253</v>
      </c>
      <c r="X4">
        <v>80653</v>
      </c>
      <c r="Y4">
        <v>66353</v>
      </c>
      <c r="Z4">
        <v>2828</v>
      </c>
      <c r="AA4">
        <v>8209</v>
      </c>
      <c r="AB4">
        <v>2738</v>
      </c>
      <c r="AC4">
        <v>477</v>
      </c>
      <c r="AD4">
        <v>0</v>
      </c>
      <c r="AE4">
        <v>7354</v>
      </c>
      <c r="AF4">
        <v>2410</v>
      </c>
      <c r="AG4">
        <v>81</v>
      </c>
      <c r="AH4">
        <v>145</v>
      </c>
      <c r="AI4">
        <v>0</v>
      </c>
      <c r="AJ4">
        <v>116654</v>
      </c>
      <c r="AK4">
        <v>85517</v>
      </c>
      <c r="AL4">
        <v>11025</v>
      </c>
      <c r="AM4">
        <v>14447</v>
      </c>
      <c r="AN4">
        <v>5685</v>
      </c>
      <c r="AO4">
        <v>783</v>
      </c>
      <c r="AP4">
        <v>29</v>
      </c>
      <c r="AQ4">
        <v>0</v>
      </c>
      <c r="AR4">
        <v>0</v>
      </c>
      <c r="AS4">
        <v>80622</v>
      </c>
      <c r="AT4">
        <v>66944</v>
      </c>
      <c r="AU4">
        <v>2954</v>
      </c>
      <c r="AV4">
        <v>7774</v>
      </c>
      <c r="AW4">
        <v>2475</v>
      </c>
      <c r="AX4">
        <v>492</v>
      </c>
      <c r="AY4">
        <v>0</v>
      </c>
      <c r="AZ4">
        <v>7200</v>
      </c>
      <c r="BA4">
        <v>2097</v>
      </c>
      <c r="BB4">
        <v>87</v>
      </c>
      <c r="BC4">
        <v>54</v>
      </c>
      <c r="BD4">
        <v>0</v>
      </c>
      <c r="BE4">
        <v>116504</v>
      </c>
      <c r="BF4">
        <v>87194</v>
      </c>
      <c r="BG4">
        <v>10132</v>
      </c>
      <c r="BH4">
        <v>13722</v>
      </c>
      <c r="BI4">
        <v>5687</v>
      </c>
      <c r="BJ4">
        <v>744</v>
      </c>
      <c r="BK4">
        <v>28</v>
      </c>
      <c r="BL4">
        <v>11012</v>
      </c>
      <c r="BM4">
        <v>4520</v>
      </c>
      <c r="BN4">
        <v>90</v>
      </c>
      <c r="BO4">
        <v>216</v>
      </c>
      <c r="BP4">
        <v>3344</v>
      </c>
      <c r="BQ4">
        <v>109753</v>
      </c>
      <c r="BR4">
        <v>83292</v>
      </c>
      <c r="BS4">
        <v>10569</v>
      </c>
      <c r="BT4">
        <v>10712</v>
      </c>
      <c r="BU4">
        <v>4808</v>
      </c>
      <c r="BV4">
        <v>1025</v>
      </c>
      <c r="BW4">
        <v>168</v>
      </c>
      <c r="BX4">
        <v>0</v>
      </c>
      <c r="BY4">
        <v>0</v>
      </c>
      <c r="BZ4">
        <v>80477</v>
      </c>
      <c r="CA4">
        <v>63904</v>
      </c>
      <c r="CB4">
        <v>6330</v>
      </c>
      <c r="CC4">
        <v>6491</v>
      </c>
      <c r="CD4">
        <v>3407</v>
      </c>
      <c r="CE4">
        <v>706</v>
      </c>
      <c r="CF4">
        <v>92</v>
      </c>
      <c r="CG4">
        <v>0</v>
      </c>
      <c r="CH4">
        <v>0</v>
      </c>
      <c r="CI4">
        <v>91044</v>
      </c>
      <c r="CJ4">
        <v>63889</v>
      </c>
      <c r="CK4">
        <v>9356</v>
      </c>
      <c r="CL4">
        <v>9549</v>
      </c>
      <c r="CM4">
        <v>4117</v>
      </c>
      <c r="CN4">
        <v>155</v>
      </c>
      <c r="CO4">
        <v>20</v>
      </c>
      <c r="CP4">
        <v>356</v>
      </c>
      <c r="CQ4">
        <v>3602</v>
      </c>
      <c r="CR4">
        <v>121110</v>
      </c>
      <c r="CS4">
        <v>79590</v>
      </c>
      <c r="CT4">
        <v>14624</v>
      </c>
      <c r="CU4">
        <v>18206</v>
      </c>
      <c r="CV4">
        <v>6762</v>
      </c>
      <c r="CW4">
        <v>2936</v>
      </c>
      <c r="CX4">
        <v>163</v>
      </c>
      <c r="CY4">
        <v>91044</v>
      </c>
      <c r="CZ4">
        <v>63889</v>
      </c>
      <c r="DA4">
        <v>9356</v>
      </c>
      <c r="DB4">
        <v>11347</v>
      </c>
      <c r="DC4">
        <v>4798</v>
      </c>
      <c r="DD4">
        <v>2143</v>
      </c>
      <c r="DE4">
        <v>111</v>
      </c>
    </row>
    <row r="5" spans="1:109" x14ac:dyDescent="0.25">
      <c r="A5">
        <v>3</v>
      </c>
      <c r="B5">
        <v>3</v>
      </c>
      <c r="C5">
        <v>57367</v>
      </c>
      <c r="D5">
        <v>29325</v>
      </c>
      <c r="E5">
        <v>26849</v>
      </c>
      <c r="F5">
        <v>69052</v>
      </c>
      <c r="G5">
        <v>39469</v>
      </c>
      <c r="H5">
        <v>28520</v>
      </c>
      <c r="I5">
        <v>52482</v>
      </c>
      <c r="J5">
        <v>26490</v>
      </c>
      <c r="K5">
        <v>25992</v>
      </c>
      <c r="L5">
        <v>52783</v>
      </c>
      <c r="M5">
        <v>30823</v>
      </c>
      <c r="N5">
        <v>21960</v>
      </c>
      <c r="O5">
        <v>53228</v>
      </c>
      <c r="P5">
        <v>27931</v>
      </c>
      <c r="Q5">
        <v>24238</v>
      </c>
      <c r="R5">
        <v>58162</v>
      </c>
      <c r="S5">
        <v>21993</v>
      </c>
      <c r="T5">
        <v>34324</v>
      </c>
      <c r="U5">
        <v>58469</v>
      </c>
      <c r="V5">
        <v>29274</v>
      </c>
      <c r="W5">
        <v>26152</v>
      </c>
      <c r="X5">
        <v>81295</v>
      </c>
      <c r="Y5">
        <v>69220</v>
      </c>
      <c r="Z5">
        <v>2125</v>
      </c>
      <c r="AA5">
        <v>3989</v>
      </c>
      <c r="AB5">
        <v>5541</v>
      </c>
      <c r="AC5">
        <v>323</v>
      </c>
      <c r="AD5">
        <v>0</v>
      </c>
      <c r="AE5">
        <v>3592</v>
      </c>
      <c r="AF5">
        <v>5203</v>
      </c>
      <c r="AG5">
        <v>124</v>
      </c>
      <c r="AH5">
        <v>135</v>
      </c>
      <c r="AI5">
        <v>0</v>
      </c>
      <c r="AJ5">
        <v>118543</v>
      </c>
      <c r="AK5">
        <v>90080</v>
      </c>
      <c r="AL5">
        <v>4446</v>
      </c>
      <c r="AM5">
        <v>6772</v>
      </c>
      <c r="AN5">
        <v>16967</v>
      </c>
      <c r="AO5">
        <v>686</v>
      </c>
      <c r="AP5">
        <v>131</v>
      </c>
      <c r="AQ5">
        <v>0</v>
      </c>
      <c r="AR5">
        <v>0</v>
      </c>
      <c r="AS5">
        <v>79204</v>
      </c>
      <c r="AT5">
        <v>67867</v>
      </c>
      <c r="AU5">
        <v>2221</v>
      </c>
      <c r="AV5">
        <v>3445</v>
      </c>
      <c r="AW5">
        <v>5236</v>
      </c>
      <c r="AX5">
        <v>257</v>
      </c>
      <c r="AY5">
        <v>0</v>
      </c>
      <c r="AZ5">
        <v>3079</v>
      </c>
      <c r="BA5">
        <v>4950</v>
      </c>
      <c r="BB5">
        <v>118</v>
      </c>
      <c r="BC5">
        <v>190</v>
      </c>
      <c r="BD5">
        <v>0</v>
      </c>
      <c r="BE5">
        <v>115570</v>
      </c>
      <c r="BF5">
        <v>88448</v>
      </c>
      <c r="BG5">
        <v>4692</v>
      </c>
      <c r="BH5">
        <v>6121</v>
      </c>
      <c r="BI5">
        <v>16251</v>
      </c>
      <c r="BJ5">
        <v>603</v>
      </c>
      <c r="BK5">
        <v>168</v>
      </c>
      <c r="BL5">
        <v>4176</v>
      </c>
      <c r="BM5">
        <v>14989</v>
      </c>
      <c r="BN5">
        <v>186</v>
      </c>
      <c r="BO5">
        <v>254</v>
      </c>
      <c r="BP5">
        <v>2823</v>
      </c>
      <c r="BQ5">
        <v>98857</v>
      </c>
      <c r="BR5">
        <v>80280</v>
      </c>
      <c r="BS5">
        <v>3202</v>
      </c>
      <c r="BT5">
        <v>3762</v>
      </c>
      <c r="BU5">
        <v>11362</v>
      </c>
      <c r="BV5">
        <v>483</v>
      </c>
      <c r="BW5">
        <v>86</v>
      </c>
      <c r="BX5">
        <v>0</v>
      </c>
      <c r="BY5">
        <v>0</v>
      </c>
      <c r="BZ5">
        <v>72368</v>
      </c>
      <c r="CA5">
        <v>60279</v>
      </c>
      <c r="CB5">
        <v>1948</v>
      </c>
      <c r="CC5">
        <v>2267</v>
      </c>
      <c r="CD5">
        <v>7656</v>
      </c>
      <c r="CE5">
        <v>320</v>
      </c>
      <c r="CF5">
        <v>54</v>
      </c>
      <c r="CG5">
        <v>0</v>
      </c>
      <c r="CH5">
        <v>0</v>
      </c>
      <c r="CI5">
        <v>95227</v>
      </c>
      <c r="CJ5">
        <v>72418</v>
      </c>
      <c r="CK5">
        <v>3836</v>
      </c>
      <c r="CL5">
        <v>3554</v>
      </c>
      <c r="CM5">
        <v>11942</v>
      </c>
      <c r="CN5">
        <v>111</v>
      </c>
      <c r="CO5">
        <v>21</v>
      </c>
      <c r="CP5">
        <v>334</v>
      </c>
      <c r="CQ5">
        <v>3011</v>
      </c>
      <c r="CR5">
        <v>124643</v>
      </c>
      <c r="CS5">
        <v>91306</v>
      </c>
      <c r="CT5">
        <v>6031</v>
      </c>
      <c r="CU5">
        <v>6863</v>
      </c>
      <c r="CV5">
        <v>18344</v>
      </c>
      <c r="CW5">
        <v>1793</v>
      </c>
      <c r="CX5">
        <v>147</v>
      </c>
      <c r="CY5">
        <v>95227</v>
      </c>
      <c r="CZ5">
        <v>72418</v>
      </c>
      <c r="DA5">
        <v>3836</v>
      </c>
      <c r="DB5">
        <v>4497</v>
      </c>
      <c r="DC5">
        <v>12847</v>
      </c>
      <c r="DD5">
        <v>1251</v>
      </c>
      <c r="DE5">
        <v>107</v>
      </c>
    </row>
    <row r="6" spans="1:109" x14ac:dyDescent="0.25">
      <c r="A6">
        <v>4</v>
      </c>
      <c r="B6">
        <v>4</v>
      </c>
      <c r="C6">
        <v>57115</v>
      </c>
      <c r="D6">
        <v>34549</v>
      </c>
      <c r="E6">
        <v>21240</v>
      </c>
      <c r="F6">
        <v>65493</v>
      </c>
      <c r="G6">
        <v>43276</v>
      </c>
      <c r="H6">
        <v>21157</v>
      </c>
      <c r="I6">
        <v>52570</v>
      </c>
      <c r="J6">
        <v>31735</v>
      </c>
      <c r="K6">
        <v>20835</v>
      </c>
      <c r="L6">
        <v>52857</v>
      </c>
      <c r="M6">
        <v>35694</v>
      </c>
      <c r="N6">
        <v>17163</v>
      </c>
      <c r="O6">
        <v>53312</v>
      </c>
      <c r="P6">
        <v>33136</v>
      </c>
      <c r="Q6">
        <v>19031</v>
      </c>
      <c r="R6">
        <v>58897</v>
      </c>
      <c r="S6">
        <v>28281</v>
      </c>
      <c r="T6">
        <v>28252</v>
      </c>
      <c r="U6">
        <v>59446</v>
      </c>
      <c r="V6">
        <v>35249</v>
      </c>
      <c r="W6">
        <v>20929</v>
      </c>
      <c r="X6">
        <v>84777</v>
      </c>
      <c r="Y6">
        <v>66584</v>
      </c>
      <c r="Z6">
        <v>2596</v>
      </c>
      <c r="AA6">
        <v>11191</v>
      </c>
      <c r="AB6">
        <v>3623</v>
      </c>
      <c r="AC6">
        <v>518</v>
      </c>
      <c r="AD6">
        <v>0</v>
      </c>
      <c r="AE6">
        <v>10357</v>
      </c>
      <c r="AF6">
        <v>3007</v>
      </c>
      <c r="AG6">
        <v>177</v>
      </c>
      <c r="AH6">
        <v>380</v>
      </c>
      <c r="AI6">
        <v>0</v>
      </c>
      <c r="AJ6">
        <v>121272</v>
      </c>
      <c r="AK6">
        <v>84355</v>
      </c>
      <c r="AL6">
        <v>6738</v>
      </c>
      <c r="AM6">
        <v>19830</v>
      </c>
      <c r="AN6">
        <v>10478</v>
      </c>
      <c r="AO6">
        <v>1140</v>
      </c>
      <c r="AP6">
        <v>275</v>
      </c>
      <c r="AQ6">
        <v>0</v>
      </c>
      <c r="AR6">
        <v>0</v>
      </c>
      <c r="AS6">
        <v>83752</v>
      </c>
      <c r="AT6">
        <v>66456</v>
      </c>
      <c r="AU6">
        <v>2426</v>
      </c>
      <c r="AV6">
        <v>10855</v>
      </c>
      <c r="AW6">
        <v>3304</v>
      </c>
      <c r="AX6">
        <v>558</v>
      </c>
      <c r="AY6">
        <v>0</v>
      </c>
      <c r="AZ6">
        <v>9896</v>
      </c>
      <c r="BA6">
        <v>2665</v>
      </c>
      <c r="BB6">
        <v>157</v>
      </c>
      <c r="BC6">
        <v>294</v>
      </c>
      <c r="BD6">
        <v>0</v>
      </c>
      <c r="BE6">
        <v>119950</v>
      </c>
      <c r="BF6">
        <v>83871</v>
      </c>
      <c r="BG6">
        <v>7118</v>
      </c>
      <c r="BH6">
        <v>19200</v>
      </c>
      <c r="BI6">
        <v>9784</v>
      </c>
      <c r="BJ6">
        <v>1265</v>
      </c>
      <c r="BK6">
        <v>227</v>
      </c>
      <c r="BL6">
        <v>16088</v>
      </c>
      <c r="BM6">
        <v>8298</v>
      </c>
      <c r="BN6">
        <v>163</v>
      </c>
      <c r="BO6">
        <v>18</v>
      </c>
      <c r="BP6">
        <v>4398</v>
      </c>
      <c r="BQ6">
        <v>110457</v>
      </c>
      <c r="BR6">
        <v>82523</v>
      </c>
      <c r="BS6">
        <v>5914</v>
      </c>
      <c r="BT6">
        <v>13759</v>
      </c>
      <c r="BU6">
        <v>8020</v>
      </c>
      <c r="BV6">
        <v>776</v>
      </c>
      <c r="BW6">
        <v>104</v>
      </c>
      <c r="BX6">
        <v>0</v>
      </c>
      <c r="BY6">
        <v>0</v>
      </c>
      <c r="BZ6">
        <v>85772</v>
      </c>
      <c r="CA6">
        <v>66685</v>
      </c>
      <c r="CB6">
        <v>3870</v>
      </c>
      <c r="CC6">
        <v>9090</v>
      </c>
      <c r="CD6">
        <v>5899</v>
      </c>
      <c r="CE6">
        <v>527</v>
      </c>
      <c r="CF6">
        <v>75</v>
      </c>
      <c r="CG6">
        <v>0</v>
      </c>
      <c r="CH6">
        <v>0</v>
      </c>
      <c r="CI6">
        <v>95559</v>
      </c>
      <c r="CJ6">
        <v>66502</v>
      </c>
      <c r="CK6">
        <v>5708</v>
      </c>
      <c r="CL6">
        <v>11976</v>
      </c>
      <c r="CM6">
        <v>7176</v>
      </c>
      <c r="CN6">
        <v>142</v>
      </c>
      <c r="CO6">
        <v>42</v>
      </c>
      <c r="CP6">
        <v>479</v>
      </c>
      <c r="CQ6">
        <v>3534</v>
      </c>
      <c r="CR6">
        <v>123358</v>
      </c>
      <c r="CS6">
        <v>81723</v>
      </c>
      <c r="CT6">
        <v>8786</v>
      </c>
      <c r="CU6">
        <v>19962</v>
      </c>
      <c r="CV6">
        <v>10680</v>
      </c>
      <c r="CW6">
        <v>2251</v>
      </c>
      <c r="CX6">
        <v>193</v>
      </c>
      <c r="CY6">
        <v>95559</v>
      </c>
      <c r="CZ6">
        <v>66502</v>
      </c>
      <c r="DA6">
        <v>5708</v>
      </c>
      <c r="DB6">
        <v>13530</v>
      </c>
      <c r="DC6">
        <v>8068</v>
      </c>
      <c r="DD6">
        <v>1632</v>
      </c>
      <c r="DE6">
        <v>136</v>
      </c>
    </row>
    <row r="7" spans="1:109" x14ac:dyDescent="0.25">
      <c r="A7">
        <v>5</v>
      </c>
      <c r="B7">
        <v>5</v>
      </c>
      <c r="C7">
        <v>48993</v>
      </c>
      <c r="D7">
        <v>30156</v>
      </c>
      <c r="E7">
        <v>17713</v>
      </c>
      <c r="F7">
        <v>57065</v>
      </c>
      <c r="G7">
        <v>37508</v>
      </c>
      <c r="H7">
        <v>18660</v>
      </c>
      <c r="I7">
        <v>44253</v>
      </c>
      <c r="J7">
        <v>27295</v>
      </c>
      <c r="K7">
        <v>16958</v>
      </c>
      <c r="L7">
        <v>44613</v>
      </c>
      <c r="M7">
        <v>30443</v>
      </c>
      <c r="N7">
        <v>14170</v>
      </c>
      <c r="O7">
        <v>44851</v>
      </c>
      <c r="P7">
        <v>28254</v>
      </c>
      <c r="Q7">
        <v>15574</v>
      </c>
      <c r="R7">
        <v>51306</v>
      </c>
      <c r="S7">
        <v>26209</v>
      </c>
      <c r="T7">
        <v>22904</v>
      </c>
      <c r="U7">
        <v>51890</v>
      </c>
      <c r="V7">
        <v>31316</v>
      </c>
      <c r="W7">
        <v>17994</v>
      </c>
      <c r="X7">
        <v>81827</v>
      </c>
      <c r="Y7">
        <v>54573</v>
      </c>
      <c r="Z7">
        <v>2619</v>
      </c>
      <c r="AA7">
        <v>20092</v>
      </c>
      <c r="AB7">
        <v>3643</v>
      </c>
      <c r="AC7">
        <v>513</v>
      </c>
      <c r="AD7">
        <v>4</v>
      </c>
      <c r="AE7">
        <v>19211</v>
      </c>
      <c r="AF7">
        <v>3174</v>
      </c>
      <c r="AG7">
        <v>109</v>
      </c>
      <c r="AH7">
        <v>428</v>
      </c>
      <c r="AI7">
        <v>0</v>
      </c>
      <c r="AJ7">
        <v>120064</v>
      </c>
      <c r="AK7">
        <v>67957</v>
      </c>
      <c r="AL7">
        <v>6805</v>
      </c>
      <c r="AM7">
        <v>36202</v>
      </c>
      <c r="AN7">
        <v>8671</v>
      </c>
      <c r="AO7">
        <v>997</v>
      </c>
      <c r="AP7">
        <v>241</v>
      </c>
      <c r="AQ7">
        <v>0</v>
      </c>
      <c r="AR7">
        <v>0</v>
      </c>
      <c r="AS7">
        <v>80704</v>
      </c>
      <c r="AT7">
        <v>54458</v>
      </c>
      <c r="AU7">
        <v>2683</v>
      </c>
      <c r="AV7">
        <v>19341</v>
      </c>
      <c r="AW7">
        <v>3341</v>
      </c>
      <c r="AX7">
        <v>626</v>
      </c>
      <c r="AY7">
        <v>4</v>
      </c>
      <c r="AZ7">
        <v>18533</v>
      </c>
      <c r="BA7">
        <v>2891</v>
      </c>
      <c r="BB7">
        <v>99</v>
      </c>
      <c r="BC7">
        <v>314</v>
      </c>
      <c r="BD7">
        <v>0</v>
      </c>
      <c r="BE7">
        <v>118338</v>
      </c>
      <c r="BF7">
        <v>66948</v>
      </c>
      <c r="BG7">
        <v>7122</v>
      </c>
      <c r="BH7">
        <v>35439</v>
      </c>
      <c r="BI7">
        <v>8213</v>
      </c>
      <c r="BJ7">
        <v>922</v>
      </c>
      <c r="BK7">
        <v>189</v>
      </c>
      <c r="BL7">
        <v>32511</v>
      </c>
      <c r="BM7">
        <v>7119</v>
      </c>
      <c r="BN7">
        <v>99</v>
      </c>
      <c r="BO7">
        <v>384</v>
      </c>
      <c r="BP7">
        <v>4137</v>
      </c>
      <c r="BQ7">
        <v>104982</v>
      </c>
      <c r="BR7">
        <v>67709</v>
      </c>
      <c r="BS7">
        <v>5661</v>
      </c>
      <c r="BT7">
        <v>27936</v>
      </c>
      <c r="BU7">
        <v>3503</v>
      </c>
      <c r="BV7">
        <v>968</v>
      </c>
      <c r="BW7">
        <v>175</v>
      </c>
      <c r="BX7">
        <v>0</v>
      </c>
      <c r="BY7">
        <v>0</v>
      </c>
      <c r="BZ7">
        <v>79230</v>
      </c>
      <c r="CA7">
        <v>54787</v>
      </c>
      <c r="CB7">
        <v>3620</v>
      </c>
      <c r="CC7">
        <v>18073</v>
      </c>
      <c r="CD7">
        <v>2462</v>
      </c>
      <c r="CE7">
        <v>669</v>
      </c>
      <c r="CF7">
        <v>101</v>
      </c>
      <c r="CG7">
        <v>0</v>
      </c>
      <c r="CH7">
        <v>0</v>
      </c>
      <c r="CI7">
        <v>88507</v>
      </c>
      <c r="CJ7">
        <v>51406</v>
      </c>
      <c r="CK7">
        <v>4927</v>
      </c>
      <c r="CL7">
        <v>22515</v>
      </c>
      <c r="CM7">
        <v>5714</v>
      </c>
      <c r="CN7">
        <v>128</v>
      </c>
      <c r="CO7">
        <v>15</v>
      </c>
      <c r="CP7">
        <v>474</v>
      </c>
      <c r="CQ7">
        <v>3328</v>
      </c>
      <c r="CR7">
        <v>118107</v>
      </c>
      <c r="CS7">
        <v>62454</v>
      </c>
      <c r="CT7">
        <v>7708</v>
      </c>
      <c r="CU7">
        <v>37015</v>
      </c>
      <c r="CV7">
        <v>9244</v>
      </c>
      <c r="CW7">
        <v>2282</v>
      </c>
      <c r="CX7">
        <v>116</v>
      </c>
      <c r="CY7">
        <v>88507</v>
      </c>
      <c r="CZ7">
        <v>51406</v>
      </c>
      <c r="DA7">
        <v>4927</v>
      </c>
      <c r="DB7">
        <v>24289</v>
      </c>
      <c r="DC7">
        <v>6426</v>
      </c>
      <c r="DD7">
        <v>1639</v>
      </c>
      <c r="DE7">
        <v>87</v>
      </c>
    </row>
    <row r="8" spans="1:109" x14ac:dyDescent="0.25">
      <c r="A8">
        <v>6</v>
      </c>
      <c r="B8">
        <v>6</v>
      </c>
      <c r="C8">
        <v>55245</v>
      </c>
      <c r="D8">
        <v>31512</v>
      </c>
      <c r="E8">
        <v>22590</v>
      </c>
      <c r="F8">
        <v>66882</v>
      </c>
      <c r="G8">
        <v>41513</v>
      </c>
      <c r="H8">
        <v>24440</v>
      </c>
      <c r="I8">
        <v>49942</v>
      </c>
      <c r="J8">
        <v>28629</v>
      </c>
      <c r="K8">
        <v>21313</v>
      </c>
      <c r="L8">
        <v>50245</v>
      </c>
      <c r="M8">
        <v>32049</v>
      </c>
      <c r="N8">
        <v>18196</v>
      </c>
      <c r="O8">
        <v>50578</v>
      </c>
      <c r="P8">
        <v>29637</v>
      </c>
      <c r="Q8">
        <v>19921</v>
      </c>
      <c r="R8">
        <v>56528</v>
      </c>
      <c r="S8">
        <v>25636</v>
      </c>
      <c r="T8">
        <v>28985</v>
      </c>
      <c r="U8">
        <v>57309</v>
      </c>
      <c r="V8">
        <v>31756</v>
      </c>
      <c r="W8">
        <v>22817</v>
      </c>
      <c r="X8">
        <v>82101</v>
      </c>
      <c r="Y8">
        <v>59269</v>
      </c>
      <c r="Z8">
        <v>2325</v>
      </c>
      <c r="AA8">
        <v>16276</v>
      </c>
      <c r="AB8">
        <v>3478</v>
      </c>
      <c r="AC8">
        <v>409</v>
      </c>
      <c r="AD8">
        <v>25</v>
      </c>
      <c r="AE8">
        <v>15360</v>
      </c>
      <c r="AF8">
        <v>2905</v>
      </c>
      <c r="AG8">
        <v>135</v>
      </c>
      <c r="AH8">
        <v>423</v>
      </c>
      <c r="AI8">
        <v>0</v>
      </c>
      <c r="AJ8">
        <v>117396</v>
      </c>
      <c r="AK8">
        <v>76719</v>
      </c>
      <c r="AL8">
        <v>4337</v>
      </c>
      <c r="AM8">
        <v>26924</v>
      </c>
      <c r="AN8">
        <v>9122</v>
      </c>
      <c r="AO8">
        <v>987</v>
      </c>
      <c r="AP8">
        <v>57</v>
      </c>
      <c r="AQ8">
        <v>0</v>
      </c>
      <c r="AR8">
        <v>0</v>
      </c>
      <c r="AS8">
        <v>79824</v>
      </c>
      <c r="AT8">
        <v>57901</v>
      </c>
      <c r="AU8">
        <v>2004</v>
      </c>
      <c r="AV8">
        <v>15963</v>
      </c>
      <c r="AW8">
        <v>3221</v>
      </c>
      <c r="AX8">
        <v>408</v>
      </c>
      <c r="AY8">
        <v>0</v>
      </c>
      <c r="AZ8">
        <v>14963</v>
      </c>
      <c r="BA8">
        <v>2731</v>
      </c>
      <c r="BB8">
        <v>105</v>
      </c>
      <c r="BC8">
        <v>371</v>
      </c>
      <c r="BD8">
        <v>0</v>
      </c>
      <c r="BE8">
        <v>113335</v>
      </c>
      <c r="BF8">
        <v>75631</v>
      </c>
      <c r="BG8">
        <v>3274</v>
      </c>
      <c r="BH8">
        <v>25866</v>
      </c>
      <c r="BI8">
        <v>8288</v>
      </c>
      <c r="BJ8">
        <v>887</v>
      </c>
      <c r="BK8">
        <v>43</v>
      </c>
      <c r="BL8">
        <v>23218</v>
      </c>
      <c r="BM8">
        <v>6797</v>
      </c>
      <c r="BN8">
        <v>139</v>
      </c>
      <c r="BO8">
        <v>364</v>
      </c>
      <c r="BP8">
        <v>3908</v>
      </c>
      <c r="BQ8">
        <v>94131</v>
      </c>
      <c r="BR8">
        <v>66888</v>
      </c>
      <c r="BS8">
        <v>2576</v>
      </c>
      <c r="BT8">
        <v>19870</v>
      </c>
      <c r="BU8">
        <v>4583</v>
      </c>
      <c r="BV8">
        <v>739</v>
      </c>
      <c r="BW8">
        <v>126</v>
      </c>
      <c r="BX8">
        <v>0</v>
      </c>
      <c r="BY8">
        <v>0</v>
      </c>
      <c r="BZ8">
        <v>69329</v>
      </c>
      <c r="CA8">
        <v>51324</v>
      </c>
      <c r="CB8">
        <v>1558</v>
      </c>
      <c r="CC8">
        <v>13110</v>
      </c>
      <c r="CD8">
        <v>3102</v>
      </c>
      <c r="CE8">
        <v>502</v>
      </c>
      <c r="CF8">
        <v>72</v>
      </c>
      <c r="CG8">
        <v>0</v>
      </c>
      <c r="CH8">
        <v>0</v>
      </c>
      <c r="CI8">
        <v>93134</v>
      </c>
      <c r="CJ8">
        <v>60090</v>
      </c>
      <c r="CK8">
        <v>3311</v>
      </c>
      <c r="CL8">
        <v>18703</v>
      </c>
      <c r="CM8">
        <v>7063</v>
      </c>
      <c r="CN8">
        <v>131</v>
      </c>
      <c r="CO8">
        <v>24</v>
      </c>
      <c r="CP8">
        <v>428</v>
      </c>
      <c r="CQ8">
        <v>3384</v>
      </c>
      <c r="CR8">
        <v>122686</v>
      </c>
      <c r="CS8">
        <v>74795</v>
      </c>
      <c r="CT8">
        <v>4892</v>
      </c>
      <c r="CU8">
        <v>30077</v>
      </c>
      <c r="CV8">
        <v>11126</v>
      </c>
      <c r="CW8">
        <v>2011</v>
      </c>
      <c r="CX8">
        <v>159</v>
      </c>
      <c r="CY8">
        <v>93134</v>
      </c>
      <c r="CZ8">
        <v>60090</v>
      </c>
      <c r="DA8">
        <v>3311</v>
      </c>
      <c r="DB8">
        <v>20426</v>
      </c>
      <c r="DC8">
        <v>7822</v>
      </c>
      <c r="DD8">
        <v>1481</v>
      </c>
      <c r="DE8">
        <v>100</v>
      </c>
    </row>
    <row r="9" spans="1:109" x14ac:dyDescent="0.25">
      <c r="A9">
        <v>7</v>
      </c>
      <c r="B9">
        <v>7</v>
      </c>
      <c r="C9">
        <v>46458</v>
      </c>
      <c r="D9">
        <v>28068</v>
      </c>
      <c r="E9">
        <v>17349</v>
      </c>
      <c r="F9">
        <v>55246</v>
      </c>
      <c r="G9">
        <v>34592</v>
      </c>
      <c r="H9">
        <v>19794</v>
      </c>
      <c r="I9">
        <v>40648</v>
      </c>
      <c r="J9">
        <v>24986</v>
      </c>
      <c r="K9">
        <v>15662</v>
      </c>
      <c r="L9">
        <v>40888</v>
      </c>
      <c r="M9">
        <v>27530</v>
      </c>
      <c r="N9">
        <v>13358</v>
      </c>
      <c r="O9">
        <v>41086</v>
      </c>
      <c r="P9">
        <v>25576</v>
      </c>
      <c r="Q9">
        <v>14546</v>
      </c>
      <c r="R9">
        <v>49853</v>
      </c>
      <c r="S9">
        <v>25907</v>
      </c>
      <c r="T9">
        <v>21767</v>
      </c>
      <c r="U9">
        <v>51014</v>
      </c>
      <c r="V9">
        <v>29910</v>
      </c>
      <c r="W9">
        <v>19030</v>
      </c>
      <c r="X9">
        <v>82733</v>
      </c>
      <c r="Y9">
        <v>48608</v>
      </c>
      <c r="Z9">
        <v>2550</v>
      </c>
      <c r="AA9">
        <v>29098</v>
      </c>
      <c r="AB9">
        <v>1913</v>
      </c>
      <c r="AC9">
        <v>406</v>
      </c>
      <c r="AD9">
        <v>35</v>
      </c>
      <c r="AE9">
        <v>27686</v>
      </c>
      <c r="AF9">
        <v>1765</v>
      </c>
      <c r="AG9">
        <v>28</v>
      </c>
      <c r="AH9">
        <v>210</v>
      </c>
      <c r="AI9">
        <v>0</v>
      </c>
      <c r="AJ9">
        <v>116052</v>
      </c>
      <c r="AK9">
        <v>59911</v>
      </c>
      <c r="AL9">
        <v>5508</v>
      </c>
      <c r="AM9">
        <v>46978</v>
      </c>
      <c r="AN9">
        <v>4224</v>
      </c>
      <c r="AO9">
        <v>951</v>
      </c>
      <c r="AP9">
        <v>329</v>
      </c>
      <c r="AQ9">
        <v>0</v>
      </c>
      <c r="AR9">
        <v>0</v>
      </c>
      <c r="AS9">
        <v>82552</v>
      </c>
      <c r="AT9">
        <v>50231</v>
      </c>
      <c r="AU9">
        <v>2257</v>
      </c>
      <c r="AV9">
        <v>28046</v>
      </c>
      <c r="AW9">
        <v>1419</v>
      </c>
      <c r="AX9">
        <v>389</v>
      </c>
      <c r="AY9">
        <v>0</v>
      </c>
      <c r="AZ9">
        <v>26580</v>
      </c>
      <c r="BA9">
        <v>1250</v>
      </c>
      <c r="BB9">
        <v>43</v>
      </c>
      <c r="BC9">
        <v>284</v>
      </c>
      <c r="BD9">
        <v>0</v>
      </c>
      <c r="BE9">
        <v>115655</v>
      </c>
      <c r="BF9">
        <v>62498</v>
      </c>
      <c r="BG9">
        <v>5031</v>
      </c>
      <c r="BH9">
        <v>45209</v>
      </c>
      <c r="BI9">
        <v>3266</v>
      </c>
      <c r="BJ9">
        <v>918</v>
      </c>
      <c r="BK9">
        <v>159</v>
      </c>
      <c r="BL9">
        <v>41386</v>
      </c>
      <c r="BM9">
        <v>2258</v>
      </c>
      <c r="BN9">
        <v>74</v>
      </c>
      <c r="BO9">
        <v>141</v>
      </c>
      <c r="BP9">
        <v>4270</v>
      </c>
      <c r="BQ9">
        <v>104593</v>
      </c>
      <c r="BR9">
        <v>63640</v>
      </c>
      <c r="BS9">
        <v>3666</v>
      </c>
      <c r="BT9">
        <v>34955</v>
      </c>
      <c r="BU9">
        <v>2184</v>
      </c>
      <c r="BV9">
        <v>1201</v>
      </c>
      <c r="BW9">
        <v>152</v>
      </c>
      <c r="BX9">
        <v>0</v>
      </c>
      <c r="BY9">
        <v>0</v>
      </c>
      <c r="BZ9">
        <v>76701</v>
      </c>
      <c r="CA9">
        <v>50629</v>
      </c>
      <c r="CB9">
        <v>2242</v>
      </c>
      <c r="CC9">
        <v>22068</v>
      </c>
      <c r="CD9">
        <v>1485</v>
      </c>
      <c r="CE9">
        <v>794</v>
      </c>
      <c r="CF9">
        <v>92</v>
      </c>
      <c r="CG9">
        <v>0</v>
      </c>
      <c r="CH9">
        <v>0</v>
      </c>
      <c r="CI9">
        <v>90354</v>
      </c>
      <c r="CJ9">
        <v>47414</v>
      </c>
      <c r="CK9">
        <v>4163</v>
      </c>
      <c r="CL9">
        <v>30406</v>
      </c>
      <c r="CM9">
        <v>3708</v>
      </c>
      <c r="CN9">
        <v>157</v>
      </c>
      <c r="CO9">
        <v>22</v>
      </c>
      <c r="CP9">
        <v>468</v>
      </c>
      <c r="CQ9">
        <v>4016</v>
      </c>
      <c r="CR9">
        <v>120342</v>
      </c>
      <c r="CS9">
        <v>56809</v>
      </c>
      <c r="CT9">
        <v>6600</v>
      </c>
      <c r="CU9">
        <v>49494</v>
      </c>
      <c r="CV9">
        <v>6029</v>
      </c>
      <c r="CW9">
        <v>2643</v>
      </c>
      <c r="CX9">
        <v>184</v>
      </c>
      <c r="CY9">
        <v>90354</v>
      </c>
      <c r="CZ9">
        <v>47414</v>
      </c>
      <c r="DA9">
        <v>4163</v>
      </c>
      <c r="DB9">
        <v>33222</v>
      </c>
      <c r="DC9">
        <v>4266</v>
      </c>
      <c r="DD9">
        <v>1948</v>
      </c>
      <c r="DE9">
        <v>121</v>
      </c>
    </row>
    <row r="10" spans="1:109" x14ac:dyDescent="0.25">
      <c r="A10">
        <v>8</v>
      </c>
      <c r="B10">
        <v>8</v>
      </c>
      <c r="C10">
        <v>42456</v>
      </c>
      <c r="D10">
        <v>33357</v>
      </c>
      <c r="E10">
        <v>8239</v>
      </c>
      <c r="F10">
        <v>47818</v>
      </c>
      <c r="G10">
        <v>38511</v>
      </c>
      <c r="H10">
        <v>8654</v>
      </c>
      <c r="I10">
        <v>37391</v>
      </c>
      <c r="J10">
        <v>29389</v>
      </c>
      <c r="K10">
        <v>8002</v>
      </c>
      <c r="L10">
        <v>37801</v>
      </c>
      <c r="M10">
        <v>31595</v>
      </c>
      <c r="N10">
        <v>6206</v>
      </c>
      <c r="O10">
        <v>37884</v>
      </c>
      <c r="P10">
        <v>30022</v>
      </c>
      <c r="Q10">
        <v>7076</v>
      </c>
      <c r="R10">
        <v>46250</v>
      </c>
      <c r="S10">
        <v>32959</v>
      </c>
      <c r="T10">
        <v>11357</v>
      </c>
      <c r="U10">
        <v>47556</v>
      </c>
      <c r="V10">
        <v>37766</v>
      </c>
      <c r="W10">
        <v>8222</v>
      </c>
      <c r="X10">
        <v>78775</v>
      </c>
      <c r="Y10">
        <v>31716</v>
      </c>
      <c r="Z10">
        <v>2492</v>
      </c>
      <c r="AA10">
        <v>42595</v>
      </c>
      <c r="AB10">
        <v>837</v>
      </c>
      <c r="AC10">
        <v>1354</v>
      </c>
      <c r="AD10">
        <v>64</v>
      </c>
      <c r="AE10">
        <v>40350</v>
      </c>
      <c r="AF10">
        <v>735</v>
      </c>
      <c r="AG10">
        <v>364</v>
      </c>
      <c r="AH10">
        <v>407</v>
      </c>
      <c r="AI10">
        <v>0</v>
      </c>
      <c r="AJ10">
        <v>113608</v>
      </c>
      <c r="AK10">
        <v>38157</v>
      </c>
      <c r="AL10">
        <v>9306</v>
      </c>
      <c r="AM10">
        <v>64032</v>
      </c>
      <c r="AN10">
        <v>1925</v>
      </c>
      <c r="AO10">
        <v>2280</v>
      </c>
      <c r="AP10">
        <v>350</v>
      </c>
      <c r="AQ10">
        <v>0</v>
      </c>
      <c r="AR10">
        <v>0</v>
      </c>
      <c r="AS10">
        <v>77301</v>
      </c>
      <c r="AT10">
        <v>32294</v>
      </c>
      <c r="AU10">
        <v>2678</v>
      </c>
      <c r="AV10">
        <v>40420</v>
      </c>
      <c r="AW10">
        <v>689</v>
      </c>
      <c r="AX10">
        <v>1104</v>
      </c>
      <c r="AY10">
        <v>94</v>
      </c>
      <c r="AZ10">
        <v>38517</v>
      </c>
      <c r="BA10">
        <v>555</v>
      </c>
      <c r="BB10">
        <v>335</v>
      </c>
      <c r="BC10">
        <v>573</v>
      </c>
      <c r="BD10">
        <v>0</v>
      </c>
      <c r="BE10">
        <v>112742</v>
      </c>
      <c r="BF10">
        <v>38806</v>
      </c>
      <c r="BG10">
        <v>9892</v>
      </c>
      <c r="BH10">
        <v>62120</v>
      </c>
      <c r="BI10">
        <v>1918</v>
      </c>
      <c r="BJ10">
        <v>2284</v>
      </c>
      <c r="BK10">
        <v>398</v>
      </c>
      <c r="BL10">
        <v>56369</v>
      </c>
      <c r="BM10">
        <v>1337</v>
      </c>
      <c r="BN10">
        <v>353</v>
      </c>
      <c r="BO10">
        <v>295</v>
      </c>
      <c r="BP10">
        <v>5448</v>
      </c>
      <c r="BQ10">
        <v>104449</v>
      </c>
      <c r="BR10">
        <v>40937</v>
      </c>
      <c r="BS10">
        <v>6688</v>
      </c>
      <c r="BT10">
        <v>54918</v>
      </c>
      <c r="BU10">
        <v>2054</v>
      </c>
      <c r="BV10">
        <v>1322</v>
      </c>
      <c r="BW10">
        <v>180</v>
      </c>
      <c r="BX10">
        <v>0</v>
      </c>
      <c r="BY10">
        <v>0</v>
      </c>
      <c r="BZ10">
        <v>77624</v>
      </c>
      <c r="CA10">
        <v>33641</v>
      </c>
      <c r="CB10">
        <v>4183</v>
      </c>
      <c r="CC10">
        <v>38166</v>
      </c>
      <c r="CD10">
        <v>1467</v>
      </c>
      <c r="CE10">
        <v>884</v>
      </c>
      <c r="CF10">
        <v>115</v>
      </c>
      <c r="CG10">
        <v>0</v>
      </c>
      <c r="CH10">
        <v>0</v>
      </c>
      <c r="CI10">
        <v>84851</v>
      </c>
      <c r="CJ10">
        <v>31754</v>
      </c>
      <c r="CK10">
        <v>6676</v>
      </c>
      <c r="CL10">
        <v>40917</v>
      </c>
      <c r="CM10">
        <v>1297</v>
      </c>
      <c r="CN10">
        <v>194</v>
      </c>
      <c r="CO10">
        <v>29</v>
      </c>
      <c r="CP10">
        <v>526</v>
      </c>
      <c r="CQ10">
        <v>3458</v>
      </c>
      <c r="CR10">
        <v>113717</v>
      </c>
      <c r="CS10">
        <v>38173</v>
      </c>
      <c r="CT10">
        <v>10712</v>
      </c>
      <c r="CU10">
        <v>61715</v>
      </c>
      <c r="CV10">
        <v>2507</v>
      </c>
      <c r="CW10">
        <v>2406</v>
      </c>
      <c r="CX10">
        <v>196</v>
      </c>
      <c r="CY10">
        <v>84851</v>
      </c>
      <c r="CZ10">
        <v>31754</v>
      </c>
      <c r="DA10">
        <v>6676</v>
      </c>
      <c r="DB10">
        <v>43773</v>
      </c>
      <c r="DC10">
        <v>1847</v>
      </c>
      <c r="DD10">
        <v>1778</v>
      </c>
      <c r="DE10">
        <v>141</v>
      </c>
    </row>
    <row r="11" spans="1:109" x14ac:dyDescent="0.25">
      <c r="A11">
        <v>9</v>
      </c>
      <c r="B11">
        <v>9</v>
      </c>
      <c r="C11">
        <v>45020</v>
      </c>
      <c r="D11">
        <v>35382</v>
      </c>
      <c r="E11">
        <v>8488</v>
      </c>
      <c r="F11">
        <v>50649</v>
      </c>
      <c r="G11">
        <v>40806</v>
      </c>
      <c r="H11">
        <v>9068</v>
      </c>
      <c r="I11">
        <v>40335</v>
      </c>
      <c r="J11">
        <v>32480</v>
      </c>
      <c r="K11">
        <v>7855</v>
      </c>
      <c r="L11">
        <v>40728</v>
      </c>
      <c r="M11">
        <v>34521</v>
      </c>
      <c r="N11">
        <v>6207</v>
      </c>
      <c r="O11">
        <v>40850</v>
      </c>
      <c r="P11">
        <v>32827</v>
      </c>
      <c r="Q11">
        <v>7007</v>
      </c>
      <c r="R11">
        <v>47999</v>
      </c>
      <c r="S11">
        <v>33283</v>
      </c>
      <c r="T11">
        <v>12240</v>
      </c>
      <c r="U11">
        <v>49399</v>
      </c>
      <c r="V11">
        <v>38445</v>
      </c>
      <c r="W11">
        <v>8688</v>
      </c>
      <c r="X11">
        <v>86670</v>
      </c>
      <c r="Y11">
        <v>53303</v>
      </c>
      <c r="Z11">
        <v>2577</v>
      </c>
      <c r="AA11">
        <v>27500</v>
      </c>
      <c r="AB11">
        <v>2401</v>
      </c>
      <c r="AC11">
        <v>1050</v>
      </c>
      <c r="AD11">
        <v>0</v>
      </c>
      <c r="AE11">
        <v>25909</v>
      </c>
      <c r="AF11">
        <v>2001</v>
      </c>
      <c r="AG11">
        <v>212</v>
      </c>
      <c r="AH11">
        <v>418</v>
      </c>
      <c r="AI11">
        <v>0</v>
      </c>
      <c r="AJ11">
        <v>119075</v>
      </c>
      <c r="AK11">
        <v>60516</v>
      </c>
      <c r="AL11">
        <v>7628</v>
      </c>
      <c r="AM11">
        <v>45625</v>
      </c>
      <c r="AN11">
        <v>5161</v>
      </c>
      <c r="AO11">
        <v>1911</v>
      </c>
      <c r="AP11">
        <v>237</v>
      </c>
      <c r="AQ11">
        <v>0</v>
      </c>
      <c r="AR11">
        <v>0</v>
      </c>
      <c r="AS11">
        <v>86048</v>
      </c>
      <c r="AT11">
        <v>52455</v>
      </c>
      <c r="AU11">
        <v>2270</v>
      </c>
      <c r="AV11">
        <v>28126</v>
      </c>
      <c r="AW11">
        <v>2181</v>
      </c>
      <c r="AX11">
        <v>1093</v>
      </c>
      <c r="AY11">
        <v>0</v>
      </c>
      <c r="AZ11">
        <v>26460</v>
      </c>
      <c r="BA11">
        <v>1805</v>
      </c>
      <c r="BB11">
        <v>154</v>
      </c>
      <c r="BC11">
        <v>452</v>
      </c>
      <c r="BD11">
        <v>0</v>
      </c>
      <c r="BE11">
        <v>119036</v>
      </c>
      <c r="BF11">
        <v>59683</v>
      </c>
      <c r="BG11">
        <v>6373</v>
      </c>
      <c r="BH11">
        <v>46647</v>
      </c>
      <c r="BI11">
        <v>5961</v>
      </c>
      <c r="BJ11">
        <v>2346</v>
      </c>
      <c r="BK11">
        <v>221</v>
      </c>
      <c r="BL11">
        <v>41692</v>
      </c>
      <c r="BM11">
        <v>5026</v>
      </c>
      <c r="BN11">
        <v>172</v>
      </c>
      <c r="BO11">
        <v>386</v>
      </c>
      <c r="BP11">
        <v>5706</v>
      </c>
      <c r="BQ11">
        <v>109754</v>
      </c>
      <c r="BR11">
        <v>60373</v>
      </c>
      <c r="BS11">
        <v>5161</v>
      </c>
      <c r="BT11">
        <v>41176</v>
      </c>
      <c r="BU11">
        <v>2800</v>
      </c>
      <c r="BV11">
        <v>1260</v>
      </c>
      <c r="BW11">
        <v>165</v>
      </c>
      <c r="BX11">
        <v>0</v>
      </c>
      <c r="BY11">
        <v>0</v>
      </c>
      <c r="BZ11">
        <v>86855</v>
      </c>
      <c r="CA11">
        <v>53102</v>
      </c>
      <c r="CB11">
        <v>3387</v>
      </c>
      <c r="CC11">
        <v>27741</v>
      </c>
      <c r="CD11">
        <v>2272</v>
      </c>
      <c r="CE11">
        <v>936</v>
      </c>
      <c r="CF11">
        <v>113</v>
      </c>
      <c r="CG11">
        <v>0</v>
      </c>
      <c r="CH11">
        <v>0</v>
      </c>
      <c r="CI11">
        <v>95184</v>
      </c>
      <c r="CJ11">
        <v>51902</v>
      </c>
      <c r="CK11">
        <v>6468</v>
      </c>
      <c r="CL11">
        <v>28515</v>
      </c>
      <c r="CM11">
        <v>3586</v>
      </c>
      <c r="CN11">
        <v>150</v>
      </c>
      <c r="CO11">
        <v>32</v>
      </c>
      <c r="CP11">
        <v>451</v>
      </c>
      <c r="CQ11">
        <v>4080</v>
      </c>
      <c r="CR11">
        <v>120829</v>
      </c>
      <c r="CS11">
        <v>58819</v>
      </c>
      <c r="CT11">
        <v>9739</v>
      </c>
      <c r="CU11">
        <v>45304</v>
      </c>
      <c r="CV11">
        <v>5569</v>
      </c>
      <c r="CW11">
        <v>2577</v>
      </c>
      <c r="CX11">
        <v>220</v>
      </c>
      <c r="CY11">
        <v>95184</v>
      </c>
      <c r="CZ11">
        <v>51902</v>
      </c>
      <c r="DA11">
        <v>6468</v>
      </c>
      <c r="DB11">
        <v>30976</v>
      </c>
      <c r="DC11">
        <v>4506</v>
      </c>
      <c r="DD11">
        <v>1910</v>
      </c>
      <c r="DE11">
        <v>145</v>
      </c>
    </row>
    <row r="12" spans="1:109" x14ac:dyDescent="0.25">
      <c r="A12">
        <v>10</v>
      </c>
      <c r="B12">
        <v>10</v>
      </c>
      <c r="C12">
        <v>57978</v>
      </c>
      <c r="D12">
        <v>37845</v>
      </c>
      <c r="E12">
        <v>18860</v>
      </c>
      <c r="F12">
        <v>62897</v>
      </c>
      <c r="G12">
        <v>44717</v>
      </c>
      <c r="H12">
        <v>17230</v>
      </c>
      <c r="I12">
        <v>53270</v>
      </c>
      <c r="J12">
        <v>34751</v>
      </c>
      <c r="K12">
        <v>18519</v>
      </c>
      <c r="L12">
        <v>53551</v>
      </c>
      <c r="M12">
        <v>38636</v>
      </c>
      <c r="N12">
        <v>14915</v>
      </c>
      <c r="O12">
        <v>53980</v>
      </c>
      <c r="P12">
        <v>36020</v>
      </c>
      <c r="Q12">
        <v>16739</v>
      </c>
      <c r="R12">
        <v>61901</v>
      </c>
      <c r="S12">
        <v>32317</v>
      </c>
      <c r="T12">
        <v>27489</v>
      </c>
      <c r="U12">
        <v>62301</v>
      </c>
      <c r="V12">
        <v>40618</v>
      </c>
      <c r="W12">
        <v>18312</v>
      </c>
      <c r="X12">
        <v>91304</v>
      </c>
      <c r="Y12">
        <v>78846</v>
      </c>
      <c r="Z12">
        <v>2641</v>
      </c>
      <c r="AA12">
        <v>4513</v>
      </c>
      <c r="AB12">
        <v>4631</v>
      </c>
      <c r="AC12">
        <v>436</v>
      </c>
      <c r="AD12">
        <v>10</v>
      </c>
      <c r="AE12">
        <v>3923</v>
      </c>
      <c r="AF12">
        <v>3898</v>
      </c>
      <c r="AG12">
        <v>113</v>
      </c>
      <c r="AH12">
        <v>190</v>
      </c>
      <c r="AI12">
        <v>0</v>
      </c>
      <c r="AJ12">
        <v>116185</v>
      </c>
      <c r="AK12">
        <v>93409</v>
      </c>
      <c r="AL12">
        <v>4133</v>
      </c>
      <c r="AM12">
        <v>6182</v>
      </c>
      <c r="AN12">
        <v>11979</v>
      </c>
      <c r="AO12">
        <v>729</v>
      </c>
      <c r="AP12">
        <v>40</v>
      </c>
      <c r="AQ12">
        <v>0</v>
      </c>
      <c r="AR12">
        <v>0</v>
      </c>
      <c r="AS12">
        <v>90021</v>
      </c>
      <c r="AT12">
        <v>78674</v>
      </c>
      <c r="AU12">
        <v>2459</v>
      </c>
      <c r="AV12">
        <v>4048</v>
      </c>
      <c r="AW12">
        <v>4107</v>
      </c>
      <c r="AX12">
        <v>425</v>
      </c>
      <c r="AY12">
        <v>15</v>
      </c>
      <c r="AZ12">
        <v>3468</v>
      </c>
      <c r="BA12">
        <v>3445</v>
      </c>
      <c r="BB12">
        <v>83</v>
      </c>
      <c r="BC12">
        <v>262</v>
      </c>
      <c r="BD12">
        <v>0</v>
      </c>
      <c r="BE12">
        <v>115108</v>
      </c>
      <c r="BF12">
        <v>93742</v>
      </c>
      <c r="BG12">
        <v>3993</v>
      </c>
      <c r="BH12">
        <v>5576</v>
      </c>
      <c r="BI12">
        <v>11354</v>
      </c>
      <c r="BJ12">
        <v>701</v>
      </c>
      <c r="BK12">
        <v>70</v>
      </c>
      <c r="BL12">
        <v>4390</v>
      </c>
      <c r="BM12">
        <v>9937</v>
      </c>
      <c r="BN12">
        <v>114</v>
      </c>
      <c r="BO12">
        <v>208</v>
      </c>
      <c r="BP12">
        <v>2710</v>
      </c>
      <c r="BQ12">
        <v>105533</v>
      </c>
      <c r="BR12">
        <v>88251</v>
      </c>
      <c r="BS12">
        <v>3154</v>
      </c>
      <c r="BT12">
        <v>4426</v>
      </c>
      <c r="BU12">
        <v>9316</v>
      </c>
      <c r="BV12">
        <v>624</v>
      </c>
      <c r="BW12">
        <v>73</v>
      </c>
      <c r="BX12">
        <v>0</v>
      </c>
      <c r="BY12">
        <v>0</v>
      </c>
      <c r="BZ12">
        <v>90855</v>
      </c>
      <c r="CA12">
        <v>76305</v>
      </c>
      <c r="CB12">
        <v>2520</v>
      </c>
      <c r="CC12">
        <v>3681</v>
      </c>
      <c r="CD12">
        <v>7985</v>
      </c>
      <c r="CE12">
        <v>476</v>
      </c>
      <c r="CF12">
        <v>60</v>
      </c>
      <c r="CG12">
        <v>0</v>
      </c>
      <c r="CH12">
        <v>0</v>
      </c>
      <c r="CI12">
        <v>104499</v>
      </c>
      <c r="CJ12">
        <v>84313</v>
      </c>
      <c r="CK12">
        <v>3681</v>
      </c>
      <c r="CL12">
        <v>3980</v>
      </c>
      <c r="CM12">
        <v>8844</v>
      </c>
      <c r="CN12">
        <v>72</v>
      </c>
      <c r="CO12">
        <v>72</v>
      </c>
      <c r="CP12">
        <v>372</v>
      </c>
      <c r="CQ12">
        <v>3165</v>
      </c>
      <c r="CR12">
        <v>120879</v>
      </c>
      <c r="CS12">
        <v>96640</v>
      </c>
      <c r="CT12">
        <v>4627</v>
      </c>
      <c r="CU12">
        <v>6191</v>
      </c>
      <c r="CV12">
        <v>11688</v>
      </c>
      <c r="CW12">
        <v>1364</v>
      </c>
      <c r="CX12">
        <v>214</v>
      </c>
      <c r="CY12">
        <v>104499</v>
      </c>
      <c r="CZ12">
        <v>84313</v>
      </c>
      <c r="DA12">
        <v>3681</v>
      </c>
      <c r="DB12">
        <v>5027</v>
      </c>
      <c r="DC12">
        <v>9972</v>
      </c>
      <c r="DD12">
        <v>1038</v>
      </c>
      <c r="DE12">
        <v>182</v>
      </c>
    </row>
    <row r="13" spans="1:109" x14ac:dyDescent="0.25">
      <c r="A13">
        <v>11</v>
      </c>
      <c r="B13">
        <v>11</v>
      </c>
      <c r="C13">
        <v>38529</v>
      </c>
      <c r="D13">
        <v>25796</v>
      </c>
      <c r="E13">
        <v>11736</v>
      </c>
      <c r="F13">
        <v>46870</v>
      </c>
      <c r="G13">
        <v>31714</v>
      </c>
      <c r="H13">
        <v>14368</v>
      </c>
      <c r="I13">
        <v>33174</v>
      </c>
      <c r="J13">
        <v>22878</v>
      </c>
      <c r="K13">
        <v>10296</v>
      </c>
      <c r="L13">
        <v>33433</v>
      </c>
      <c r="M13">
        <v>25057</v>
      </c>
      <c r="N13">
        <v>8376</v>
      </c>
      <c r="O13">
        <v>33617</v>
      </c>
      <c r="P13">
        <v>23416</v>
      </c>
      <c r="Q13">
        <v>9237</v>
      </c>
      <c r="R13">
        <v>41439</v>
      </c>
      <c r="S13">
        <v>23806</v>
      </c>
      <c r="T13">
        <v>15379</v>
      </c>
      <c r="U13">
        <v>42735</v>
      </c>
      <c r="V13">
        <v>27899</v>
      </c>
      <c r="W13">
        <v>12862</v>
      </c>
      <c r="X13">
        <v>85715</v>
      </c>
      <c r="Y13">
        <v>61265</v>
      </c>
      <c r="Z13">
        <v>2776</v>
      </c>
      <c r="AA13">
        <v>18832</v>
      </c>
      <c r="AB13">
        <v>1771</v>
      </c>
      <c r="AC13">
        <v>1066</v>
      </c>
      <c r="AD13">
        <v>99</v>
      </c>
      <c r="AE13">
        <v>17288</v>
      </c>
      <c r="AF13">
        <v>1539</v>
      </c>
      <c r="AG13">
        <v>91</v>
      </c>
      <c r="AH13">
        <v>292</v>
      </c>
      <c r="AI13">
        <v>0</v>
      </c>
      <c r="AJ13">
        <v>116597</v>
      </c>
      <c r="AK13">
        <v>73653</v>
      </c>
      <c r="AL13">
        <v>8304</v>
      </c>
      <c r="AM13">
        <v>31256</v>
      </c>
      <c r="AN13">
        <v>3063</v>
      </c>
      <c r="AO13">
        <v>1745</v>
      </c>
      <c r="AP13">
        <v>344</v>
      </c>
      <c r="AQ13">
        <v>0</v>
      </c>
      <c r="AR13">
        <v>0</v>
      </c>
      <c r="AS13">
        <v>85340</v>
      </c>
      <c r="AT13">
        <v>61233</v>
      </c>
      <c r="AU13">
        <v>2575</v>
      </c>
      <c r="AV13">
        <v>18753</v>
      </c>
      <c r="AW13">
        <v>1797</v>
      </c>
      <c r="AX13">
        <v>1155</v>
      </c>
      <c r="AY13">
        <v>90</v>
      </c>
      <c r="AZ13">
        <v>17162</v>
      </c>
      <c r="BA13">
        <v>1583</v>
      </c>
      <c r="BB13">
        <v>99</v>
      </c>
      <c r="BC13">
        <v>261</v>
      </c>
      <c r="BD13">
        <v>0</v>
      </c>
      <c r="BE13">
        <v>114815</v>
      </c>
      <c r="BF13">
        <v>73163</v>
      </c>
      <c r="BG13">
        <v>8100</v>
      </c>
      <c r="BH13">
        <v>30548</v>
      </c>
      <c r="BI13">
        <v>3148</v>
      </c>
      <c r="BJ13">
        <v>1742</v>
      </c>
      <c r="BK13">
        <v>293</v>
      </c>
      <c r="BL13">
        <v>25866</v>
      </c>
      <c r="BM13">
        <v>2539</v>
      </c>
      <c r="BN13">
        <v>105</v>
      </c>
      <c r="BO13">
        <v>553</v>
      </c>
      <c r="BP13">
        <v>4370</v>
      </c>
      <c r="BQ13">
        <v>113457</v>
      </c>
      <c r="BR13">
        <v>72429</v>
      </c>
      <c r="BS13">
        <v>5934</v>
      </c>
      <c r="BT13">
        <v>31990</v>
      </c>
      <c r="BU13">
        <v>2608</v>
      </c>
      <c r="BV13">
        <v>1647</v>
      </c>
      <c r="BW13">
        <v>311</v>
      </c>
      <c r="BX13">
        <v>0</v>
      </c>
      <c r="BY13">
        <v>0</v>
      </c>
      <c r="BZ13">
        <v>84893</v>
      </c>
      <c r="CA13">
        <v>58360</v>
      </c>
      <c r="CB13">
        <v>3492</v>
      </c>
      <c r="CC13">
        <v>20676</v>
      </c>
      <c r="CD13">
        <v>1872</v>
      </c>
      <c r="CE13">
        <v>1145</v>
      </c>
      <c r="CF13">
        <v>163</v>
      </c>
      <c r="CG13">
        <v>0</v>
      </c>
      <c r="CH13">
        <v>0</v>
      </c>
      <c r="CI13">
        <v>94745</v>
      </c>
      <c r="CJ13">
        <v>59528</v>
      </c>
      <c r="CK13">
        <v>7625</v>
      </c>
      <c r="CL13">
        <v>20201</v>
      </c>
      <c r="CM13">
        <v>2462</v>
      </c>
      <c r="CN13">
        <v>231</v>
      </c>
      <c r="CO13">
        <v>46</v>
      </c>
      <c r="CP13">
        <v>471</v>
      </c>
      <c r="CQ13">
        <v>4181</v>
      </c>
      <c r="CR13">
        <v>122418</v>
      </c>
      <c r="CS13">
        <v>69800</v>
      </c>
      <c r="CT13">
        <v>11805</v>
      </c>
      <c r="CU13">
        <v>34885</v>
      </c>
      <c r="CV13">
        <v>3958</v>
      </c>
      <c r="CW13">
        <v>3186</v>
      </c>
      <c r="CX13">
        <v>230</v>
      </c>
      <c r="CY13">
        <v>94745</v>
      </c>
      <c r="CZ13">
        <v>59528</v>
      </c>
      <c r="DA13">
        <v>7625</v>
      </c>
      <c r="DB13">
        <v>22705</v>
      </c>
      <c r="DC13">
        <v>3047</v>
      </c>
      <c r="DD13">
        <v>2299</v>
      </c>
      <c r="DE13">
        <v>174</v>
      </c>
    </row>
    <row r="14" spans="1:109" x14ac:dyDescent="0.25">
      <c r="A14">
        <v>12</v>
      </c>
      <c r="B14">
        <v>12</v>
      </c>
      <c r="C14">
        <v>60684</v>
      </c>
      <c r="D14">
        <v>31252</v>
      </c>
      <c r="E14">
        <v>28247</v>
      </c>
      <c r="F14">
        <v>70678</v>
      </c>
      <c r="G14">
        <v>37081</v>
      </c>
      <c r="H14">
        <v>32914</v>
      </c>
      <c r="I14">
        <v>53634</v>
      </c>
      <c r="J14">
        <v>29476</v>
      </c>
      <c r="K14">
        <v>24158</v>
      </c>
      <c r="L14">
        <v>54249</v>
      </c>
      <c r="M14">
        <v>31795</v>
      </c>
      <c r="N14">
        <v>22454</v>
      </c>
      <c r="O14">
        <v>54600</v>
      </c>
      <c r="P14">
        <v>28607</v>
      </c>
      <c r="Q14">
        <v>24785</v>
      </c>
      <c r="R14">
        <v>64382</v>
      </c>
      <c r="S14">
        <v>27053</v>
      </c>
      <c r="T14">
        <v>34363</v>
      </c>
      <c r="U14">
        <v>66616</v>
      </c>
      <c r="V14">
        <v>33507</v>
      </c>
      <c r="W14">
        <v>30827</v>
      </c>
      <c r="X14">
        <v>94655</v>
      </c>
      <c r="Y14">
        <v>71250</v>
      </c>
      <c r="Z14">
        <v>1230</v>
      </c>
      <c r="AA14">
        <v>19775</v>
      </c>
      <c r="AB14">
        <v>2176</v>
      </c>
      <c r="AC14">
        <v>213</v>
      </c>
      <c r="AD14">
        <v>0</v>
      </c>
      <c r="AE14">
        <v>19366</v>
      </c>
      <c r="AF14">
        <v>1976</v>
      </c>
      <c r="AG14">
        <v>37</v>
      </c>
      <c r="AH14">
        <v>54</v>
      </c>
      <c r="AI14">
        <v>0</v>
      </c>
      <c r="AJ14">
        <v>121113</v>
      </c>
      <c r="AK14">
        <v>87415</v>
      </c>
      <c r="AL14">
        <v>2168</v>
      </c>
      <c r="AM14">
        <v>27563</v>
      </c>
      <c r="AN14">
        <v>4011</v>
      </c>
      <c r="AO14">
        <v>361</v>
      </c>
      <c r="AP14">
        <v>31</v>
      </c>
      <c r="AQ14">
        <v>0</v>
      </c>
      <c r="AR14">
        <v>0</v>
      </c>
      <c r="AS14">
        <v>94490</v>
      </c>
      <c r="AT14">
        <v>71275</v>
      </c>
      <c r="AU14">
        <v>1346</v>
      </c>
      <c r="AV14">
        <v>19441</v>
      </c>
      <c r="AW14">
        <v>2172</v>
      </c>
      <c r="AX14">
        <v>288</v>
      </c>
      <c r="AY14">
        <v>0</v>
      </c>
      <c r="AZ14">
        <v>19076</v>
      </c>
      <c r="BA14">
        <v>2007</v>
      </c>
      <c r="BB14">
        <v>91</v>
      </c>
      <c r="BC14">
        <v>19</v>
      </c>
      <c r="BD14">
        <v>0</v>
      </c>
      <c r="BE14">
        <v>121420</v>
      </c>
      <c r="BF14">
        <v>87811</v>
      </c>
      <c r="BG14">
        <v>2387</v>
      </c>
      <c r="BH14">
        <v>27147</v>
      </c>
      <c r="BI14">
        <v>4185</v>
      </c>
      <c r="BJ14">
        <v>396</v>
      </c>
      <c r="BK14">
        <v>16</v>
      </c>
      <c r="BL14">
        <v>25650</v>
      </c>
      <c r="BM14">
        <v>3554</v>
      </c>
      <c r="BN14">
        <v>86</v>
      </c>
      <c r="BO14">
        <v>171</v>
      </c>
      <c r="BP14">
        <v>1761</v>
      </c>
      <c r="BQ14">
        <v>122862</v>
      </c>
      <c r="BR14">
        <v>93787</v>
      </c>
      <c r="BS14">
        <v>1904</v>
      </c>
      <c r="BT14">
        <v>23396</v>
      </c>
      <c r="BU14">
        <v>3634</v>
      </c>
      <c r="BV14">
        <v>581</v>
      </c>
      <c r="BW14">
        <v>56</v>
      </c>
      <c r="BX14">
        <v>0</v>
      </c>
      <c r="BY14">
        <v>0</v>
      </c>
      <c r="BZ14">
        <v>96044</v>
      </c>
      <c r="CA14">
        <v>75996</v>
      </c>
      <c r="CB14">
        <v>1232</v>
      </c>
      <c r="CC14">
        <v>16053</v>
      </c>
      <c r="CD14">
        <v>2599</v>
      </c>
      <c r="CE14">
        <v>400</v>
      </c>
      <c r="CF14">
        <v>37</v>
      </c>
      <c r="CG14">
        <v>0</v>
      </c>
      <c r="CH14">
        <v>0</v>
      </c>
      <c r="CI14">
        <v>100324</v>
      </c>
      <c r="CJ14">
        <v>72982</v>
      </c>
      <c r="CK14">
        <v>2249</v>
      </c>
      <c r="CL14">
        <v>19444</v>
      </c>
      <c r="CM14">
        <v>2914</v>
      </c>
      <c r="CN14">
        <v>102</v>
      </c>
      <c r="CO14">
        <v>15</v>
      </c>
      <c r="CP14">
        <v>240</v>
      </c>
      <c r="CQ14">
        <v>2378</v>
      </c>
      <c r="CR14">
        <v>124977</v>
      </c>
      <c r="CS14">
        <v>87259</v>
      </c>
      <c r="CT14">
        <v>3329</v>
      </c>
      <c r="CU14">
        <v>28208</v>
      </c>
      <c r="CV14">
        <v>4601</v>
      </c>
      <c r="CW14">
        <v>1432</v>
      </c>
      <c r="CX14">
        <v>110</v>
      </c>
      <c r="CY14">
        <v>100324</v>
      </c>
      <c r="CZ14">
        <v>72982</v>
      </c>
      <c r="DA14">
        <v>2249</v>
      </c>
      <c r="DB14">
        <v>20538</v>
      </c>
      <c r="DC14">
        <v>3311</v>
      </c>
      <c r="DD14">
        <v>1071</v>
      </c>
      <c r="DE14">
        <v>71</v>
      </c>
    </row>
    <row r="15" spans="1:109" x14ac:dyDescent="0.25">
      <c r="A15">
        <v>13</v>
      </c>
      <c r="B15">
        <v>13</v>
      </c>
      <c r="C15">
        <v>53729</v>
      </c>
      <c r="D15">
        <v>27052</v>
      </c>
      <c r="E15">
        <v>25369</v>
      </c>
      <c r="F15">
        <v>63901</v>
      </c>
      <c r="G15">
        <v>32252</v>
      </c>
      <c r="H15">
        <v>30926</v>
      </c>
      <c r="I15">
        <v>46782</v>
      </c>
      <c r="J15">
        <v>25611</v>
      </c>
      <c r="K15">
        <v>21171</v>
      </c>
      <c r="L15">
        <v>47461</v>
      </c>
      <c r="M15">
        <v>27868</v>
      </c>
      <c r="N15">
        <v>19593</v>
      </c>
      <c r="O15">
        <v>47651</v>
      </c>
      <c r="P15">
        <v>24413</v>
      </c>
      <c r="Q15">
        <v>21848</v>
      </c>
      <c r="R15">
        <v>57084</v>
      </c>
      <c r="S15">
        <v>23005</v>
      </c>
      <c r="T15">
        <v>30699</v>
      </c>
      <c r="U15">
        <v>59451</v>
      </c>
      <c r="V15">
        <v>29093</v>
      </c>
      <c r="W15">
        <v>27883</v>
      </c>
      <c r="X15">
        <v>94133</v>
      </c>
      <c r="Y15">
        <v>80138</v>
      </c>
      <c r="Z15">
        <v>4636</v>
      </c>
      <c r="AA15">
        <v>6014</v>
      </c>
      <c r="AB15">
        <v>2820</v>
      </c>
      <c r="AC15">
        <v>559</v>
      </c>
      <c r="AD15">
        <v>25</v>
      </c>
      <c r="AE15">
        <v>5338</v>
      </c>
      <c r="AF15">
        <v>2605</v>
      </c>
      <c r="AG15">
        <v>189</v>
      </c>
      <c r="AH15">
        <v>75</v>
      </c>
      <c r="AI15">
        <v>0</v>
      </c>
      <c r="AJ15">
        <v>123209</v>
      </c>
      <c r="AK15">
        <v>98061</v>
      </c>
      <c r="AL15">
        <v>7854</v>
      </c>
      <c r="AM15">
        <v>11229</v>
      </c>
      <c r="AN15">
        <v>6328</v>
      </c>
      <c r="AO15">
        <v>1310</v>
      </c>
      <c r="AP15">
        <v>126</v>
      </c>
      <c r="AQ15">
        <v>0</v>
      </c>
      <c r="AR15">
        <v>0</v>
      </c>
      <c r="AS15">
        <v>95102</v>
      </c>
      <c r="AT15">
        <v>80539</v>
      </c>
      <c r="AU15">
        <v>4695</v>
      </c>
      <c r="AV15">
        <v>6619</v>
      </c>
      <c r="AW15">
        <v>2675</v>
      </c>
      <c r="AX15">
        <v>593</v>
      </c>
      <c r="AY15">
        <v>4</v>
      </c>
      <c r="AZ15">
        <v>5983</v>
      </c>
      <c r="BA15">
        <v>2425</v>
      </c>
      <c r="BB15">
        <v>206</v>
      </c>
      <c r="BC15">
        <v>115</v>
      </c>
      <c r="BD15">
        <v>0</v>
      </c>
      <c r="BE15">
        <v>124090</v>
      </c>
      <c r="BF15">
        <v>99324</v>
      </c>
      <c r="BG15">
        <v>7926</v>
      </c>
      <c r="BH15">
        <v>11215</v>
      </c>
      <c r="BI15">
        <v>5792</v>
      </c>
      <c r="BJ15">
        <v>1433</v>
      </c>
      <c r="BK15">
        <v>135</v>
      </c>
      <c r="BL15">
        <v>8989</v>
      </c>
      <c r="BM15">
        <v>4833</v>
      </c>
      <c r="BN15">
        <v>284</v>
      </c>
      <c r="BO15">
        <v>131</v>
      </c>
      <c r="BP15">
        <v>2600</v>
      </c>
      <c r="BQ15">
        <v>123646</v>
      </c>
      <c r="BR15">
        <v>104523</v>
      </c>
      <c r="BS15">
        <v>5634</v>
      </c>
      <c r="BT15">
        <v>8708</v>
      </c>
      <c r="BU15">
        <v>4669</v>
      </c>
      <c r="BV15">
        <v>783</v>
      </c>
      <c r="BW15">
        <v>122</v>
      </c>
      <c r="BX15">
        <v>0</v>
      </c>
      <c r="BY15">
        <v>0</v>
      </c>
      <c r="BZ15">
        <v>96849</v>
      </c>
      <c r="CA15">
        <v>84427</v>
      </c>
      <c r="CB15">
        <v>3466</v>
      </c>
      <c r="CC15">
        <v>5421</v>
      </c>
      <c r="CD15">
        <v>3318</v>
      </c>
      <c r="CE15">
        <v>508</v>
      </c>
      <c r="CF15">
        <v>68</v>
      </c>
      <c r="CG15">
        <v>0</v>
      </c>
      <c r="CH15">
        <v>0</v>
      </c>
      <c r="CI15">
        <v>100665</v>
      </c>
      <c r="CJ15">
        <v>80619</v>
      </c>
      <c r="CK15">
        <v>5831</v>
      </c>
      <c r="CL15">
        <v>5791</v>
      </c>
      <c r="CM15">
        <v>4849</v>
      </c>
      <c r="CN15">
        <v>147</v>
      </c>
      <c r="CO15">
        <v>38</v>
      </c>
      <c r="CP15">
        <v>288</v>
      </c>
      <c r="CQ15">
        <v>3102</v>
      </c>
      <c r="CR15">
        <v>124610</v>
      </c>
      <c r="CS15">
        <v>95960</v>
      </c>
      <c r="CT15">
        <v>8874</v>
      </c>
      <c r="CU15">
        <v>10580</v>
      </c>
      <c r="CV15">
        <v>7375</v>
      </c>
      <c r="CW15">
        <v>2127</v>
      </c>
      <c r="CX15">
        <v>172</v>
      </c>
      <c r="CY15">
        <v>100665</v>
      </c>
      <c r="CZ15">
        <v>80619</v>
      </c>
      <c r="DA15">
        <v>5831</v>
      </c>
      <c r="DB15">
        <v>7163</v>
      </c>
      <c r="DC15">
        <v>5382</v>
      </c>
      <c r="DD15">
        <v>1579</v>
      </c>
      <c r="DE15">
        <v>133</v>
      </c>
    </row>
    <row r="16" spans="1:109" x14ac:dyDescent="0.25">
      <c r="A16">
        <v>14</v>
      </c>
      <c r="B16">
        <v>14</v>
      </c>
      <c r="C16">
        <v>48169</v>
      </c>
      <c r="D16">
        <v>24348</v>
      </c>
      <c r="E16">
        <v>22442</v>
      </c>
      <c r="F16">
        <v>58360</v>
      </c>
      <c r="G16">
        <v>28590</v>
      </c>
      <c r="H16">
        <v>29019</v>
      </c>
      <c r="I16">
        <v>41247</v>
      </c>
      <c r="J16">
        <v>23224</v>
      </c>
      <c r="K16">
        <v>18023</v>
      </c>
      <c r="L16">
        <v>41975</v>
      </c>
      <c r="M16">
        <v>25348</v>
      </c>
      <c r="N16">
        <v>16627</v>
      </c>
      <c r="O16">
        <v>42173</v>
      </c>
      <c r="P16">
        <v>22074</v>
      </c>
      <c r="Q16">
        <v>18648</v>
      </c>
      <c r="R16">
        <v>51318</v>
      </c>
      <c r="S16">
        <v>21010</v>
      </c>
      <c r="T16">
        <v>26697</v>
      </c>
      <c r="U16">
        <v>53999</v>
      </c>
      <c r="V16">
        <v>25914</v>
      </c>
      <c r="W16">
        <v>25628</v>
      </c>
      <c r="X16">
        <v>95490</v>
      </c>
      <c r="Y16">
        <v>81675</v>
      </c>
      <c r="Z16">
        <v>6129</v>
      </c>
      <c r="AA16">
        <v>4953</v>
      </c>
      <c r="AB16">
        <v>2090</v>
      </c>
      <c r="AC16">
        <v>463</v>
      </c>
      <c r="AD16">
        <v>35</v>
      </c>
      <c r="AE16">
        <v>4433</v>
      </c>
      <c r="AF16">
        <v>1754</v>
      </c>
      <c r="AG16">
        <v>127</v>
      </c>
      <c r="AH16">
        <v>271</v>
      </c>
      <c r="AI16">
        <v>0</v>
      </c>
      <c r="AJ16">
        <v>122191</v>
      </c>
      <c r="AK16">
        <v>99273</v>
      </c>
      <c r="AL16">
        <v>9985</v>
      </c>
      <c r="AM16">
        <v>9056</v>
      </c>
      <c r="AN16">
        <v>4087</v>
      </c>
      <c r="AO16">
        <v>1296</v>
      </c>
      <c r="AP16">
        <v>373</v>
      </c>
      <c r="AQ16">
        <v>0</v>
      </c>
      <c r="AR16">
        <v>0</v>
      </c>
      <c r="AS16">
        <v>96332</v>
      </c>
      <c r="AT16">
        <v>82703</v>
      </c>
      <c r="AU16">
        <v>6083</v>
      </c>
      <c r="AV16">
        <v>4629</v>
      </c>
      <c r="AW16">
        <v>2215</v>
      </c>
      <c r="AX16">
        <v>446</v>
      </c>
      <c r="AY16">
        <v>28</v>
      </c>
      <c r="AZ16">
        <v>4034</v>
      </c>
      <c r="BA16">
        <v>1769</v>
      </c>
      <c r="BB16">
        <v>127</v>
      </c>
      <c r="BC16">
        <v>264</v>
      </c>
      <c r="BD16">
        <v>0</v>
      </c>
      <c r="BE16">
        <v>122840</v>
      </c>
      <c r="BF16">
        <v>100525</v>
      </c>
      <c r="BG16">
        <v>10121</v>
      </c>
      <c r="BH16">
        <v>8284</v>
      </c>
      <c r="BI16">
        <v>4105</v>
      </c>
      <c r="BJ16">
        <v>1629</v>
      </c>
      <c r="BK16">
        <v>153</v>
      </c>
      <c r="BL16">
        <v>5761</v>
      </c>
      <c r="BM16">
        <v>2937</v>
      </c>
      <c r="BN16">
        <v>244</v>
      </c>
      <c r="BO16">
        <v>129</v>
      </c>
      <c r="BP16">
        <v>3067</v>
      </c>
      <c r="BQ16">
        <v>125150</v>
      </c>
      <c r="BR16">
        <v>110194</v>
      </c>
      <c r="BS16">
        <v>6667</v>
      </c>
      <c r="BT16">
        <v>4675</v>
      </c>
      <c r="BU16">
        <v>3378</v>
      </c>
      <c r="BV16">
        <v>783</v>
      </c>
      <c r="BW16">
        <v>127</v>
      </c>
      <c r="BX16">
        <v>0</v>
      </c>
      <c r="BY16">
        <v>0</v>
      </c>
      <c r="BZ16">
        <v>99928</v>
      </c>
      <c r="CA16">
        <v>89994</v>
      </c>
      <c r="CB16">
        <v>4231</v>
      </c>
      <c r="CC16">
        <v>2952</v>
      </c>
      <c r="CD16">
        <v>2462</v>
      </c>
      <c r="CE16">
        <v>533</v>
      </c>
      <c r="CF16">
        <v>72</v>
      </c>
      <c r="CG16">
        <v>0</v>
      </c>
      <c r="CH16">
        <v>0</v>
      </c>
      <c r="CI16">
        <v>102113</v>
      </c>
      <c r="CJ16">
        <v>83120</v>
      </c>
      <c r="CK16">
        <v>7721</v>
      </c>
      <c r="CL16">
        <v>4796</v>
      </c>
      <c r="CM16">
        <v>2932</v>
      </c>
      <c r="CN16">
        <v>164</v>
      </c>
      <c r="CO16">
        <v>13</v>
      </c>
      <c r="CP16">
        <v>286</v>
      </c>
      <c r="CQ16">
        <v>3081</v>
      </c>
      <c r="CR16">
        <v>124996</v>
      </c>
      <c r="CS16">
        <v>97875</v>
      </c>
      <c r="CT16">
        <v>11516</v>
      </c>
      <c r="CU16">
        <v>9236</v>
      </c>
      <c r="CV16">
        <v>4514</v>
      </c>
      <c r="CW16">
        <v>2372</v>
      </c>
      <c r="CX16">
        <v>153</v>
      </c>
      <c r="CY16">
        <v>102113</v>
      </c>
      <c r="CZ16">
        <v>83120</v>
      </c>
      <c r="DA16">
        <v>7721</v>
      </c>
      <c r="DB16">
        <v>6121</v>
      </c>
      <c r="DC16">
        <v>3460</v>
      </c>
      <c r="DD16">
        <v>1739</v>
      </c>
      <c r="DE16">
        <v>120</v>
      </c>
    </row>
    <row r="17" spans="1:109" x14ac:dyDescent="0.25">
      <c r="A17">
        <v>15</v>
      </c>
      <c r="B17">
        <v>15</v>
      </c>
      <c r="C17">
        <v>59863</v>
      </c>
      <c r="D17">
        <v>31391</v>
      </c>
      <c r="E17">
        <v>27120</v>
      </c>
      <c r="F17">
        <v>71157</v>
      </c>
      <c r="G17">
        <v>39227</v>
      </c>
      <c r="H17">
        <v>31146</v>
      </c>
      <c r="I17">
        <v>53587</v>
      </c>
      <c r="J17">
        <v>30355</v>
      </c>
      <c r="K17">
        <v>23232</v>
      </c>
      <c r="L17">
        <v>54218</v>
      </c>
      <c r="M17">
        <v>32887</v>
      </c>
      <c r="N17">
        <v>21331</v>
      </c>
      <c r="O17">
        <v>54529</v>
      </c>
      <c r="P17">
        <v>29276</v>
      </c>
      <c r="Q17">
        <v>23873</v>
      </c>
      <c r="R17">
        <v>61832</v>
      </c>
      <c r="S17">
        <v>24433</v>
      </c>
      <c r="T17">
        <v>34164</v>
      </c>
      <c r="U17">
        <v>63853</v>
      </c>
      <c r="V17">
        <v>32161</v>
      </c>
      <c r="W17">
        <v>28933</v>
      </c>
      <c r="X17">
        <v>93149</v>
      </c>
      <c r="Y17">
        <v>84000</v>
      </c>
      <c r="Z17">
        <v>2658</v>
      </c>
      <c r="AA17">
        <v>3105</v>
      </c>
      <c r="AB17">
        <v>3029</v>
      </c>
      <c r="AC17">
        <v>260</v>
      </c>
      <c r="AD17">
        <v>25</v>
      </c>
      <c r="AE17">
        <v>2822</v>
      </c>
      <c r="AF17">
        <v>2571</v>
      </c>
      <c r="AG17">
        <v>27</v>
      </c>
      <c r="AH17">
        <v>74</v>
      </c>
      <c r="AI17">
        <v>0</v>
      </c>
      <c r="AJ17">
        <v>119974</v>
      </c>
      <c r="AK17">
        <v>104568</v>
      </c>
      <c r="AL17">
        <v>4627</v>
      </c>
      <c r="AM17">
        <v>4983</v>
      </c>
      <c r="AN17">
        <v>5748</v>
      </c>
      <c r="AO17">
        <v>475</v>
      </c>
      <c r="AP17">
        <v>66</v>
      </c>
      <c r="AQ17">
        <v>0</v>
      </c>
      <c r="AR17">
        <v>0</v>
      </c>
      <c r="AS17">
        <v>93629</v>
      </c>
      <c r="AT17">
        <v>85002</v>
      </c>
      <c r="AU17">
        <v>2503</v>
      </c>
      <c r="AV17">
        <v>2885</v>
      </c>
      <c r="AW17">
        <v>2817</v>
      </c>
      <c r="AX17">
        <v>292</v>
      </c>
      <c r="AY17">
        <v>45</v>
      </c>
      <c r="AZ17">
        <v>2613</v>
      </c>
      <c r="BA17">
        <v>2368</v>
      </c>
      <c r="BB17">
        <v>48</v>
      </c>
      <c r="BC17">
        <v>111</v>
      </c>
      <c r="BD17">
        <v>0</v>
      </c>
      <c r="BE17">
        <v>120374</v>
      </c>
      <c r="BF17">
        <v>105582</v>
      </c>
      <c r="BG17">
        <v>4587</v>
      </c>
      <c r="BH17">
        <v>4499</v>
      </c>
      <c r="BI17">
        <v>5552</v>
      </c>
      <c r="BJ17">
        <v>510</v>
      </c>
      <c r="BK17">
        <v>135</v>
      </c>
      <c r="BL17">
        <v>3191</v>
      </c>
      <c r="BM17">
        <v>4191</v>
      </c>
      <c r="BN17">
        <v>49</v>
      </c>
      <c r="BO17">
        <v>84</v>
      </c>
      <c r="BP17">
        <v>2642</v>
      </c>
      <c r="BQ17">
        <v>122622</v>
      </c>
      <c r="BR17">
        <v>109886</v>
      </c>
      <c r="BS17">
        <v>4299</v>
      </c>
      <c r="BT17">
        <v>3779</v>
      </c>
      <c r="BU17">
        <v>4394</v>
      </c>
      <c r="BV17">
        <v>538</v>
      </c>
      <c r="BW17">
        <v>108</v>
      </c>
      <c r="BX17">
        <v>0</v>
      </c>
      <c r="BY17">
        <v>0</v>
      </c>
      <c r="BZ17">
        <v>96229</v>
      </c>
      <c r="CA17">
        <v>87570</v>
      </c>
      <c r="CB17">
        <v>2766</v>
      </c>
      <c r="CC17">
        <v>2541</v>
      </c>
      <c r="CD17">
        <v>3089</v>
      </c>
      <c r="CE17">
        <v>373</v>
      </c>
      <c r="CF17">
        <v>68</v>
      </c>
      <c r="CG17">
        <v>0</v>
      </c>
      <c r="CH17">
        <v>0</v>
      </c>
      <c r="CI17">
        <v>101277</v>
      </c>
      <c r="CJ17">
        <v>87436</v>
      </c>
      <c r="CK17">
        <v>4036</v>
      </c>
      <c r="CL17">
        <v>3105</v>
      </c>
      <c r="CM17">
        <v>3544</v>
      </c>
      <c r="CN17">
        <v>71</v>
      </c>
      <c r="CO17">
        <v>20</v>
      </c>
      <c r="CP17">
        <v>364</v>
      </c>
      <c r="CQ17">
        <v>2701</v>
      </c>
      <c r="CR17">
        <v>124676</v>
      </c>
      <c r="CS17">
        <v>105457</v>
      </c>
      <c r="CT17">
        <v>5819</v>
      </c>
      <c r="CU17">
        <v>5656</v>
      </c>
      <c r="CV17">
        <v>5620</v>
      </c>
      <c r="CW17">
        <v>1678</v>
      </c>
      <c r="CX17">
        <v>129</v>
      </c>
      <c r="CY17">
        <v>101277</v>
      </c>
      <c r="CZ17">
        <v>87436</v>
      </c>
      <c r="DA17">
        <v>4036</v>
      </c>
      <c r="DB17">
        <v>3959</v>
      </c>
      <c r="DC17">
        <v>4147</v>
      </c>
      <c r="DD17">
        <v>1210</v>
      </c>
      <c r="DE17">
        <v>91</v>
      </c>
    </row>
    <row r="18" spans="1:109" x14ac:dyDescent="0.25">
      <c r="A18">
        <v>16</v>
      </c>
      <c r="B18">
        <v>16</v>
      </c>
      <c r="C18">
        <v>54990</v>
      </c>
      <c r="D18">
        <v>35724</v>
      </c>
      <c r="E18">
        <v>17978</v>
      </c>
      <c r="F18">
        <v>64681</v>
      </c>
      <c r="G18">
        <v>43786</v>
      </c>
      <c r="H18">
        <v>20116</v>
      </c>
      <c r="I18">
        <v>49337</v>
      </c>
      <c r="J18">
        <v>33860</v>
      </c>
      <c r="K18">
        <v>15477</v>
      </c>
      <c r="L18">
        <v>49808</v>
      </c>
      <c r="M18">
        <v>35832</v>
      </c>
      <c r="N18">
        <v>13976</v>
      </c>
      <c r="O18">
        <v>50076</v>
      </c>
      <c r="P18">
        <v>32928</v>
      </c>
      <c r="Q18">
        <v>15837</v>
      </c>
      <c r="R18">
        <v>57111</v>
      </c>
      <c r="S18">
        <v>29920</v>
      </c>
      <c r="T18">
        <v>24191</v>
      </c>
      <c r="U18">
        <v>58892</v>
      </c>
      <c r="V18">
        <v>37948</v>
      </c>
      <c r="W18">
        <v>18294</v>
      </c>
      <c r="X18">
        <v>94199</v>
      </c>
      <c r="Y18">
        <v>74839</v>
      </c>
      <c r="Z18">
        <v>7656</v>
      </c>
      <c r="AA18">
        <v>9099</v>
      </c>
      <c r="AB18">
        <v>2033</v>
      </c>
      <c r="AC18">
        <v>493</v>
      </c>
      <c r="AD18">
        <v>4</v>
      </c>
      <c r="AE18">
        <v>8269</v>
      </c>
      <c r="AF18">
        <v>1332</v>
      </c>
      <c r="AG18">
        <v>150</v>
      </c>
      <c r="AH18">
        <v>137</v>
      </c>
      <c r="AI18">
        <v>0</v>
      </c>
      <c r="AJ18">
        <v>124525</v>
      </c>
      <c r="AK18">
        <v>93091</v>
      </c>
      <c r="AL18">
        <v>12240</v>
      </c>
      <c r="AM18">
        <v>15426</v>
      </c>
      <c r="AN18">
        <v>4630</v>
      </c>
      <c r="AO18">
        <v>1613</v>
      </c>
      <c r="AP18">
        <v>122</v>
      </c>
      <c r="AQ18">
        <v>0</v>
      </c>
      <c r="AR18">
        <v>0</v>
      </c>
      <c r="AS18">
        <v>95338</v>
      </c>
      <c r="AT18">
        <v>75229</v>
      </c>
      <c r="AU18">
        <v>7533</v>
      </c>
      <c r="AV18">
        <v>10139</v>
      </c>
      <c r="AW18">
        <v>1817</v>
      </c>
      <c r="AX18">
        <v>450</v>
      </c>
      <c r="AY18">
        <v>8</v>
      </c>
      <c r="AZ18">
        <v>9441</v>
      </c>
      <c r="BA18">
        <v>1163</v>
      </c>
      <c r="BB18">
        <v>128</v>
      </c>
      <c r="BC18">
        <v>191</v>
      </c>
      <c r="BD18">
        <v>0</v>
      </c>
      <c r="BE18">
        <v>125290</v>
      </c>
      <c r="BF18">
        <v>93434</v>
      </c>
      <c r="BG18">
        <v>12071</v>
      </c>
      <c r="BH18">
        <v>16512</v>
      </c>
      <c r="BI18">
        <v>4170</v>
      </c>
      <c r="BJ18">
        <v>1359</v>
      </c>
      <c r="BK18">
        <v>151</v>
      </c>
      <c r="BL18">
        <v>12667</v>
      </c>
      <c r="BM18">
        <v>2180</v>
      </c>
      <c r="BN18">
        <v>139</v>
      </c>
      <c r="BO18">
        <v>95</v>
      </c>
      <c r="BP18">
        <v>4694</v>
      </c>
      <c r="BQ18">
        <v>123214</v>
      </c>
      <c r="BR18">
        <v>96428</v>
      </c>
      <c r="BS18">
        <v>10237</v>
      </c>
      <c r="BT18">
        <v>13680</v>
      </c>
      <c r="BU18">
        <v>3014</v>
      </c>
      <c r="BV18">
        <v>1090</v>
      </c>
      <c r="BW18">
        <v>169</v>
      </c>
      <c r="BX18">
        <v>0</v>
      </c>
      <c r="BY18">
        <v>0</v>
      </c>
      <c r="BZ18">
        <v>95378</v>
      </c>
      <c r="CA18">
        <v>77804</v>
      </c>
      <c r="CB18">
        <v>6444</v>
      </c>
      <c r="CC18">
        <v>8807</v>
      </c>
      <c r="CD18">
        <v>2121</v>
      </c>
      <c r="CE18">
        <v>758</v>
      </c>
      <c r="CF18">
        <v>109</v>
      </c>
      <c r="CG18">
        <v>0</v>
      </c>
      <c r="CH18">
        <v>0</v>
      </c>
      <c r="CI18">
        <v>99965</v>
      </c>
      <c r="CJ18">
        <v>76805</v>
      </c>
      <c r="CK18">
        <v>8994</v>
      </c>
      <c r="CL18">
        <v>8135</v>
      </c>
      <c r="CM18">
        <v>2368</v>
      </c>
      <c r="CN18">
        <v>153</v>
      </c>
      <c r="CO18">
        <v>31</v>
      </c>
      <c r="CP18">
        <v>400</v>
      </c>
      <c r="CQ18">
        <v>3079</v>
      </c>
      <c r="CR18">
        <v>125141</v>
      </c>
      <c r="CS18">
        <v>91954</v>
      </c>
      <c r="CT18">
        <v>13138</v>
      </c>
      <c r="CU18">
        <v>14773</v>
      </c>
      <c r="CV18">
        <v>4354</v>
      </c>
      <c r="CW18">
        <v>2019</v>
      </c>
      <c r="CX18">
        <v>175</v>
      </c>
      <c r="CY18">
        <v>99965</v>
      </c>
      <c r="CZ18">
        <v>76805</v>
      </c>
      <c r="DA18">
        <v>8994</v>
      </c>
      <c r="DB18">
        <v>9987</v>
      </c>
      <c r="DC18">
        <v>3078</v>
      </c>
      <c r="DD18">
        <v>1532</v>
      </c>
      <c r="DE18">
        <v>122</v>
      </c>
    </row>
    <row r="19" spans="1:109" x14ac:dyDescent="0.25">
      <c r="A19">
        <v>17</v>
      </c>
      <c r="B19">
        <v>17</v>
      </c>
      <c r="C19">
        <v>35771</v>
      </c>
      <c r="D19">
        <v>26169</v>
      </c>
      <c r="E19">
        <v>8556</v>
      </c>
      <c r="F19">
        <v>42471</v>
      </c>
      <c r="G19">
        <v>30341</v>
      </c>
      <c r="H19">
        <v>11516</v>
      </c>
      <c r="I19">
        <v>30095</v>
      </c>
      <c r="J19">
        <v>23246</v>
      </c>
      <c r="K19">
        <v>6849</v>
      </c>
      <c r="L19">
        <v>30479</v>
      </c>
      <c r="M19">
        <v>24479</v>
      </c>
      <c r="N19">
        <v>6000</v>
      </c>
      <c r="O19">
        <v>30571</v>
      </c>
      <c r="P19">
        <v>22689</v>
      </c>
      <c r="Q19">
        <v>6880</v>
      </c>
      <c r="R19">
        <v>39021</v>
      </c>
      <c r="S19">
        <v>25032</v>
      </c>
      <c r="T19">
        <v>11231</v>
      </c>
      <c r="U19">
        <v>41971</v>
      </c>
      <c r="V19">
        <v>31343</v>
      </c>
      <c r="W19">
        <v>9072</v>
      </c>
      <c r="X19">
        <v>94838</v>
      </c>
      <c r="Y19">
        <v>51835</v>
      </c>
      <c r="Z19">
        <v>16430</v>
      </c>
      <c r="AA19">
        <v>23890</v>
      </c>
      <c r="AB19">
        <v>1808</v>
      </c>
      <c r="AC19">
        <v>784</v>
      </c>
      <c r="AD19">
        <v>51</v>
      </c>
      <c r="AE19">
        <v>22946</v>
      </c>
      <c r="AF19">
        <v>1494</v>
      </c>
      <c r="AG19">
        <v>274</v>
      </c>
      <c r="AH19">
        <v>93</v>
      </c>
      <c r="AI19">
        <v>0</v>
      </c>
      <c r="AJ19">
        <v>127148</v>
      </c>
      <c r="AK19">
        <v>60220</v>
      </c>
      <c r="AL19">
        <v>25930</v>
      </c>
      <c r="AM19">
        <v>38392</v>
      </c>
      <c r="AN19">
        <v>4703</v>
      </c>
      <c r="AO19">
        <v>2882</v>
      </c>
      <c r="AP19">
        <v>213</v>
      </c>
      <c r="AQ19">
        <v>0</v>
      </c>
      <c r="AR19">
        <v>0</v>
      </c>
      <c r="AS19">
        <v>94058</v>
      </c>
      <c r="AT19">
        <v>51538</v>
      </c>
      <c r="AU19">
        <v>15971</v>
      </c>
      <c r="AV19">
        <v>24157</v>
      </c>
      <c r="AW19">
        <v>1670</v>
      </c>
      <c r="AX19">
        <v>761</v>
      </c>
      <c r="AY19">
        <v>49</v>
      </c>
      <c r="AZ19">
        <v>23235</v>
      </c>
      <c r="BA19">
        <v>1406</v>
      </c>
      <c r="BB19">
        <v>223</v>
      </c>
      <c r="BC19">
        <v>80</v>
      </c>
      <c r="BD19">
        <v>0</v>
      </c>
      <c r="BE19">
        <v>126606</v>
      </c>
      <c r="BF19">
        <v>60100</v>
      </c>
      <c r="BG19">
        <v>25241</v>
      </c>
      <c r="BH19">
        <v>39209</v>
      </c>
      <c r="BI19">
        <v>4496</v>
      </c>
      <c r="BJ19">
        <v>2711</v>
      </c>
      <c r="BK19">
        <v>176</v>
      </c>
      <c r="BL19">
        <v>33398</v>
      </c>
      <c r="BM19">
        <v>3422</v>
      </c>
      <c r="BN19">
        <v>224</v>
      </c>
      <c r="BO19">
        <v>246</v>
      </c>
      <c r="BP19">
        <v>3914</v>
      </c>
      <c r="BQ19">
        <v>125771</v>
      </c>
      <c r="BR19">
        <v>59134</v>
      </c>
      <c r="BS19">
        <v>23427</v>
      </c>
      <c r="BT19">
        <v>41231</v>
      </c>
      <c r="BU19">
        <v>3696</v>
      </c>
      <c r="BV19">
        <v>1590</v>
      </c>
      <c r="BW19">
        <v>247</v>
      </c>
      <c r="BX19">
        <v>0</v>
      </c>
      <c r="BY19">
        <v>0</v>
      </c>
      <c r="BZ19">
        <v>94860</v>
      </c>
      <c r="CA19">
        <v>50138</v>
      </c>
      <c r="CB19">
        <v>15239</v>
      </c>
      <c r="CC19">
        <v>26995</v>
      </c>
      <c r="CD19">
        <v>3090</v>
      </c>
      <c r="CE19">
        <v>1160</v>
      </c>
      <c r="CF19">
        <v>184</v>
      </c>
      <c r="CG19">
        <v>0</v>
      </c>
      <c r="CH19">
        <v>0</v>
      </c>
      <c r="CI19">
        <v>99767</v>
      </c>
      <c r="CJ19">
        <v>51096</v>
      </c>
      <c r="CK19">
        <v>18304</v>
      </c>
      <c r="CL19">
        <v>22586</v>
      </c>
      <c r="CM19">
        <v>3594</v>
      </c>
      <c r="CN19">
        <v>245</v>
      </c>
      <c r="CO19">
        <v>22</v>
      </c>
      <c r="CP19">
        <v>510</v>
      </c>
      <c r="CQ19">
        <v>3410</v>
      </c>
      <c r="CR19">
        <v>124632</v>
      </c>
      <c r="CS19">
        <v>56999</v>
      </c>
      <c r="CT19">
        <v>25871</v>
      </c>
      <c r="CU19">
        <v>37168</v>
      </c>
      <c r="CV19">
        <v>4933</v>
      </c>
      <c r="CW19">
        <v>2728</v>
      </c>
      <c r="CX19">
        <v>295</v>
      </c>
      <c r="CY19">
        <v>99767</v>
      </c>
      <c r="CZ19">
        <v>51096</v>
      </c>
      <c r="DA19">
        <v>18304</v>
      </c>
      <c r="DB19">
        <v>25675</v>
      </c>
      <c r="DC19">
        <v>4225</v>
      </c>
      <c r="DD19">
        <v>2055</v>
      </c>
      <c r="DE19">
        <v>225</v>
      </c>
    </row>
    <row r="20" spans="1:109" x14ac:dyDescent="0.25">
      <c r="A20">
        <v>18</v>
      </c>
      <c r="B20">
        <v>18</v>
      </c>
      <c r="C20">
        <v>45917</v>
      </c>
      <c r="D20">
        <v>40482</v>
      </c>
      <c r="E20">
        <v>4580</v>
      </c>
      <c r="F20">
        <v>49294</v>
      </c>
      <c r="G20">
        <v>43459</v>
      </c>
      <c r="H20">
        <v>5351</v>
      </c>
      <c r="I20">
        <v>39105</v>
      </c>
      <c r="J20">
        <v>35284</v>
      </c>
      <c r="K20">
        <v>3821</v>
      </c>
      <c r="L20">
        <v>39531</v>
      </c>
      <c r="M20">
        <v>36440</v>
      </c>
      <c r="N20">
        <v>3091</v>
      </c>
      <c r="O20">
        <v>39722</v>
      </c>
      <c r="P20">
        <v>34978</v>
      </c>
      <c r="Q20">
        <v>3907</v>
      </c>
      <c r="R20">
        <v>52196</v>
      </c>
      <c r="S20">
        <v>43098</v>
      </c>
      <c r="T20">
        <v>6620</v>
      </c>
      <c r="U20">
        <v>55638</v>
      </c>
      <c r="V20">
        <v>49725</v>
      </c>
      <c r="W20">
        <v>4945</v>
      </c>
      <c r="X20">
        <v>96172</v>
      </c>
      <c r="Y20">
        <v>21649</v>
      </c>
      <c r="Z20">
        <v>2046</v>
      </c>
      <c r="AA20">
        <v>70936</v>
      </c>
      <c r="AB20">
        <v>923</v>
      </c>
      <c r="AC20">
        <v>659</v>
      </c>
      <c r="AD20">
        <v>14</v>
      </c>
      <c r="AE20">
        <v>70355</v>
      </c>
      <c r="AF20">
        <v>815</v>
      </c>
      <c r="AG20">
        <v>148</v>
      </c>
      <c r="AH20">
        <v>119</v>
      </c>
      <c r="AI20">
        <v>0</v>
      </c>
      <c r="AJ20">
        <v>127321</v>
      </c>
      <c r="AK20">
        <v>24784</v>
      </c>
      <c r="AL20">
        <v>3457</v>
      </c>
      <c r="AM20">
        <v>96800</v>
      </c>
      <c r="AN20">
        <v>2149</v>
      </c>
      <c r="AO20">
        <v>1074</v>
      </c>
      <c r="AP20">
        <v>40</v>
      </c>
      <c r="AQ20">
        <v>0</v>
      </c>
      <c r="AR20">
        <v>0</v>
      </c>
      <c r="AS20">
        <v>94659</v>
      </c>
      <c r="AT20">
        <v>21768</v>
      </c>
      <c r="AU20">
        <v>1717</v>
      </c>
      <c r="AV20">
        <v>69678</v>
      </c>
      <c r="AW20">
        <v>836</v>
      </c>
      <c r="AX20">
        <v>701</v>
      </c>
      <c r="AY20">
        <v>12</v>
      </c>
      <c r="AZ20">
        <v>69104</v>
      </c>
      <c r="BA20">
        <v>744</v>
      </c>
      <c r="BB20">
        <v>147</v>
      </c>
      <c r="BC20">
        <v>132</v>
      </c>
      <c r="BD20">
        <v>0</v>
      </c>
      <c r="BE20">
        <v>127211</v>
      </c>
      <c r="BF20">
        <v>25272</v>
      </c>
      <c r="BG20">
        <v>2899</v>
      </c>
      <c r="BH20">
        <v>97038</v>
      </c>
      <c r="BI20">
        <v>2001</v>
      </c>
      <c r="BJ20">
        <v>1095</v>
      </c>
      <c r="BK20">
        <v>35</v>
      </c>
      <c r="BL20">
        <v>94788</v>
      </c>
      <c r="BM20">
        <v>1728</v>
      </c>
      <c r="BN20">
        <v>203</v>
      </c>
      <c r="BO20">
        <v>263</v>
      </c>
      <c r="BP20">
        <v>2043</v>
      </c>
      <c r="BQ20">
        <v>138139</v>
      </c>
      <c r="BR20">
        <v>29269</v>
      </c>
      <c r="BS20">
        <v>2454</v>
      </c>
      <c r="BT20">
        <v>104724</v>
      </c>
      <c r="BU20">
        <v>2149</v>
      </c>
      <c r="BV20">
        <v>987</v>
      </c>
      <c r="BW20">
        <v>109</v>
      </c>
      <c r="BX20">
        <v>0</v>
      </c>
      <c r="BY20">
        <v>0</v>
      </c>
      <c r="BZ20">
        <v>103223</v>
      </c>
      <c r="CA20">
        <v>24977</v>
      </c>
      <c r="CB20">
        <v>1502</v>
      </c>
      <c r="CC20">
        <v>75073</v>
      </c>
      <c r="CD20">
        <v>1787</v>
      </c>
      <c r="CE20">
        <v>727</v>
      </c>
      <c r="CF20">
        <v>80</v>
      </c>
      <c r="CG20">
        <v>0</v>
      </c>
      <c r="CH20">
        <v>0</v>
      </c>
      <c r="CI20">
        <v>95606</v>
      </c>
      <c r="CJ20">
        <v>18921</v>
      </c>
      <c r="CK20">
        <v>2857</v>
      </c>
      <c r="CL20">
        <v>68741</v>
      </c>
      <c r="CM20">
        <v>1916</v>
      </c>
      <c r="CN20">
        <v>152</v>
      </c>
      <c r="CO20">
        <v>16</v>
      </c>
      <c r="CP20">
        <v>393</v>
      </c>
      <c r="CQ20">
        <v>2610</v>
      </c>
      <c r="CR20">
        <v>124980</v>
      </c>
      <c r="CS20">
        <v>20988</v>
      </c>
      <c r="CT20">
        <v>4241</v>
      </c>
      <c r="CU20">
        <v>97286</v>
      </c>
      <c r="CV20">
        <v>2563</v>
      </c>
      <c r="CW20">
        <v>1646</v>
      </c>
      <c r="CX20">
        <v>129</v>
      </c>
      <c r="CY20">
        <v>95606</v>
      </c>
      <c r="CZ20">
        <v>18921</v>
      </c>
      <c r="DA20">
        <v>2857</v>
      </c>
      <c r="DB20">
        <v>71392</v>
      </c>
      <c r="DC20">
        <v>2266</v>
      </c>
      <c r="DD20">
        <v>1272</v>
      </c>
      <c r="DE20">
        <v>85</v>
      </c>
    </row>
    <row r="21" spans="1:109" x14ac:dyDescent="0.25">
      <c r="A21">
        <v>19</v>
      </c>
      <c r="B21">
        <v>19</v>
      </c>
      <c r="C21">
        <v>64247</v>
      </c>
      <c r="D21">
        <v>48694</v>
      </c>
      <c r="E21">
        <v>14712</v>
      </c>
      <c r="F21">
        <v>72694</v>
      </c>
      <c r="G21">
        <v>57108</v>
      </c>
      <c r="H21">
        <v>15057</v>
      </c>
      <c r="I21">
        <v>58967</v>
      </c>
      <c r="J21">
        <v>46549</v>
      </c>
      <c r="K21">
        <v>12418</v>
      </c>
      <c r="L21">
        <v>59332</v>
      </c>
      <c r="M21">
        <v>47583</v>
      </c>
      <c r="N21">
        <v>11749</v>
      </c>
      <c r="O21">
        <v>59571</v>
      </c>
      <c r="P21">
        <v>44969</v>
      </c>
      <c r="Q21">
        <v>13758</v>
      </c>
      <c r="R21">
        <v>66710</v>
      </c>
      <c r="S21">
        <v>43308</v>
      </c>
      <c r="T21">
        <v>21533</v>
      </c>
      <c r="U21">
        <v>68180</v>
      </c>
      <c r="V21">
        <v>52655</v>
      </c>
      <c r="W21">
        <v>13903</v>
      </c>
      <c r="X21">
        <v>87074</v>
      </c>
      <c r="Y21">
        <v>46313</v>
      </c>
      <c r="Z21">
        <v>1389</v>
      </c>
      <c r="AA21">
        <v>35774</v>
      </c>
      <c r="AB21">
        <v>3067</v>
      </c>
      <c r="AC21">
        <v>333</v>
      </c>
      <c r="AD21">
        <v>44</v>
      </c>
      <c r="AE21">
        <v>35096</v>
      </c>
      <c r="AF21">
        <v>2928</v>
      </c>
      <c r="AG21">
        <v>84</v>
      </c>
      <c r="AH21">
        <v>289</v>
      </c>
      <c r="AI21">
        <v>0</v>
      </c>
      <c r="AJ21">
        <v>117211</v>
      </c>
      <c r="AK21">
        <v>60322</v>
      </c>
      <c r="AL21">
        <v>2421</v>
      </c>
      <c r="AM21">
        <v>46772</v>
      </c>
      <c r="AN21">
        <v>7796</v>
      </c>
      <c r="AO21">
        <v>811</v>
      </c>
      <c r="AP21">
        <v>79</v>
      </c>
      <c r="AQ21">
        <v>0</v>
      </c>
      <c r="AR21">
        <v>0</v>
      </c>
      <c r="AS21">
        <v>86852</v>
      </c>
      <c r="AT21">
        <v>46242</v>
      </c>
      <c r="AU21">
        <v>1315</v>
      </c>
      <c r="AV21">
        <v>35686</v>
      </c>
      <c r="AW21">
        <v>3150</v>
      </c>
      <c r="AX21">
        <v>326</v>
      </c>
      <c r="AY21">
        <v>18</v>
      </c>
      <c r="AZ21">
        <v>35046</v>
      </c>
      <c r="BA21">
        <v>2985</v>
      </c>
      <c r="BB21">
        <v>78</v>
      </c>
      <c r="BC21">
        <v>197</v>
      </c>
      <c r="BD21">
        <v>0</v>
      </c>
      <c r="BE21">
        <v>117907</v>
      </c>
      <c r="BF21">
        <v>60971</v>
      </c>
      <c r="BG21">
        <v>2357</v>
      </c>
      <c r="BH21">
        <v>46629</v>
      </c>
      <c r="BI21">
        <v>8079</v>
      </c>
      <c r="BJ21">
        <v>718</v>
      </c>
      <c r="BK21">
        <v>50</v>
      </c>
      <c r="BL21">
        <v>44585</v>
      </c>
      <c r="BM21">
        <v>6810</v>
      </c>
      <c r="BN21">
        <v>133</v>
      </c>
      <c r="BO21">
        <v>229</v>
      </c>
      <c r="BP21">
        <v>2784</v>
      </c>
      <c r="BQ21">
        <v>120786</v>
      </c>
      <c r="BR21">
        <v>62929</v>
      </c>
      <c r="BS21">
        <v>2127</v>
      </c>
      <c r="BT21">
        <v>49575</v>
      </c>
      <c r="BU21">
        <v>6348</v>
      </c>
      <c r="BV21">
        <v>755</v>
      </c>
      <c r="BW21">
        <v>68</v>
      </c>
      <c r="BX21">
        <v>0</v>
      </c>
      <c r="BY21">
        <v>0</v>
      </c>
      <c r="BZ21">
        <v>91481</v>
      </c>
      <c r="CA21">
        <v>48684</v>
      </c>
      <c r="CB21">
        <v>1354</v>
      </c>
      <c r="CC21">
        <v>37227</v>
      </c>
      <c r="CD21">
        <v>4266</v>
      </c>
      <c r="CE21">
        <v>547</v>
      </c>
      <c r="CF21">
        <v>48</v>
      </c>
      <c r="CG21">
        <v>0</v>
      </c>
      <c r="CH21">
        <v>0</v>
      </c>
      <c r="CI21">
        <v>97180</v>
      </c>
      <c r="CJ21">
        <v>48782</v>
      </c>
      <c r="CK21">
        <v>2188</v>
      </c>
      <c r="CL21">
        <v>37020</v>
      </c>
      <c r="CM21">
        <v>6095</v>
      </c>
      <c r="CN21">
        <v>105</v>
      </c>
      <c r="CO21">
        <v>15</v>
      </c>
      <c r="CP21">
        <v>439</v>
      </c>
      <c r="CQ21">
        <v>2536</v>
      </c>
      <c r="CR21">
        <v>125050</v>
      </c>
      <c r="CS21">
        <v>60937</v>
      </c>
      <c r="CT21">
        <v>3426</v>
      </c>
      <c r="CU21">
        <v>49817</v>
      </c>
      <c r="CV21">
        <v>9933</v>
      </c>
      <c r="CW21">
        <v>1285</v>
      </c>
      <c r="CX21">
        <v>104</v>
      </c>
      <c r="CY21">
        <v>97180</v>
      </c>
      <c r="CZ21">
        <v>48782</v>
      </c>
      <c r="DA21">
        <v>2188</v>
      </c>
      <c r="DB21">
        <v>38773</v>
      </c>
      <c r="DC21">
        <v>6679</v>
      </c>
      <c r="DD21">
        <v>935</v>
      </c>
      <c r="DE21">
        <v>68</v>
      </c>
    </row>
    <row r="22" spans="1:109" x14ac:dyDescent="0.25">
      <c r="A22">
        <v>20</v>
      </c>
      <c r="B22">
        <v>20</v>
      </c>
      <c r="C22">
        <v>60155</v>
      </c>
      <c r="D22">
        <v>45342</v>
      </c>
      <c r="E22">
        <v>13757</v>
      </c>
      <c r="F22">
        <v>68326</v>
      </c>
      <c r="G22">
        <v>52290</v>
      </c>
      <c r="H22">
        <v>15369</v>
      </c>
      <c r="I22">
        <v>54406</v>
      </c>
      <c r="J22">
        <v>43047</v>
      </c>
      <c r="K22">
        <v>11359</v>
      </c>
      <c r="L22">
        <v>54782</v>
      </c>
      <c r="M22">
        <v>44284</v>
      </c>
      <c r="N22">
        <v>10498</v>
      </c>
      <c r="O22">
        <v>54970</v>
      </c>
      <c r="P22">
        <v>41792</v>
      </c>
      <c r="Q22">
        <v>12124</v>
      </c>
      <c r="R22">
        <v>63234</v>
      </c>
      <c r="S22">
        <v>41692</v>
      </c>
      <c r="T22">
        <v>19063</v>
      </c>
      <c r="U22">
        <v>65207</v>
      </c>
      <c r="V22">
        <v>49031</v>
      </c>
      <c r="W22">
        <v>14212</v>
      </c>
      <c r="X22">
        <v>91173</v>
      </c>
      <c r="Y22">
        <v>56493</v>
      </c>
      <c r="Z22">
        <v>1718</v>
      </c>
      <c r="AA22">
        <v>30322</v>
      </c>
      <c r="AB22">
        <v>2208</v>
      </c>
      <c r="AC22">
        <v>299</v>
      </c>
      <c r="AD22">
        <v>18</v>
      </c>
      <c r="AE22">
        <v>29485</v>
      </c>
      <c r="AF22">
        <v>1958</v>
      </c>
      <c r="AG22">
        <v>122</v>
      </c>
      <c r="AH22">
        <v>198</v>
      </c>
      <c r="AI22">
        <v>0</v>
      </c>
      <c r="AJ22">
        <v>119587</v>
      </c>
      <c r="AK22">
        <v>68433</v>
      </c>
      <c r="AL22">
        <v>3439</v>
      </c>
      <c r="AM22">
        <v>42273</v>
      </c>
      <c r="AN22">
        <v>5415</v>
      </c>
      <c r="AO22">
        <v>596</v>
      </c>
      <c r="AP22">
        <v>107</v>
      </c>
      <c r="AQ22">
        <v>0</v>
      </c>
      <c r="AR22">
        <v>0</v>
      </c>
      <c r="AS22">
        <v>91775</v>
      </c>
      <c r="AT22">
        <v>57689</v>
      </c>
      <c r="AU22">
        <v>1468</v>
      </c>
      <c r="AV22">
        <v>29775</v>
      </c>
      <c r="AW22">
        <v>2304</v>
      </c>
      <c r="AX22">
        <v>387</v>
      </c>
      <c r="AY22">
        <v>18</v>
      </c>
      <c r="AZ22">
        <v>28996</v>
      </c>
      <c r="BA22">
        <v>2090</v>
      </c>
      <c r="BB22">
        <v>194</v>
      </c>
      <c r="BC22">
        <v>217</v>
      </c>
      <c r="BD22">
        <v>0</v>
      </c>
      <c r="BE22">
        <v>120487</v>
      </c>
      <c r="BF22">
        <v>69761</v>
      </c>
      <c r="BG22">
        <v>2960</v>
      </c>
      <c r="BH22">
        <v>41687</v>
      </c>
      <c r="BI22">
        <v>5728</v>
      </c>
      <c r="BJ22">
        <v>676</v>
      </c>
      <c r="BK22">
        <v>73</v>
      </c>
      <c r="BL22">
        <v>39149</v>
      </c>
      <c r="BM22">
        <v>4649</v>
      </c>
      <c r="BN22">
        <v>226</v>
      </c>
      <c r="BO22">
        <v>592</v>
      </c>
      <c r="BP22">
        <v>3135</v>
      </c>
      <c r="BQ22">
        <v>124053</v>
      </c>
      <c r="BR22">
        <v>75964</v>
      </c>
      <c r="BS22">
        <v>2436</v>
      </c>
      <c r="BT22">
        <v>40430</v>
      </c>
      <c r="BU22">
        <v>5372</v>
      </c>
      <c r="BV22">
        <v>776</v>
      </c>
      <c r="BW22">
        <v>83</v>
      </c>
      <c r="BX22">
        <v>0</v>
      </c>
      <c r="BY22">
        <v>0</v>
      </c>
      <c r="BZ22">
        <v>97869</v>
      </c>
      <c r="CA22">
        <v>63571</v>
      </c>
      <c r="CB22">
        <v>1699</v>
      </c>
      <c r="CC22">
        <v>28338</v>
      </c>
      <c r="CD22">
        <v>4245</v>
      </c>
      <c r="CE22">
        <v>556</v>
      </c>
      <c r="CF22">
        <v>58</v>
      </c>
      <c r="CG22">
        <v>0</v>
      </c>
      <c r="CH22">
        <v>0</v>
      </c>
      <c r="CI22">
        <v>100115</v>
      </c>
      <c r="CJ22">
        <v>55996</v>
      </c>
      <c r="CK22">
        <v>2782</v>
      </c>
      <c r="CL22">
        <v>33171</v>
      </c>
      <c r="CM22">
        <v>4592</v>
      </c>
      <c r="CN22">
        <v>106</v>
      </c>
      <c r="CO22">
        <v>12</v>
      </c>
      <c r="CP22">
        <v>570</v>
      </c>
      <c r="CQ22">
        <v>2886</v>
      </c>
      <c r="CR22">
        <v>124500</v>
      </c>
      <c r="CS22">
        <v>65908</v>
      </c>
      <c r="CT22">
        <v>3936</v>
      </c>
      <c r="CU22">
        <v>47129</v>
      </c>
      <c r="CV22">
        <v>6598</v>
      </c>
      <c r="CW22">
        <v>1486</v>
      </c>
      <c r="CX22">
        <v>152</v>
      </c>
      <c r="CY22">
        <v>100115</v>
      </c>
      <c r="CZ22">
        <v>55996</v>
      </c>
      <c r="DA22">
        <v>2782</v>
      </c>
      <c r="DB22">
        <v>35228</v>
      </c>
      <c r="DC22">
        <v>5246</v>
      </c>
      <c r="DD22">
        <v>1089</v>
      </c>
      <c r="DE22">
        <v>105</v>
      </c>
    </row>
    <row r="23" spans="1:109" x14ac:dyDescent="0.25">
      <c r="A23">
        <v>21</v>
      </c>
      <c r="B23">
        <v>21</v>
      </c>
      <c r="C23">
        <v>49896</v>
      </c>
      <c r="D23">
        <v>43378</v>
      </c>
      <c r="E23">
        <v>5663</v>
      </c>
      <c r="F23">
        <v>53505</v>
      </c>
      <c r="G23">
        <v>46770</v>
      </c>
      <c r="H23">
        <v>6218</v>
      </c>
      <c r="I23">
        <v>42981</v>
      </c>
      <c r="J23">
        <v>37947</v>
      </c>
      <c r="K23">
        <v>5034</v>
      </c>
      <c r="L23">
        <v>43458</v>
      </c>
      <c r="M23">
        <v>39405</v>
      </c>
      <c r="N23">
        <v>4053</v>
      </c>
      <c r="O23">
        <v>43705</v>
      </c>
      <c r="P23">
        <v>37668</v>
      </c>
      <c r="Q23">
        <v>5134</v>
      </c>
      <c r="R23">
        <v>56281</v>
      </c>
      <c r="S23">
        <v>45885</v>
      </c>
      <c r="T23">
        <v>7870</v>
      </c>
      <c r="U23">
        <v>59461</v>
      </c>
      <c r="V23">
        <v>52492</v>
      </c>
      <c r="W23">
        <v>5895</v>
      </c>
      <c r="X23">
        <v>100016</v>
      </c>
      <c r="Y23">
        <v>23361</v>
      </c>
      <c r="Z23">
        <v>1126</v>
      </c>
      <c r="AA23">
        <v>74208</v>
      </c>
      <c r="AB23">
        <v>728</v>
      </c>
      <c r="AC23">
        <v>853</v>
      </c>
      <c r="AD23">
        <v>12</v>
      </c>
      <c r="AE23">
        <v>72835</v>
      </c>
      <c r="AF23">
        <v>636</v>
      </c>
      <c r="AG23">
        <v>195</v>
      </c>
      <c r="AH23">
        <v>268</v>
      </c>
      <c r="AI23">
        <v>0</v>
      </c>
      <c r="AJ23">
        <v>129211</v>
      </c>
      <c r="AK23">
        <v>25884</v>
      </c>
      <c r="AL23">
        <v>1536</v>
      </c>
      <c r="AM23">
        <v>99476</v>
      </c>
      <c r="AN23">
        <v>1601</v>
      </c>
      <c r="AO23">
        <v>1594</v>
      </c>
      <c r="AP23">
        <v>87</v>
      </c>
      <c r="AQ23">
        <v>0</v>
      </c>
      <c r="AR23">
        <v>0</v>
      </c>
      <c r="AS23">
        <v>102146</v>
      </c>
      <c r="AT23">
        <v>24288</v>
      </c>
      <c r="AU23">
        <v>1144</v>
      </c>
      <c r="AV23">
        <v>75433</v>
      </c>
      <c r="AW23">
        <v>639</v>
      </c>
      <c r="AX23">
        <v>865</v>
      </c>
      <c r="AY23">
        <v>8</v>
      </c>
      <c r="AZ23">
        <v>74104</v>
      </c>
      <c r="BA23">
        <v>538</v>
      </c>
      <c r="BB23">
        <v>171</v>
      </c>
      <c r="BC23">
        <v>287</v>
      </c>
      <c r="BD23">
        <v>0</v>
      </c>
      <c r="BE23">
        <v>131543</v>
      </c>
      <c r="BF23">
        <v>26763</v>
      </c>
      <c r="BG23">
        <v>1587</v>
      </c>
      <c r="BH23">
        <v>100971</v>
      </c>
      <c r="BI23">
        <v>1439</v>
      </c>
      <c r="BJ23">
        <v>1453</v>
      </c>
      <c r="BK23">
        <v>115</v>
      </c>
      <c r="BL23">
        <v>97680</v>
      </c>
      <c r="BM23">
        <v>1142</v>
      </c>
      <c r="BN23">
        <v>181</v>
      </c>
      <c r="BO23">
        <v>864</v>
      </c>
      <c r="BP23">
        <v>3326</v>
      </c>
      <c r="BQ23">
        <v>138233</v>
      </c>
      <c r="BR23">
        <v>30626</v>
      </c>
      <c r="BS23">
        <v>1835</v>
      </c>
      <c r="BT23">
        <v>104820</v>
      </c>
      <c r="BU23">
        <v>1494</v>
      </c>
      <c r="BV23">
        <v>1067</v>
      </c>
      <c r="BW23">
        <v>109</v>
      </c>
      <c r="BX23">
        <v>0</v>
      </c>
      <c r="BY23">
        <v>0</v>
      </c>
      <c r="BZ23">
        <v>105512</v>
      </c>
      <c r="CA23">
        <v>26929</v>
      </c>
      <c r="CB23">
        <v>1220</v>
      </c>
      <c r="CC23">
        <v>76284</v>
      </c>
      <c r="CD23">
        <v>1236</v>
      </c>
      <c r="CE23">
        <v>783</v>
      </c>
      <c r="CF23">
        <v>77</v>
      </c>
      <c r="CG23">
        <v>0</v>
      </c>
      <c r="CH23">
        <v>0</v>
      </c>
      <c r="CI23">
        <v>98774</v>
      </c>
      <c r="CJ23">
        <v>20706</v>
      </c>
      <c r="CK23">
        <v>2039</v>
      </c>
      <c r="CL23">
        <v>70911</v>
      </c>
      <c r="CM23">
        <v>1613</v>
      </c>
      <c r="CN23">
        <v>199</v>
      </c>
      <c r="CO23">
        <v>17</v>
      </c>
      <c r="CP23">
        <v>451</v>
      </c>
      <c r="CQ23">
        <v>2838</v>
      </c>
      <c r="CR23">
        <v>125105</v>
      </c>
      <c r="CS23">
        <v>22648</v>
      </c>
      <c r="CT23">
        <v>2837</v>
      </c>
      <c r="CU23">
        <v>97226</v>
      </c>
      <c r="CV23">
        <v>2314</v>
      </c>
      <c r="CW23">
        <v>1768</v>
      </c>
      <c r="CX23">
        <v>141</v>
      </c>
      <c r="CY23">
        <v>98774</v>
      </c>
      <c r="CZ23">
        <v>20706</v>
      </c>
      <c r="DA23">
        <v>2039</v>
      </c>
      <c r="DB23">
        <v>73750</v>
      </c>
      <c r="DC23">
        <v>2010</v>
      </c>
      <c r="DD23">
        <v>1373</v>
      </c>
      <c r="DE23">
        <v>94</v>
      </c>
    </row>
    <row r="24" spans="1:109" x14ac:dyDescent="0.25">
      <c r="A24">
        <v>22</v>
      </c>
      <c r="B24">
        <v>22</v>
      </c>
      <c r="C24">
        <v>57225</v>
      </c>
      <c r="D24">
        <v>23740</v>
      </c>
      <c r="E24">
        <v>32140</v>
      </c>
      <c r="F24">
        <v>69370</v>
      </c>
      <c r="G24">
        <v>29014</v>
      </c>
      <c r="H24">
        <v>39517</v>
      </c>
      <c r="I24">
        <v>50466</v>
      </c>
      <c r="J24">
        <v>22630</v>
      </c>
      <c r="K24">
        <v>27836</v>
      </c>
      <c r="L24">
        <v>50913</v>
      </c>
      <c r="M24">
        <v>25583</v>
      </c>
      <c r="N24">
        <v>25330</v>
      </c>
      <c r="O24">
        <v>51156</v>
      </c>
      <c r="P24">
        <v>21644</v>
      </c>
      <c r="Q24">
        <v>28073</v>
      </c>
      <c r="R24">
        <v>59856</v>
      </c>
      <c r="S24">
        <v>19332</v>
      </c>
      <c r="T24">
        <v>37535</v>
      </c>
      <c r="U24">
        <v>61672</v>
      </c>
      <c r="V24">
        <v>24402</v>
      </c>
      <c r="W24">
        <v>34607</v>
      </c>
      <c r="X24">
        <v>92006</v>
      </c>
      <c r="Y24">
        <v>81615</v>
      </c>
      <c r="Z24">
        <v>2881</v>
      </c>
      <c r="AA24">
        <v>5548</v>
      </c>
      <c r="AB24">
        <v>1401</v>
      </c>
      <c r="AC24">
        <v>453</v>
      </c>
      <c r="AD24">
        <v>8</v>
      </c>
      <c r="AE24">
        <v>5035</v>
      </c>
      <c r="AF24">
        <v>1102</v>
      </c>
      <c r="AG24">
        <v>137</v>
      </c>
      <c r="AH24">
        <v>168</v>
      </c>
      <c r="AI24">
        <v>0</v>
      </c>
      <c r="AJ24">
        <v>122615</v>
      </c>
      <c r="AK24">
        <v>102248</v>
      </c>
      <c r="AL24">
        <v>8401</v>
      </c>
      <c r="AM24">
        <v>9496</v>
      </c>
      <c r="AN24">
        <v>3414</v>
      </c>
      <c r="AO24">
        <v>709</v>
      </c>
      <c r="AP24">
        <v>81</v>
      </c>
      <c r="AQ24">
        <v>0</v>
      </c>
      <c r="AR24">
        <v>0</v>
      </c>
      <c r="AS24">
        <v>91514</v>
      </c>
      <c r="AT24">
        <v>81415</v>
      </c>
      <c r="AU24">
        <v>2957</v>
      </c>
      <c r="AV24">
        <v>5198</v>
      </c>
      <c r="AW24">
        <v>1404</v>
      </c>
      <c r="AX24">
        <v>423</v>
      </c>
      <c r="AY24">
        <v>8</v>
      </c>
      <c r="AZ24">
        <v>4702</v>
      </c>
      <c r="BA24">
        <v>1080</v>
      </c>
      <c r="BB24">
        <v>168</v>
      </c>
      <c r="BC24">
        <v>153</v>
      </c>
      <c r="BD24">
        <v>0</v>
      </c>
      <c r="BE24">
        <v>122709</v>
      </c>
      <c r="BF24">
        <v>102812</v>
      </c>
      <c r="BG24">
        <v>8366</v>
      </c>
      <c r="BH24">
        <v>9016</v>
      </c>
      <c r="BI24">
        <v>3303</v>
      </c>
      <c r="BJ24">
        <v>805</v>
      </c>
      <c r="BK24">
        <v>87</v>
      </c>
      <c r="BL24">
        <v>6290</v>
      </c>
      <c r="BM24">
        <v>2441</v>
      </c>
      <c r="BN24">
        <v>222</v>
      </c>
      <c r="BO24">
        <v>123</v>
      </c>
      <c r="BP24">
        <v>2436</v>
      </c>
      <c r="BQ24">
        <v>122417</v>
      </c>
      <c r="BR24">
        <v>106025</v>
      </c>
      <c r="BS24">
        <v>6445</v>
      </c>
      <c r="BT24">
        <v>7058</v>
      </c>
      <c r="BU24">
        <v>2515</v>
      </c>
      <c r="BV24">
        <v>679</v>
      </c>
      <c r="BW24">
        <v>94</v>
      </c>
      <c r="BX24">
        <v>0</v>
      </c>
      <c r="BY24">
        <v>0</v>
      </c>
      <c r="BZ24">
        <v>93652</v>
      </c>
      <c r="CA24">
        <v>83305</v>
      </c>
      <c r="CB24">
        <v>3636</v>
      </c>
      <c r="CC24">
        <v>4603</v>
      </c>
      <c r="CD24">
        <v>1741</v>
      </c>
      <c r="CE24">
        <v>476</v>
      </c>
      <c r="CF24">
        <v>51</v>
      </c>
      <c r="CG24">
        <v>0</v>
      </c>
      <c r="CH24">
        <v>0</v>
      </c>
      <c r="CI24">
        <v>98825</v>
      </c>
      <c r="CJ24">
        <v>82451</v>
      </c>
      <c r="CK24">
        <v>5401</v>
      </c>
      <c r="CL24">
        <v>5862</v>
      </c>
      <c r="CM24">
        <v>1862</v>
      </c>
      <c r="CN24">
        <v>93</v>
      </c>
      <c r="CO24">
        <v>14</v>
      </c>
      <c r="CP24">
        <v>241</v>
      </c>
      <c r="CQ24">
        <v>2901</v>
      </c>
      <c r="CR24">
        <v>124842</v>
      </c>
      <c r="CS24">
        <v>100650</v>
      </c>
      <c r="CT24">
        <v>8997</v>
      </c>
      <c r="CU24">
        <v>9460</v>
      </c>
      <c r="CV24">
        <v>3053</v>
      </c>
      <c r="CW24">
        <v>2325</v>
      </c>
      <c r="CX24">
        <v>98</v>
      </c>
      <c r="CY24">
        <v>98825</v>
      </c>
      <c r="CZ24">
        <v>82451</v>
      </c>
      <c r="DA24">
        <v>5401</v>
      </c>
      <c r="DB24">
        <v>6656</v>
      </c>
      <c r="DC24">
        <v>2197</v>
      </c>
      <c r="DD24">
        <v>1635</v>
      </c>
      <c r="DE24">
        <v>72</v>
      </c>
    </row>
    <row r="25" spans="1:109" x14ac:dyDescent="0.25">
      <c r="A25">
        <v>23</v>
      </c>
      <c r="B25">
        <v>23</v>
      </c>
      <c r="C25">
        <v>55083</v>
      </c>
      <c r="D25">
        <v>14737</v>
      </c>
      <c r="E25">
        <v>39103</v>
      </c>
      <c r="F25">
        <v>65089</v>
      </c>
      <c r="G25">
        <v>19268</v>
      </c>
      <c r="H25">
        <v>44746</v>
      </c>
      <c r="I25">
        <v>49059</v>
      </c>
      <c r="J25">
        <v>14329</v>
      </c>
      <c r="K25">
        <v>34730</v>
      </c>
      <c r="L25">
        <v>49166</v>
      </c>
      <c r="M25">
        <v>16393</v>
      </c>
      <c r="N25">
        <v>32773</v>
      </c>
      <c r="O25">
        <v>49665</v>
      </c>
      <c r="P25">
        <v>13279</v>
      </c>
      <c r="Q25">
        <v>34945</v>
      </c>
      <c r="R25">
        <v>58331</v>
      </c>
      <c r="S25">
        <v>10604</v>
      </c>
      <c r="T25">
        <v>45483</v>
      </c>
      <c r="U25">
        <v>59207</v>
      </c>
      <c r="V25">
        <v>14684</v>
      </c>
      <c r="W25">
        <v>41845</v>
      </c>
      <c r="X25">
        <v>82538</v>
      </c>
      <c r="Y25">
        <v>76930</v>
      </c>
      <c r="Z25">
        <v>817</v>
      </c>
      <c r="AA25">
        <v>3340</v>
      </c>
      <c r="AB25">
        <v>447</v>
      </c>
      <c r="AC25">
        <v>662</v>
      </c>
      <c r="AD25">
        <v>15</v>
      </c>
      <c r="AE25">
        <v>3136</v>
      </c>
      <c r="AF25">
        <v>315</v>
      </c>
      <c r="AG25">
        <v>111</v>
      </c>
      <c r="AH25">
        <v>294</v>
      </c>
      <c r="AI25">
        <v>0</v>
      </c>
      <c r="AJ25">
        <v>108647</v>
      </c>
      <c r="AK25">
        <v>99089</v>
      </c>
      <c r="AL25">
        <v>2005</v>
      </c>
      <c r="AM25">
        <v>5971</v>
      </c>
      <c r="AN25">
        <v>756</v>
      </c>
      <c r="AO25">
        <v>1346</v>
      </c>
      <c r="AP25">
        <v>14</v>
      </c>
      <c r="AQ25">
        <v>0</v>
      </c>
      <c r="AR25">
        <v>0</v>
      </c>
      <c r="AS25">
        <v>82156</v>
      </c>
      <c r="AT25">
        <v>76694</v>
      </c>
      <c r="AU25">
        <v>966</v>
      </c>
      <c r="AV25">
        <v>3459</v>
      </c>
      <c r="AW25">
        <v>413</v>
      </c>
      <c r="AX25">
        <v>502</v>
      </c>
      <c r="AY25">
        <v>0</v>
      </c>
      <c r="AZ25">
        <v>3280</v>
      </c>
      <c r="BA25">
        <v>282</v>
      </c>
      <c r="BB25">
        <v>145</v>
      </c>
      <c r="BC25">
        <v>139</v>
      </c>
      <c r="BD25">
        <v>0</v>
      </c>
      <c r="BE25">
        <v>108529</v>
      </c>
      <c r="BF25">
        <v>99150</v>
      </c>
      <c r="BG25">
        <v>1973</v>
      </c>
      <c r="BH25">
        <v>6054</v>
      </c>
      <c r="BI25">
        <v>733</v>
      </c>
      <c r="BJ25">
        <v>790</v>
      </c>
      <c r="BK25">
        <v>0</v>
      </c>
      <c r="BL25">
        <v>4884</v>
      </c>
      <c r="BM25">
        <v>463</v>
      </c>
      <c r="BN25">
        <v>170</v>
      </c>
      <c r="BO25">
        <v>62</v>
      </c>
      <c r="BP25">
        <v>1828</v>
      </c>
      <c r="BQ25">
        <v>106344</v>
      </c>
      <c r="BR25">
        <v>100356</v>
      </c>
      <c r="BS25">
        <v>1162</v>
      </c>
      <c r="BT25">
        <v>3227</v>
      </c>
      <c r="BU25">
        <v>1116</v>
      </c>
      <c r="BV25">
        <v>496</v>
      </c>
      <c r="BW25">
        <v>42</v>
      </c>
      <c r="BX25">
        <v>0</v>
      </c>
      <c r="BY25">
        <v>0</v>
      </c>
      <c r="BZ25">
        <v>81029</v>
      </c>
      <c r="CA25">
        <v>77291</v>
      </c>
      <c r="CB25">
        <v>677</v>
      </c>
      <c r="CC25">
        <v>1961</v>
      </c>
      <c r="CD25">
        <v>734</v>
      </c>
      <c r="CE25">
        <v>365</v>
      </c>
      <c r="CF25">
        <v>30</v>
      </c>
      <c r="CG25">
        <v>0</v>
      </c>
      <c r="CH25">
        <v>0</v>
      </c>
      <c r="CI25">
        <v>87428</v>
      </c>
      <c r="CJ25">
        <v>78493</v>
      </c>
      <c r="CK25">
        <v>1225</v>
      </c>
      <c r="CL25">
        <v>3988</v>
      </c>
      <c r="CM25">
        <v>956</v>
      </c>
      <c r="CN25">
        <v>108</v>
      </c>
      <c r="CO25">
        <v>32</v>
      </c>
      <c r="CP25">
        <v>200</v>
      </c>
      <c r="CQ25">
        <v>2426</v>
      </c>
      <c r="CR25">
        <v>113430</v>
      </c>
      <c r="CS25">
        <v>99431</v>
      </c>
      <c r="CT25">
        <v>2063</v>
      </c>
      <c r="CU25">
        <v>7390</v>
      </c>
      <c r="CV25">
        <v>1913</v>
      </c>
      <c r="CW25">
        <v>2046</v>
      </c>
      <c r="CX25">
        <v>131</v>
      </c>
      <c r="CY25">
        <v>87428</v>
      </c>
      <c r="CZ25">
        <v>78493</v>
      </c>
      <c r="DA25">
        <v>1225</v>
      </c>
      <c r="DB25">
        <v>4482</v>
      </c>
      <c r="DC25">
        <v>1276</v>
      </c>
      <c r="DD25">
        <v>1464</v>
      </c>
      <c r="DE25">
        <v>74</v>
      </c>
    </row>
    <row r="26" spans="1:109" x14ac:dyDescent="0.25">
      <c r="A26">
        <v>24</v>
      </c>
      <c r="B26">
        <v>24</v>
      </c>
      <c r="C26">
        <v>54644</v>
      </c>
      <c r="D26">
        <v>28023</v>
      </c>
      <c r="E26">
        <v>25444</v>
      </c>
      <c r="F26">
        <v>62900</v>
      </c>
      <c r="G26">
        <v>34497</v>
      </c>
      <c r="H26">
        <v>27519</v>
      </c>
      <c r="I26">
        <v>48490</v>
      </c>
      <c r="J26">
        <v>26269</v>
      </c>
      <c r="K26">
        <v>22221</v>
      </c>
      <c r="L26">
        <v>48740</v>
      </c>
      <c r="M26">
        <v>27991</v>
      </c>
      <c r="N26">
        <v>20749</v>
      </c>
      <c r="O26">
        <v>48897</v>
      </c>
      <c r="P26">
        <v>25206</v>
      </c>
      <c r="Q26">
        <v>22312</v>
      </c>
      <c r="R26">
        <v>59026</v>
      </c>
      <c r="S26">
        <v>24524</v>
      </c>
      <c r="T26">
        <v>32092</v>
      </c>
      <c r="U26">
        <v>59832</v>
      </c>
      <c r="V26">
        <v>29654</v>
      </c>
      <c r="W26">
        <v>27789</v>
      </c>
      <c r="X26">
        <v>87953</v>
      </c>
      <c r="Y26">
        <v>57227</v>
      </c>
      <c r="Z26">
        <v>833</v>
      </c>
      <c r="AA26">
        <v>27866</v>
      </c>
      <c r="AB26">
        <v>1393</v>
      </c>
      <c r="AC26">
        <v>592</v>
      </c>
      <c r="AD26">
        <v>37</v>
      </c>
      <c r="AE26">
        <v>26762</v>
      </c>
      <c r="AF26">
        <v>1173</v>
      </c>
      <c r="AG26">
        <v>83</v>
      </c>
      <c r="AH26">
        <v>315</v>
      </c>
      <c r="AI26">
        <v>0</v>
      </c>
      <c r="AJ26">
        <v>117105</v>
      </c>
      <c r="AK26">
        <v>69849</v>
      </c>
      <c r="AL26">
        <v>1980</v>
      </c>
      <c r="AM26">
        <v>41275</v>
      </c>
      <c r="AN26">
        <v>3723</v>
      </c>
      <c r="AO26">
        <v>839</v>
      </c>
      <c r="AP26">
        <v>185</v>
      </c>
      <c r="AQ26">
        <v>0</v>
      </c>
      <c r="AR26">
        <v>0</v>
      </c>
      <c r="AS26">
        <v>87122</v>
      </c>
      <c r="AT26">
        <v>57629</v>
      </c>
      <c r="AU26">
        <v>793</v>
      </c>
      <c r="AV26">
        <v>26639</v>
      </c>
      <c r="AW26">
        <v>1438</v>
      </c>
      <c r="AX26">
        <v>367</v>
      </c>
      <c r="AY26">
        <v>54</v>
      </c>
      <c r="AZ26">
        <v>25619</v>
      </c>
      <c r="BA26">
        <v>1213</v>
      </c>
      <c r="BB26">
        <v>88</v>
      </c>
      <c r="BC26">
        <v>328</v>
      </c>
      <c r="BD26">
        <v>0</v>
      </c>
      <c r="BE26">
        <v>116645</v>
      </c>
      <c r="BF26">
        <v>70449</v>
      </c>
      <c r="BG26">
        <v>1713</v>
      </c>
      <c r="BH26">
        <v>40181</v>
      </c>
      <c r="BI26">
        <v>4039</v>
      </c>
      <c r="BJ26">
        <v>596</v>
      </c>
      <c r="BK26">
        <v>186</v>
      </c>
      <c r="BL26">
        <v>36780</v>
      </c>
      <c r="BM26">
        <v>3141</v>
      </c>
      <c r="BN26">
        <v>82</v>
      </c>
      <c r="BO26">
        <v>247</v>
      </c>
      <c r="BP26">
        <v>4135</v>
      </c>
      <c r="BQ26">
        <v>116038</v>
      </c>
      <c r="BR26">
        <v>77488</v>
      </c>
      <c r="BS26">
        <v>2098</v>
      </c>
      <c r="BT26">
        <v>34401</v>
      </c>
      <c r="BU26">
        <v>1660</v>
      </c>
      <c r="BV26">
        <v>880</v>
      </c>
      <c r="BW26">
        <v>156</v>
      </c>
      <c r="BX26">
        <v>0</v>
      </c>
      <c r="BY26">
        <v>0</v>
      </c>
      <c r="BZ26">
        <v>86986</v>
      </c>
      <c r="CA26">
        <v>61980</v>
      </c>
      <c r="CB26">
        <v>1259</v>
      </c>
      <c r="CC26">
        <v>22330</v>
      </c>
      <c r="CD26">
        <v>1132</v>
      </c>
      <c r="CE26">
        <v>595</v>
      </c>
      <c r="CF26">
        <v>95</v>
      </c>
      <c r="CG26">
        <v>0</v>
      </c>
      <c r="CH26">
        <v>0</v>
      </c>
      <c r="CI26">
        <v>90822</v>
      </c>
      <c r="CJ26">
        <v>54391</v>
      </c>
      <c r="CK26">
        <v>2446</v>
      </c>
      <c r="CL26">
        <v>27731</v>
      </c>
      <c r="CM26">
        <v>2444</v>
      </c>
      <c r="CN26">
        <v>202</v>
      </c>
      <c r="CO26">
        <v>66</v>
      </c>
      <c r="CP26">
        <v>407</v>
      </c>
      <c r="CQ26">
        <v>3135</v>
      </c>
      <c r="CR26">
        <v>117814</v>
      </c>
      <c r="CS26">
        <v>64866</v>
      </c>
      <c r="CT26">
        <v>3961</v>
      </c>
      <c r="CU26">
        <v>42894</v>
      </c>
      <c r="CV26">
        <v>3906</v>
      </c>
      <c r="CW26">
        <v>2340</v>
      </c>
      <c r="CX26">
        <v>212</v>
      </c>
      <c r="CY26">
        <v>90822</v>
      </c>
      <c r="CZ26">
        <v>54391</v>
      </c>
      <c r="DA26">
        <v>2446</v>
      </c>
      <c r="DB26">
        <v>29411</v>
      </c>
      <c r="DC26">
        <v>2820</v>
      </c>
      <c r="DD26">
        <v>1765</v>
      </c>
      <c r="DE26">
        <v>148</v>
      </c>
    </row>
    <row r="27" spans="1:109" x14ac:dyDescent="0.25">
      <c r="A27">
        <v>25</v>
      </c>
      <c r="B27">
        <v>25</v>
      </c>
      <c r="C27">
        <v>58670</v>
      </c>
      <c r="D27">
        <v>32670</v>
      </c>
      <c r="E27">
        <v>24763</v>
      </c>
      <c r="F27">
        <v>66899</v>
      </c>
      <c r="G27">
        <v>40088</v>
      </c>
      <c r="H27">
        <v>25841</v>
      </c>
      <c r="I27">
        <v>52890</v>
      </c>
      <c r="J27">
        <v>30882</v>
      </c>
      <c r="K27">
        <v>22008</v>
      </c>
      <c r="L27">
        <v>53105</v>
      </c>
      <c r="M27">
        <v>32704</v>
      </c>
      <c r="N27">
        <v>20401</v>
      </c>
      <c r="O27">
        <v>53286</v>
      </c>
      <c r="P27">
        <v>29940</v>
      </c>
      <c r="Q27">
        <v>21996</v>
      </c>
      <c r="R27">
        <v>62651</v>
      </c>
      <c r="S27">
        <v>27540</v>
      </c>
      <c r="T27">
        <v>32828</v>
      </c>
      <c r="U27">
        <v>63298</v>
      </c>
      <c r="V27">
        <v>34922</v>
      </c>
      <c r="W27">
        <v>25507</v>
      </c>
      <c r="X27">
        <v>85589</v>
      </c>
      <c r="Y27">
        <v>58658</v>
      </c>
      <c r="Z27">
        <v>1844</v>
      </c>
      <c r="AA27">
        <v>22086</v>
      </c>
      <c r="AB27">
        <v>2350</v>
      </c>
      <c r="AC27">
        <v>460</v>
      </c>
      <c r="AD27">
        <v>30</v>
      </c>
      <c r="AE27">
        <v>21096</v>
      </c>
      <c r="AF27">
        <v>2043</v>
      </c>
      <c r="AG27">
        <v>90</v>
      </c>
      <c r="AH27">
        <v>219</v>
      </c>
      <c r="AI27">
        <v>0</v>
      </c>
      <c r="AJ27">
        <v>119407</v>
      </c>
      <c r="AK27">
        <v>72899</v>
      </c>
      <c r="AL27">
        <v>6543</v>
      </c>
      <c r="AM27">
        <v>32174</v>
      </c>
      <c r="AN27">
        <v>7075</v>
      </c>
      <c r="AO27">
        <v>858</v>
      </c>
      <c r="AP27">
        <v>247</v>
      </c>
      <c r="AQ27">
        <v>0</v>
      </c>
      <c r="AR27">
        <v>0</v>
      </c>
      <c r="AS27">
        <v>86197</v>
      </c>
      <c r="AT27">
        <v>59373</v>
      </c>
      <c r="AU27">
        <v>2000</v>
      </c>
      <c r="AV27">
        <v>22166</v>
      </c>
      <c r="AW27">
        <v>1990</v>
      </c>
      <c r="AX27">
        <v>520</v>
      </c>
      <c r="AY27">
        <v>50</v>
      </c>
      <c r="AZ27">
        <v>21242</v>
      </c>
      <c r="BA27">
        <v>1819</v>
      </c>
      <c r="BB27">
        <v>90</v>
      </c>
      <c r="BC27">
        <v>182</v>
      </c>
      <c r="BD27">
        <v>0</v>
      </c>
      <c r="BE27">
        <v>119930</v>
      </c>
      <c r="BF27">
        <v>73613</v>
      </c>
      <c r="BG27">
        <v>6214</v>
      </c>
      <c r="BH27">
        <v>32503</v>
      </c>
      <c r="BI27">
        <v>6932</v>
      </c>
      <c r="BJ27">
        <v>891</v>
      </c>
      <c r="BK27">
        <v>77</v>
      </c>
      <c r="BL27">
        <v>29731</v>
      </c>
      <c r="BM27">
        <v>5988</v>
      </c>
      <c r="BN27">
        <v>103</v>
      </c>
      <c r="BO27">
        <v>722</v>
      </c>
      <c r="BP27">
        <v>3515</v>
      </c>
      <c r="BQ27">
        <v>119399</v>
      </c>
      <c r="BR27">
        <v>76320</v>
      </c>
      <c r="BS27">
        <v>5365</v>
      </c>
      <c r="BT27">
        <v>32091</v>
      </c>
      <c r="BU27">
        <v>5226</v>
      </c>
      <c r="BV27">
        <v>848</v>
      </c>
      <c r="BW27">
        <v>269</v>
      </c>
      <c r="BX27">
        <v>0</v>
      </c>
      <c r="BY27">
        <v>0</v>
      </c>
      <c r="BZ27">
        <v>91609</v>
      </c>
      <c r="CA27">
        <v>61618</v>
      </c>
      <c r="CB27">
        <v>3409</v>
      </c>
      <c r="CC27">
        <v>22546</v>
      </c>
      <c r="CD27">
        <v>3720</v>
      </c>
      <c r="CE27">
        <v>592</v>
      </c>
      <c r="CF27">
        <v>156</v>
      </c>
      <c r="CG27">
        <v>0</v>
      </c>
      <c r="CH27">
        <v>0</v>
      </c>
      <c r="CI27">
        <v>95958</v>
      </c>
      <c r="CJ27">
        <v>58976</v>
      </c>
      <c r="CK27">
        <v>5493</v>
      </c>
      <c r="CL27">
        <v>22271</v>
      </c>
      <c r="CM27">
        <v>5356</v>
      </c>
      <c r="CN27">
        <v>87</v>
      </c>
      <c r="CO27">
        <v>175</v>
      </c>
      <c r="CP27">
        <v>437</v>
      </c>
      <c r="CQ27">
        <v>3163</v>
      </c>
      <c r="CR27">
        <v>124063</v>
      </c>
      <c r="CS27">
        <v>71833</v>
      </c>
      <c r="CT27">
        <v>8832</v>
      </c>
      <c r="CU27">
        <v>32896</v>
      </c>
      <c r="CV27">
        <v>8286</v>
      </c>
      <c r="CW27">
        <v>2345</v>
      </c>
      <c r="CX27">
        <v>428</v>
      </c>
      <c r="CY27">
        <v>95958</v>
      </c>
      <c r="CZ27">
        <v>58976</v>
      </c>
      <c r="DA27">
        <v>5493</v>
      </c>
      <c r="DB27">
        <v>23908</v>
      </c>
      <c r="DC27">
        <v>5910</v>
      </c>
      <c r="DD27">
        <v>1674</v>
      </c>
      <c r="DE27">
        <v>273</v>
      </c>
    </row>
    <row r="28" spans="1:109" x14ac:dyDescent="0.25">
      <c r="A28">
        <v>26</v>
      </c>
      <c r="B28">
        <v>26</v>
      </c>
      <c r="C28">
        <v>56215</v>
      </c>
      <c r="D28">
        <v>32331</v>
      </c>
      <c r="E28">
        <v>22691</v>
      </c>
      <c r="F28">
        <v>64486</v>
      </c>
      <c r="G28">
        <v>40141</v>
      </c>
      <c r="H28">
        <v>23383</v>
      </c>
      <c r="I28">
        <v>50858</v>
      </c>
      <c r="J28">
        <v>30394</v>
      </c>
      <c r="K28">
        <v>20464</v>
      </c>
      <c r="L28">
        <v>50969</v>
      </c>
      <c r="M28">
        <v>32102</v>
      </c>
      <c r="N28">
        <v>18867</v>
      </c>
      <c r="O28">
        <v>51346</v>
      </c>
      <c r="P28">
        <v>29649</v>
      </c>
      <c r="Q28">
        <v>20366</v>
      </c>
      <c r="R28">
        <v>59605</v>
      </c>
      <c r="S28">
        <v>26987</v>
      </c>
      <c r="T28">
        <v>30505</v>
      </c>
      <c r="U28">
        <v>60065</v>
      </c>
      <c r="V28">
        <v>34758</v>
      </c>
      <c r="W28">
        <v>22699</v>
      </c>
      <c r="X28">
        <v>86793</v>
      </c>
      <c r="Y28">
        <v>58533</v>
      </c>
      <c r="Z28">
        <v>1567</v>
      </c>
      <c r="AA28">
        <v>23628</v>
      </c>
      <c r="AB28">
        <v>2353</v>
      </c>
      <c r="AC28">
        <v>364</v>
      </c>
      <c r="AD28">
        <v>120</v>
      </c>
      <c r="AE28">
        <v>22969</v>
      </c>
      <c r="AF28">
        <v>2138</v>
      </c>
      <c r="AG28">
        <v>77</v>
      </c>
      <c r="AH28">
        <v>295</v>
      </c>
      <c r="AI28">
        <v>0</v>
      </c>
      <c r="AJ28">
        <v>117588</v>
      </c>
      <c r="AK28">
        <v>74674</v>
      </c>
      <c r="AL28">
        <v>4489</v>
      </c>
      <c r="AM28">
        <v>32674</v>
      </c>
      <c r="AN28">
        <v>6082</v>
      </c>
      <c r="AO28">
        <v>634</v>
      </c>
      <c r="AP28">
        <v>201</v>
      </c>
      <c r="AQ28">
        <v>0</v>
      </c>
      <c r="AR28">
        <v>0</v>
      </c>
      <c r="AS28">
        <v>86913</v>
      </c>
      <c r="AT28">
        <v>58891</v>
      </c>
      <c r="AU28">
        <v>1277</v>
      </c>
      <c r="AV28">
        <v>24006</v>
      </c>
      <c r="AW28">
        <v>2128</v>
      </c>
      <c r="AX28">
        <v>369</v>
      </c>
      <c r="AY28">
        <v>208</v>
      </c>
      <c r="AZ28">
        <v>23318</v>
      </c>
      <c r="BA28">
        <v>1899</v>
      </c>
      <c r="BB28">
        <v>39</v>
      </c>
      <c r="BC28">
        <v>144</v>
      </c>
      <c r="BD28">
        <v>0</v>
      </c>
      <c r="BE28">
        <v>117519</v>
      </c>
      <c r="BF28">
        <v>74799</v>
      </c>
      <c r="BG28">
        <v>4438</v>
      </c>
      <c r="BH28">
        <v>32785</v>
      </c>
      <c r="BI28">
        <v>5237</v>
      </c>
      <c r="BJ28">
        <v>601</v>
      </c>
      <c r="BK28">
        <v>273</v>
      </c>
      <c r="BL28">
        <v>30465</v>
      </c>
      <c r="BM28">
        <v>4352</v>
      </c>
      <c r="BN28">
        <v>37</v>
      </c>
      <c r="BO28">
        <v>360</v>
      </c>
      <c r="BP28">
        <v>2855</v>
      </c>
      <c r="BQ28">
        <v>113406</v>
      </c>
      <c r="BR28">
        <v>74284</v>
      </c>
      <c r="BS28">
        <v>3693</v>
      </c>
      <c r="BT28">
        <v>31147</v>
      </c>
      <c r="BU28">
        <v>3876</v>
      </c>
      <c r="BV28">
        <v>790</v>
      </c>
      <c r="BW28">
        <v>116</v>
      </c>
      <c r="BX28">
        <v>0</v>
      </c>
      <c r="BY28">
        <v>0</v>
      </c>
      <c r="BZ28">
        <v>86710</v>
      </c>
      <c r="CA28">
        <v>58207</v>
      </c>
      <c r="CB28">
        <v>2397</v>
      </c>
      <c r="CC28">
        <v>23098</v>
      </c>
      <c r="CD28">
        <v>2679</v>
      </c>
      <c r="CE28">
        <v>574</v>
      </c>
      <c r="CF28">
        <v>76</v>
      </c>
      <c r="CG28">
        <v>0</v>
      </c>
      <c r="CH28">
        <v>0</v>
      </c>
      <c r="CI28">
        <v>90721</v>
      </c>
      <c r="CJ28">
        <v>57878</v>
      </c>
      <c r="CK28">
        <v>3732</v>
      </c>
      <c r="CL28">
        <v>22178</v>
      </c>
      <c r="CM28">
        <v>3559</v>
      </c>
      <c r="CN28">
        <v>125</v>
      </c>
      <c r="CO28">
        <v>48</v>
      </c>
      <c r="CP28">
        <v>269</v>
      </c>
      <c r="CQ28">
        <v>2932</v>
      </c>
      <c r="CR28">
        <v>117420</v>
      </c>
      <c r="CS28">
        <v>72600</v>
      </c>
      <c r="CT28">
        <v>5944</v>
      </c>
      <c r="CU28">
        <v>31036</v>
      </c>
      <c r="CV28">
        <v>6088</v>
      </c>
      <c r="CW28">
        <v>1947</v>
      </c>
      <c r="CX28">
        <v>176</v>
      </c>
      <c r="CY28">
        <v>90721</v>
      </c>
      <c r="CZ28">
        <v>57878</v>
      </c>
      <c r="DA28">
        <v>3732</v>
      </c>
      <c r="DB28">
        <v>23522</v>
      </c>
      <c r="DC28">
        <v>4215</v>
      </c>
      <c r="DD28">
        <v>1379</v>
      </c>
      <c r="DE28">
        <v>136</v>
      </c>
    </row>
    <row r="29" spans="1:109" x14ac:dyDescent="0.25">
      <c r="A29">
        <v>27</v>
      </c>
      <c r="B29">
        <v>27</v>
      </c>
      <c r="C29">
        <v>61867</v>
      </c>
      <c r="D29">
        <v>31533</v>
      </c>
      <c r="E29">
        <v>28924</v>
      </c>
      <c r="F29">
        <v>71378</v>
      </c>
      <c r="G29">
        <v>41219</v>
      </c>
      <c r="H29">
        <v>29025</v>
      </c>
      <c r="I29">
        <v>56323</v>
      </c>
      <c r="J29">
        <v>30150</v>
      </c>
      <c r="K29">
        <v>26173</v>
      </c>
      <c r="L29">
        <v>56509</v>
      </c>
      <c r="M29">
        <v>32466</v>
      </c>
      <c r="N29">
        <v>24043</v>
      </c>
      <c r="O29">
        <v>57027</v>
      </c>
      <c r="P29">
        <v>29398</v>
      </c>
      <c r="Q29">
        <v>26080</v>
      </c>
      <c r="R29">
        <v>64969</v>
      </c>
      <c r="S29">
        <v>23034</v>
      </c>
      <c r="T29">
        <v>39858</v>
      </c>
      <c r="U29">
        <v>64993</v>
      </c>
      <c r="V29">
        <v>32969</v>
      </c>
      <c r="W29">
        <v>28462</v>
      </c>
      <c r="X29">
        <v>85657</v>
      </c>
      <c r="Y29">
        <v>74261</v>
      </c>
      <c r="Z29">
        <v>1419</v>
      </c>
      <c r="AA29">
        <v>7926</v>
      </c>
      <c r="AB29">
        <v>1733</v>
      </c>
      <c r="AC29">
        <v>323</v>
      </c>
      <c r="AD29">
        <v>30</v>
      </c>
      <c r="AE29">
        <v>7015</v>
      </c>
      <c r="AF29">
        <v>1557</v>
      </c>
      <c r="AG29">
        <v>58</v>
      </c>
      <c r="AH29">
        <v>135</v>
      </c>
      <c r="AI29">
        <v>0</v>
      </c>
      <c r="AJ29">
        <v>113855</v>
      </c>
      <c r="AK29">
        <v>95323</v>
      </c>
      <c r="AL29">
        <v>3077</v>
      </c>
      <c r="AM29">
        <v>11633</v>
      </c>
      <c r="AN29">
        <v>3459</v>
      </c>
      <c r="AO29">
        <v>640</v>
      </c>
      <c r="AP29">
        <v>70</v>
      </c>
      <c r="AQ29">
        <v>0</v>
      </c>
      <c r="AR29">
        <v>0</v>
      </c>
      <c r="AS29">
        <v>85653</v>
      </c>
      <c r="AT29">
        <v>74550</v>
      </c>
      <c r="AU29">
        <v>1463</v>
      </c>
      <c r="AV29">
        <v>7426</v>
      </c>
      <c r="AW29">
        <v>1749</v>
      </c>
      <c r="AX29">
        <v>384</v>
      </c>
      <c r="AY29">
        <v>80</v>
      </c>
      <c r="AZ29">
        <v>6761</v>
      </c>
      <c r="BA29">
        <v>1580</v>
      </c>
      <c r="BB29">
        <v>72</v>
      </c>
      <c r="BC29">
        <v>180</v>
      </c>
      <c r="BD29">
        <v>0</v>
      </c>
      <c r="BE29">
        <v>113822</v>
      </c>
      <c r="BF29">
        <v>96010</v>
      </c>
      <c r="BG29">
        <v>3272</v>
      </c>
      <c r="BH29">
        <v>10732</v>
      </c>
      <c r="BI29">
        <v>3391</v>
      </c>
      <c r="BJ29">
        <v>748</v>
      </c>
      <c r="BK29">
        <v>202</v>
      </c>
      <c r="BL29">
        <v>8641</v>
      </c>
      <c r="BM29">
        <v>2713</v>
      </c>
      <c r="BN29">
        <v>89</v>
      </c>
      <c r="BO29">
        <v>211</v>
      </c>
      <c r="BP29">
        <v>2809</v>
      </c>
      <c r="BQ29">
        <v>109449</v>
      </c>
      <c r="BR29">
        <v>93905</v>
      </c>
      <c r="BS29">
        <v>2134</v>
      </c>
      <c r="BT29">
        <v>10042</v>
      </c>
      <c r="BU29">
        <v>2872</v>
      </c>
      <c r="BV29">
        <v>688</v>
      </c>
      <c r="BW29">
        <v>85</v>
      </c>
      <c r="BX29">
        <v>0</v>
      </c>
      <c r="BY29">
        <v>0</v>
      </c>
      <c r="BZ29">
        <v>84486</v>
      </c>
      <c r="CA29">
        <v>73485</v>
      </c>
      <c r="CB29">
        <v>1442</v>
      </c>
      <c r="CC29">
        <v>7154</v>
      </c>
      <c r="CD29">
        <v>2067</v>
      </c>
      <c r="CE29">
        <v>490</v>
      </c>
      <c r="CF29">
        <v>50</v>
      </c>
      <c r="CG29">
        <v>0</v>
      </c>
      <c r="CH29">
        <v>0</v>
      </c>
      <c r="CI29">
        <v>89787</v>
      </c>
      <c r="CJ29">
        <v>75652</v>
      </c>
      <c r="CK29">
        <v>2292</v>
      </c>
      <c r="CL29">
        <v>6487</v>
      </c>
      <c r="CM29">
        <v>2236</v>
      </c>
      <c r="CN29">
        <v>97</v>
      </c>
      <c r="CO29">
        <v>26</v>
      </c>
      <c r="CP29">
        <v>283</v>
      </c>
      <c r="CQ29">
        <v>2714</v>
      </c>
      <c r="CR29">
        <v>114264</v>
      </c>
      <c r="CS29">
        <v>94652</v>
      </c>
      <c r="CT29">
        <v>3392</v>
      </c>
      <c r="CU29">
        <v>10091</v>
      </c>
      <c r="CV29">
        <v>3943</v>
      </c>
      <c r="CW29">
        <v>1666</v>
      </c>
      <c r="CX29">
        <v>130</v>
      </c>
      <c r="CY29">
        <v>89787</v>
      </c>
      <c r="CZ29">
        <v>75652</v>
      </c>
      <c r="DA29">
        <v>2292</v>
      </c>
      <c r="DB29">
        <v>7338</v>
      </c>
      <c r="DC29">
        <v>2838</v>
      </c>
      <c r="DD29">
        <v>1228</v>
      </c>
      <c r="DE29">
        <v>91</v>
      </c>
    </row>
    <row r="30" spans="1:109" x14ac:dyDescent="0.25">
      <c r="A30">
        <v>28</v>
      </c>
      <c r="B30">
        <v>28</v>
      </c>
      <c r="C30">
        <v>45657</v>
      </c>
      <c r="D30">
        <v>36748</v>
      </c>
      <c r="E30">
        <v>7839</v>
      </c>
      <c r="F30">
        <v>50466</v>
      </c>
      <c r="G30">
        <v>42087</v>
      </c>
      <c r="H30">
        <v>7596</v>
      </c>
      <c r="I30">
        <v>40856</v>
      </c>
      <c r="J30">
        <v>34023</v>
      </c>
      <c r="K30">
        <v>6833</v>
      </c>
      <c r="L30">
        <v>41082</v>
      </c>
      <c r="M30">
        <v>35155</v>
      </c>
      <c r="N30">
        <v>5927</v>
      </c>
      <c r="O30">
        <v>41206</v>
      </c>
      <c r="P30">
        <v>33425</v>
      </c>
      <c r="Q30">
        <v>6671</v>
      </c>
      <c r="R30">
        <v>49560</v>
      </c>
      <c r="S30">
        <v>34818</v>
      </c>
      <c r="T30">
        <v>12431</v>
      </c>
      <c r="U30">
        <v>50885</v>
      </c>
      <c r="V30">
        <v>41039</v>
      </c>
      <c r="W30">
        <v>7813</v>
      </c>
      <c r="X30">
        <v>88640</v>
      </c>
      <c r="Y30">
        <v>47308</v>
      </c>
      <c r="Z30">
        <v>1883</v>
      </c>
      <c r="AA30">
        <v>36858</v>
      </c>
      <c r="AB30">
        <v>1938</v>
      </c>
      <c r="AC30">
        <v>501</v>
      </c>
      <c r="AD30">
        <v>66</v>
      </c>
      <c r="AE30">
        <v>35648</v>
      </c>
      <c r="AF30">
        <v>1571</v>
      </c>
      <c r="AG30">
        <v>83</v>
      </c>
      <c r="AH30">
        <v>270</v>
      </c>
      <c r="AI30">
        <v>0</v>
      </c>
      <c r="AJ30">
        <v>114166</v>
      </c>
      <c r="AK30">
        <v>53151</v>
      </c>
      <c r="AL30">
        <v>4231</v>
      </c>
      <c r="AM30">
        <v>52355</v>
      </c>
      <c r="AN30">
        <v>4550</v>
      </c>
      <c r="AO30">
        <v>879</v>
      </c>
      <c r="AP30">
        <v>154</v>
      </c>
      <c r="AQ30">
        <v>0</v>
      </c>
      <c r="AR30">
        <v>0</v>
      </c>
      <c r="AS30">
        <v>87386</v>
      </c>
      <c r="AT30">
        <v>45581</v>
      </c>
      <c r="AU30">
        <v>1924</v>
      </c>
      <c r="AV30">
        <v>37517</v>
      </c>
      <c r="AW30">
        <v>1620</v>
      </c>
      <c r="AX30">
        <v>464</v>
      </c>
      <c r="AY30">
        <v>47</v>
      </c>
      <c r="AZ30">
        <v>36455</v>
      </c>
      <c r="BA30">
        <v>1331</v>
      </c>
      <c r="BB30">
        <v>91</v>
      </c>
      <c r="BC30">
        <v>355</v>
      </c>
      <c r="BD30">
        <v>0</v>
      </c>
      <c r="BE30">
        <v>112576</v>
      </c>
      <c r="BF30">
        <v>51228</v>
      </c>
      <c r="BG30">
        <v>3524</v>
      </c>
      <c r="BH30">
        <v>53545</v>
      </c>
      <c r="BI30">
        <v>4254</v>
      </c>
      <c r="BJ30">
        <v>900</v>
      </c>
      <c r="BK30">
        <v>213</v>
      </c>
      <c r="BL30">
        <v>50883</v>
      </c>
      <c r="BM30">
        <v>3394</v>
      </c>
      <c r="BN30">
        <v>94</v>
      </c>
      <c r="BO30">
        <v>320</v>
      </c>
      <c r="BP30">
        <v>3088</v>
      </c>
      <c r="BQ30">
        <v>113666</v>
      </c>
      <c r="BR30">
        <v>47125</v>
      </c>
      <c r="BS30">
        <v>2363</v>
      </c>
      <c r="BT30">
        <v>60222</v>
      </c>
      <c r="BU30">
        <v>3794</v>
      </c>
      <c r="BV30">
        <v>964</v>
      </c>
      <c r="BW30">
        <v>166</v>
      </c>
      <c r="BX30">
        <v>0</v>
      </c>
      <c r="BY30">
        <v>0</v>
      </c>
      <c r="BZ30">
        <v>91975</v>
      </c>
      <c r="CA30">
        <v>42926</v>
      </c>
      <c r="CB30">
        <v>1789</v>
      </c>
      <c r="CC30">
        <v>43647</v>
      </c>
      <c r="CD30">
        <v>3403</v>
      </c>
      <c r="CE30">
        <v>748</v>
      </c>
      <c r="CF30">
        <v>114</v>
      </c>
      <c r="CG30">
        <v>0</v>
      </c>
      <c r="CH30">
        <v>0</v>
      </c>
      <c r="CI30">
        <v>100116</v>
      </c>
      <c r="CJ30">
        <v>51092</v>
      </c>
      <c r="CK30">
        <v>3174</v>
      </c>
      <c r="CL30">
        <v>37036</v>
      </c>
      <c r="CM30">
        <v>4490</v>
      </c>
      <c r="CN30">
        <v>129</v>
      </c>
      <c r="CO30">
        <v>35</v>
      </c>
      <c r="CP30">
        <v>450</v>
      </c>
      <c r="CQ30">
        <v>3710</v>
      </c>
      <c r="CR30">
        <v>120041</v>
      </c>
      <c r="CS30">
        <v>55773</v>
      </c>
      <c r="CT30">
        <v>4188</v>
      </c>
      <c r="CU30">
        <v>52574</v>
      </c>
      <c r="CV30">
        <v>6172</v>
      </c>
      <c r="CW30">
        <v>1780</v>
      </c>
      <c r="CX30">
        <v>235</v>
      </c>
      <c r="CY30">
        <v>100116</v>
      </c>
      <c r="CZ30">
        <v>51092</v>
      </c>
      <c r="DA30">
        <v>3174</v>
      </c>
      <c r="DB30">
        <v>39237</v>
      </c>
      <c r="DC30">
        <v>5454</v>
      </c>
      <c r="DD30">
        <v>1405</v>
      </c>
      <c r="DE30">
        <v>157</v>
      </c>
    </row>
    <row r="31" spans="1:109" x14ac:dyDescent="0.25">
      <c r="A31">
        <v>29</v>
      </c>
      <c r="B31">
        <v>29</v>
      </c>
      <c r="C31">
        <v>43509</v>
      </c>
      <c r="D31">
        <v>24393</v>
      </c>
      <c r="E31">
        <v>18053</v>
      </c>
      <c r="F31">
        <v>49534</v>
      </c>
      <c r="G31">
        <v>28966</v>
      </c>
      <c r="H31">
        <v>19776</v>
      </c>
      <c r="I31">
        <v>37814</v>
      </c>
      <c r="J31">
        <v>22112</v>
      </c>
      <c r="K31">
        <v>15702</v>
      </c>
      <c r="L31">
        <v>37949</v>
      </c>
      <c r="M31">
        <v>23593</v>
      </c>
      <c r="N31">
        <v>14356</v>
      </c>
      <c r="O31">
        <v>38189</v>
      </c>
      <c r="P31">
        <v>21082</v>
      </c>
      <c r="Q31">
        <v>15902</v>
      </c>
      <c r="R31">
        <v>48320</v>
      </c>
      <c r="S31">
        <v>22920</v>
      </c>
      <c r="T31">
        <v>23101</v>
      </c>
      <c r="U31">
        <v>49238</v>
      </c>
      <c r="V31">
        <v>27693</v>
      </c>
      <c r="W31">
        <v>19550</v>
      </c>
      <c r="X31">
        <v>86820</v>
      </c>
      <c r="Y31">
        <v>52557</v>
      </c>
      <c r="Z31">
        <v>1564</v>
      </c>
      <c r="AA31">
        <v>31234</v>
      </c>
      <c r="AB31">
        <v>761</v>
      </c>
      <c r="AC31">
        <v>563</v>
      </c>
      <c r="AD31">
        <v>15</v>
      </c>
      <c r="AE31">
        <v>30280</v>
      </c>
      <c r="AF31">
        <v>496</v>
      </c>
      <c r="AG31">
        <v>69</v>
      </c>
      <c r="AH31">
        <v>241</v>
      </c>
      <c r="AI31">
        <v>0</v>
      </c>
      <c r="AJ31">
        <v>122804</v>
      </c>
      <c r="AK31">
        <v>65523</v>
      </c>
      <c r="AL31">
        <v>4540</v>
      </c>
      <c r="AM31">
        <v>50752</v>
      </c>
      <c r="AN31">
        <v>1785</v>
      </c>
      <c r="AO31">
        <v>1232</v>
      </c>
      <c r="AP31">
        <v>59</v>
      </c>
      <c r="AQ31">
        <v>0</v>
      </c>
      <c r="AR31">
        <v>0</v>
      </c>
      <c r="AS31">
        <v>87088</v>
      </c>
      <c r="AT31">
        <v>53390</v>
      </c>
      <c r="AU31">
        <v>1439</v>
      </c>
      <c r="AV31">
        <v>30853</v>
      </c>
      <c r="AW31">
        <v>657</v>
      </c>
      <c r="AX31">
        <v>582</v>
      </c>
      <c r="AY31">
        <v>25</v>
      </c>
      <c r="AZ31">
        <v>29860</v>
      </c>
      <c r="BA31">
        <v>461</v>
      </c>
      <c r="BB31">
        <v>90</v>
      </c>
      <c r="BC31">
        <v>211</v>
      </c>
      <c r="BD31">
        <v>0</v>
      </c>
      <c r="BE31">
        <v>123016</v>
      </c>
      <c r="BF31">
        <v>66709</v>
      </c>
      <c r="BG31">
        <v>4702</v>
      </c>
      <c r="BH31">
        <v>50011</v>
      </c>
      <c r="BI31">
        <v>1549</v>
      </c>
      <c r="BJ31">
        <v>1163</v>
      </c>
      <c r="BK31">
        <v>50</v>
      </c>
      <c r="BL31">
        <v>46110</v>
      </c>
      <c r="BM31">
        <v>950</v>
      </c>
      <c r="BN31">
        <v>136</v>
      </c>
      <c r="BO31">
        <v>143</v>
      </c>
      <c r="BP31">
        <v>4241</v>
      </c>
      <c r="BQ31">
        <v>123362</v>
      </c>
      <c r="BR31">
        <v>72323</v>
      </c>
      <c r="BS31">
        <v>3779</v>
      </c>
      <c r="BT31">
        <v>45446</v>
      </c>
      <c r="BU31">
        <v>1457</v>
      </c>
      <c r="BV31">
        <v>1135</v>
      </c>
      <c r="BW31">
        <v>241</v>
      </c>
      <c r="BX31">
        <v>0</v>
      </c>
      <c r="BY31">
        <v>0</v>
      </c>
      <c r="BZ31">
        <v>89364</v>
      </c>
      <c r="CA31">
        <v>57149</v>
      </c>
      <c r="CB31">
        <v>2336</v>
      </c>
      <c r="CC31">
        <v>28501</v>
      </c>
      <c r="CD31">
        <v>1044</v>
      </c>
      <c r="CE31">
        <v>769</v>
      </c>
      <c r="CF31">
        <v>154</v>
      </c>
      <c r="CG31">
        <v>0</v>
      </c>
      <c r="CH31">
        <v>0</v>
      </c>
      <c r="CI31">
        <v>90694</v>
      </c>
      <c r="CJ31">
        <v>49630</v>
      </c>
      <c r="CK31">
        <v>4512</v>
      </c>
      <c r="CL31">
        <v>31779</v>
      </c>
      <c r="CM31">
        <v>1027</v>
      </c>
      <c r="CN31">
        <v>169</v>
      </c>
      <c r="CO31">
        <v>20</v>
      </c>
      <c r="CP31">
        <v>437</v>
      </c>
      <c r="CQ31">
        <v>3120</v>
      </c>
      <c r="CR31">
        <v>123607</v>
      </c>
      <c r="CS31">
        <v>60579</v>
      </c>
      <c r="CT31">
        <v>7870</v>
      </c>
      <c r="CU31">
        <v>51097</v>
      </c>
      <c r="CV31">
        <v>1932</v>
      </c>
      <c r="CW31">
        <v>2423</v>
      </c>
      <c r="CX31">
        <v>145</v>
      </c>
      <c r="CY31">
        <v>90694</v>
      </c>
      <c r="CZ31">
        <v>49630</v>
      </c>
      <c r="DA31">
        <v>4512</v>
      </c>
      <c r="DB31">
        <v>33513</v>
      </c>
      <c r="DC31">
        <v>1427</v>
      </c>
      <c r="DD31">
        <v>1745</v>
      </c>
      <c r="DE31">
        <v>87</v>
      </c>
    </row>
    <row r="32" spans="1:109" x14ac:dyDescent="0.25">
      <c r="A32">
        <v>30</v>
      </c>
      <c r="B32">
        <v>30</v>
      </c>
      <c r="C32">
        <v>52094</v>
      </c>
      <c r="D32">
        <v>26514</v>
      </c>
      <c r="E32">
        <v>24363</v>
      </c>
      <c r="F32">
        <v>61482</v>
      </c>
      <c r="G32">
        <v>32589</v>
      </c>
      <c r="H32">
        <v>28073</v>
      </c>
      <c r="I32">
        <v>46034</v>
      </c>
      <c r="J32">
        <v>24661</v>
      </c>
      <c r="K32">
        <v>21373</v>
      </c>
      <c r="L32">
        <v>47055</v>
      </c>
      <c r="M32">
        <v>27155</v>
      </c>
      <c r="N32">
        <v>19900</v>
      </c>
      <c r="O32">
        <v>47000</v>
      </c>
      <c r="P32">
        <v>24436</v>
      </c>
      <c r="Q32">
        <v>21282</v>
      </c>
      <c r="R32">
        <v>54821</v>
      </c>
      <c r="S32">
        <v>22369</v>
      </c>
      <c r="T32">
        <v>29643</v>
      </c>
      <c r="U32">
        <v>56217</v>
      </c>
      <c r="V32">
        <v>27837</v>
      </c>
      <c r="W32">
        <v>25809</v>
      </c>
      <c r="X32">
        <v>86169</v>
      </c>
      <c r="Y32">
        <v>74195</v>
      </c>
      <c r="Z32">
        <v>1315</v>
      </c>
      <c r="AA32">
        <v>7892</v>
      </c>
      <c r="AB32">
        <v>2278</v>
      </c>
      <c r="AC32">
        <v>420</v>
      </c>
      <c r="AD32">
        <v>0</v>
      </c>
      <c r="AE32">
        <v>7254</v>
      </c>
      <c r="AF32">
        <v>2006</v>
      </c>
      <c r="AG32">
        <v>162</v>
      </c>
      <c r="AH32">
        <v>54</v>
      </c>
      <c r="AI32">
        <v>0</v>
      </c>
      <c r="AJ32">
        <v>117420</v>
      </c>
      <c r="AK32">
        <v>92875</v>
      </c>
      <c r="AL32">
        <v>2908</v>
      </c>
      <c r="AM32">
        <v>12579</v>
      </c>
      <c r="AN32">
        <v>8398</v>
      </c>
      <c r="AO32">
        <v>607</v>
      </c>
      <c r="AP32">
        <v>99</v>
      </c>
      <c r="AQ32">
        <v>0</v>
      </c>
      <c r="AR32">
        <v>0</v>
      </c>
      <c r="AS32">
        <v>86886</v>
      </c>
      <c r="AT32">
        <v>75066</v>
      </c>
      <c r="AU32">
        <v>1475</v>
      </c>
      <c r="AV32">
        <v>7700</v>
      </c>
      <c r="AW32">
        <v>2162</v>
      </c>
      <c r="AX32">
        <v>457</v>
      </c>
      <c r="AY32">
        <v>0</v>
      </c>
      <c r="AZ32">
        <v>7148</v>
      </c>
      <c r="BA32">
        <v>1791</v>
      </c>
      <c r="BB32">
        <v>214</v>
      </c>
      <c r="BC32">
        <v>75</v>
      </c>
      <c r="BD32">
        <v>0</v>
      </c>
      <c r="BE32">
        <v>118368</v>
      </c>
      <c r="BF32">
        <v>93905</v>
      </c>
      <c r="BG32">
        <v>3155</v>
      </c>
      <c r="BH32">
        <v>12189</v>
      </c>
      <c r="BI32">
        <v>8493</v>
      </c>
      <c r="BJ32">
        <v>658</v>
      </c>
      <c r="BK32">
        <v>112</v>
      </c>
      <c r="BL32">
        <v>10341</v>
      </c>
      <c r="BM32">
        <v>7518</v>
      </c>
      <c r="BN32">
        <v>228</v>
      </c>
      <c r="BO32">
        <v>273</v>
      </c>
      <c r="BP32">
        <v>2955</v>
      </c>
      <c r="BQ32">
        <v>113111</v>
      </c>
      <c r="BR32">
        <v>95468</v>
      </c>
      <c r="BS32">
        <v>2331</v>
      </c>
      <c r="BT32">
        <v>11208</v>
      </c>
      <c r="BU32">
        <v>3673</v>
      </c>
      <c r="BV32">
        <v>741</v>
      </c>
      <c r="BW32">
        <v>104</v>
      </c>
      <c r="BX32">
        <v>0</v>
      </c>
      <c r="BY32">
        <v>0</v>
      </c>
      <c r="BZ32">
        <v>85789</v>
      </c>
      <c r="CA32">
        <v>74274</v>
      </c>
      <c r="CB32">
        <v>1441</v>
      </c>
      <c r="CC32">
        <v>7337</v>
      </c>
      <c r="CD32">
        <v>2395</v>
      </c>
      <c r="CE32">
        <v>526</v>
      </c>
      <c r="CF32">
        <v>53</v>
      </c>
      <c r="CG32">
        <v>0</v>
      </c>
      <c r="CH32">
        <v>0</v>
      </c>
      <c r="CI32">
        <v>90371</v>
      </c>
      <c r="CJ32">
        <v>70737</v>
      </c>
      <c r="CK32">
        <v>2124</v>
      </c>
      <c r="CL32">
        <v>7403</v>
      </c>
      <c r="CM32">
        <v>6724</v>
      </c>
      <c r="CN32">
        <v>97</v>
      </c>
      <c r="CO32">
        <v>19</v>
      </c>
      <c r="CP32">
        <v>268</v>
      </c>
      <c r="CQ32">
        <v>2999</v>
      </c>
      <c r="CR32">
        <v>116131</v>
      </c>
      <c r="CS32">
        <v>87199</v>
      </c>
      <c r="CT32">
        <v>3415</v>
      </c>
      <c r="CU32">
        <v>12263</v>
      </c>
      <c r="CV32">
        <v>10710</v>
      </c>
      <c r="CW32">
        <v>2010</v>
      </c>
      <c r="CX32">
        <v>127</v>
      </c>
      <c r="CY32">
        <v>90371</v>
      </c>
      <c r="CZ32">
        <v>70737</v>
      </c>
      <c r="DA32">
        <v>2124</v>
      </c>
      <c r="DB32">
        <v>8367</v>
      </c>
      <c r="DC32">
        <v>7209</v>
      </c>
      <c r="DD32">
        <v>1451</v>
      </c>
      <c r="DE32">
        <v>75</v>
      </c>
    </row>
    <row r="33" spans="1:109" x14ac:dyDescent="0.25">
      <c r="A33">
        <v>31</v>
      </c>
      <c r="B33">
        <v>31</v>
      </c>
      <c r="C33">
        <v>59755</v>
      </c>
      <c r="D33">
        <v>31730</v>
      </c>
      <c r="E33">
        <v>26597</v>
      </c>
      <c r="F33">
        <v>70986</v>
      </c>
      <c r="G33">
        <v>39264</v>
      </c>
      <c r="H33">
        <v>30712</v>
      </c>
      <c r="I33">
        <v>53222</v>
      </c>
      <c r="J33">
        <v>29878</v>
      </c>
      <c r="K33">
        <v>23344</v>
      </c>
      <c r="L33">
        <v>54509</v>
      </c>
      <c r="M33">
        <v>32622</v>
      </c>
      <c r="N33">
        <v>21887</v>
      </c>
      <c r="O33">
        <v>54340</v>
      </c>
      <c r="P33">
        <v>29566</v>
      </c>
      <c r="Q33">
        <v>23384</v>
      </c>
      <c r="R33">
        <v>61941</v>
      </c>
      <c r="S33">
        <v>26529</v>
      </c>
      <c r="T33">
        <v>32251</v>
      </c>
      <c r="U33">
        <v>63492</v>
      </c>
      <c r="V33">
        <v>32544</v>
      </c>
      <c r="W33">
        <v>28124</v>
      </c>
      <c r="X33">
        <v>91688</v>
      </c>
      <c r="Y33">
        <v>79018</v>
      </c>
      <c r="Z33">
        <v>1314</v>
      </c>
      <c r="AA33">
        <v>9006</v>
      </c>
      <c r="AB33">
        <v>1731</v>
      </c>
      <c r="AC33">
        <v>544</v>
      </c>
      <c r="AD33">
        <v>15</v>
      </c>
      <c r="AE33">
        <v>8331</v>
      </c>
      <c r="AF33">
        <v>1413</v>
      </c>
      <c r="AG33">
        <v>115</v>
      </c>
      <c r="AH33">
        <v>91</v>
      </c>
      <c r="AI33">
        <v>0</v>
      </c>
      <c r="AJ33">
        <v>118117</v>
      </c>
      <c r="AK33">
        <v>97223</v>
      </c>
      <c r="AL33">
        <v>2610</v>
      </c>
      <c r="AM33">
        <v>12965</v>
      </c>
      <c r="AN33">
        <v>4909</v>
      </c>
      <c r="AO33">
        <v>745</v>
      </c>
      <c r="AP33">
        <v>39</v>
      </c>
      <c r="AQ33">
        <v>0</v>
      </c>
      <c r="AR33">
        <v>0</v>
      </c>
      <c r="AS33">
        <v>91289</v>
      </c>
      <c r="AT33">
        <v>79698</v>
      </c>
      <c r="AU33">
        <v>1207</v>
      </c>
      <c r="AV33">
        <v>8505</v>
      </c>
      <c r="AW33">
        <v>1317</v>
      </c>
      <c r="AX33">
        <v>551</v>
      </c>
      <c r="AY33">
        <v>19</v>
      </c>
      <c r="AZ33">
        <v>8020</v>
      </c>
      <c r="BA33">
        <v>1170</v>
      </c>
      <c r="BB33">
        <v>166</v>
      </c>
      <c r="BC33">
        <v>81</v>
      </c>
      <c r="BD33">
        <v>0</v>
      </c>
      <c r="BE33">
        <v>117609</v>
      </c>
      <c r="BF33">
        <v>98345</v>
      </c>
      <c r="BG33">
        <v>2375</v>
      </c>
      <c r="BH33">
        <v>12210</v>
      </c>
      <c r="BI33">
        <v>4017</v>
      </c>
      <c r="BJ33">
        <v>832</v>
      </c>
      <c r="BK33">
        <v>25</v>
      </c>
      <c r="BL33">
        <v>10524</v>
      </c>
      <c r="BM33">
        <v>3335</v>
      </c>
      <c r="BN33">
        <v>201</v>
      </c>
      <c r="BO33">
        <v>228</v>
      </c>
      <c r="BP33">
        <v>2568</v>
      </c>
      <c r="BQ33">
        <v>117352</v>
      </c>
      <c r="BR33">
        <v>100783</v>
      </c>
      <c r="BS33">
        <v>1770</v>
      </c>
      <c r="BT33">
        <v>10932</v>
      </c>
      <c r="BU33">
        <v>3483</v>
      </c>
      <c r="BV33">
        <v>746</v>
      </c>
      <c r="BW33">
        <v>55</v>
      </c>
      <c r="BX33">
        <v>0</v>
      </c>
      <c r="BY33">
        <v>0</v>
      </c>
      <c r="BZ33">
        <v>92002</v>
      </c>
      <c r="CA33">
        <v>80637</v>
      </c>
      <c r="CB33">
        <v>1127</v>
      </c>
      <c r="CC33">
        <v>7508</v>
      </c>
      <c r="CD33">
        <v>2387</v>
      </c>
      <c r="CE33">
        <v>527</v>
      </c>
      <c r="CF33">
        <v>32</v>
      </c>
      <c r="CG33">
        <v>0</v>
      </c>
      <c r="CH33">
        <v>0</v>
      </c>
      <c r="CI33">
        <v>97897</v>
      </c>
      <c r="CJ33">
        <v>80211</v>
      </c>
      <c r="CK33">
        <v>1931</v>
      </c>
      <c r="CL33">
        <v>8258</v>
      </c>
      <c r="CM33">
        <v>3925</v>
      </c>
      <c r="CN33">
        <v>132</v>
      </c>
      <c r="CO33">
        <v>15</v>
      </c>
      <c r="CP33">
        <v>279</v>
      </c>
      <c r="CQ33">
        <v>3146</v>
      </c>
      <c r="CR33">
        <v>121397</v>
      </c>
      <c r="CS33">
        <v>96503</v>
      </c>
      <c r="CT33">
        <v>2949</v>
      </c>
      <c r="CU33">
        <v>12843</v>
      </c>
      <c r="CV33">
        <v>6405</v>
      </c>
      <c r="CW33">
        <v>2106</v>
      </c>
      <c r="CX33">
        <v>100</v>
      </c>
      <c r="CY33">
        <v>97897</v>
      </c>
      <c r="CZ33">
        <v>80211</v>
      </c>
      <c r="DA33">
        <v>1931</v>
      </c>
      <c r="DB33">
        <v>9251</v>
      </c>
      <c r="DC33">
        <v>4443</v>
      </c>
      <c r="DD33">
        <v>1528</v>
      </c>
      <c r="DE33">
        <v>59</v>
      </c>
    </row>
    <row r="34" spans="1:109" x14ac:dyDescent="0.25">
      <c r="A34">
        <v>32</v>
      </c>
      <c r="B34">
        <v>32</v>
      </c>
      <c r="C34">
        <v>43159</v>
      </c>
      <c r="D34">
        <v>23285</v>
      </c>
      <c r="E34">
        <v>18715</v>
      </c>
      <c r="F34">
        <v>51335</v>
      </c>
      <c r="G34">
        <v>26704</v>
      </c>
      <c r="H34">
        <v>23852</v>
      </c>
      <c r="I34">
        <v>36796</v>
      </c>
      <c r="J34">
        <v>21165</v>
      </c>
      <c r="K34">
        <v>15631</v>
      </c>
      <c r="L34">
        <v>37728</v>
      </c>
      <c r="M34">
        <v>22918</v>
      </c>
      <c r="N34">
        <v>14810</v>
      </c>
      <c r="O34">
        <v>37534</v>
      </c>
      <c r="P34">
        <v>21103</v>
      </c>
      <c r="Q34">
        <v>15125</v>
      </c>
      <c r="R34">
        <v>46995</v>
      </c>
      <c r="S34">
        <v>22121</v>
      </c>
      <c r="T34">
        <v>21614</v>
      </c>
      <c r="U34">
        <v>48727</v>
      </c>
      <c r="V34">
        <v>25486</v>
      </c>
      <c r="W34">
        <v>21204</v>
      </c>
      <c r="X34">
        <v>92625</v>
      </c>
      <c r="Y34">
        <v>72686</v>
      </c>
      <c r="Z34">
        <v>1519</v>
      </c>
      <c r="AA34">
        <v>15765</v>
      </c>
      <c r="AB34">
        <v>1802</v>
      </c>
      <c r="AC34">
        <v>749</v>
      </c>
      <c r="AD34">
        <v>29</v>
      </c>
      <c r="AE34">
        <v>14772</v>
      </c>
      <c r="AF34">
        <v>1482</v>
      </c>
      <c r="AG34">
        <v>244</v>
      </c>
      <c r="AH34">
        <v>163</v>
      </c>
      <c r="AI34">
        <v>0</v>
      </c>
      <c r="AJ34">
        <v>120849</v>
      </c>
      <c r="AK34">
        <v>89406</v>
      </c>
      <c r="AL34">
        <v>2558</v>
      </c>
      <c r="AM34">
        <v>24339</v>
      </c>
      <c r="AN34">
        <v>3764</v>
      </c>
      <c r="AO34">
        <v>1153</v>
      </c>
      <c r="AP34">
        <v>101</v>
      </c>
      <c r="AQ34">
        <v>0</v>
      </c>
      <c r="AR34">
        <v>0</v>
      </c>
      <c r="AS34">
        <v>91479</v>
      </c>
      <c r="AT34">
        <v>72196</v>
      </c>
      <c r="AU34">
        <v>1309</v>
      </c>
      <c r="AV34">
        <v>15500</v>
      </c>
      <c r="AW34">
        <v>1754</v>
      </c>
      <c r="AX34">
        <v>581</v>
      </c>
      <c r="AY34">
        <v>29</v>
      </c>
      <c r="AZ34">
        <v>14598</v>
      </c>
      <c r="BA34">
        <v>1417</v>
      </c>
      <c r="BB34">
        <v>212</v>
      </c>
      <c r="BC34">
        <v>114</v>
      </c>
      <c r="BD34">
        <v>0</v>
      </c>
      <c r="BE34">
        <v>119885</v>
      </c>
      <c r="BF34">
        <v>89666</v>
      </c>
      <c r="BG34">
        <v>2079</v>
      </c>
      <c r="BH34">
        <v>23943</v>
      </c>
      <c r="BI34">
        <v>3643</v>
      </c>
      <c r="BJ34">
        <v>983</v>
      </c>
      <c r="BK34">
        <v>82</v>
      </c>
      <c r="BL34">
        <v>20625</v>
      </c>
      <c r="BM34">
        <v>2944</v>
      </c>
      <c r="BN34">
        <v>210</v>
      </c>
      <c r="BO34">
        <v>114</v>
      </c>
      <c r="BP34">
        <v>4190</v>
      </c>
      <c r="BQ34">
        <v>124833</v>
      </c>
      <c r="BR34">
        <v>93961</v>
      </c>
      <c r="BS34">
        <v>2125</v>
      </c>
      <c r="BT34">
        <v>25197</v>
      </c>
      <c r="BU34">
        <v>2896</v>
      </c>
      <c r="BV34">
        <v>1247</v>
      </c>
      <c r="BW34">
        <v>111</v>
      </c>
      <c r="BX34">
        <v>0</v>
      </c>
      <c r="BY34">
        <v>0</v>
      </c>
      <c r="BZ34">
        <v>96384</v>
      </c>
      <c r="CA34">
        <v>75947</v>
      </c>
      <c r="CB34">
        <v>1351</v>
      </c>
      <c r="CC34">
        <v>16365</v>
      </c>
      <c r="CD34">
        <v>2168</v>
      </c>
      <c r="CE34">
        <v>922</v>
      </c>
      <c r="CF34">
        <v>70</v>
      </c>
      <c r="CG34">
        <v>0</v>
      </c>
      <c r="CH34">
        <v>0</v>
      </c>
      <c r="CI34">
        <v>93992</v>
      </c>
      <c r="CJ34">
        <v>69427</v>
      </c>
      <c r="CK34">
        <v>2033</v>
      </c>
      <c r="CL34">
        <v>15806</v>
      </c>
      <c r="CM34">
        <v>2168</v>
      </c>
      <c r="CN34">
        <v>182</v>
      </c>
      <c r="CO34">
        <v>45</v>
      </c>
      <c r="CP34">
        <v>331</v>
      </c>
      <c r="CQ34">
        <v>4000</v>
      </c>
      <c r="CR34">
        <v>119378</v>
      </c>
      <c r="CS34">
        <v>83610</v>
      </c>
      <c r="CT34">
        <v>3074</v>
      </c>
      <c r="CU34">
        <v>26077</v>
      </c>
      <c r="CV34">
        <v>3548</v>
      </c>
      <c r="CW34">
        <v>2994</v>
      </c>
      <c r="CX34">
        <v>141</v>
      </c>
      <c r="CY34">
        <v>93992</v>
      </c>
      <c r="CZ34">
        <v>69427</v>
      </c>
      <c r="DA34">
        <v>2033</v>
      </c>
      <c r="DB34">
        <v>17483</v>
      </c>
      <c r="DC34">
        <v>2599</v>
      </c>
      <c r="DD34">
        <v>2223</v>
      </c>
      <c r="DE34">
        <v>97</v>
      </c>
    </row>
    <row r="35" spans="1:109" x14ac:dyDescent="0.25">
      <c r="A35">
        <v>33</v>
      </c>
      <c r="B35">
        <v>33</v>
      </c>
      <c r="C35">
        <v>51367</v>
      </c>
      <c r="D35">
        <v>30290</v>
      </c>
      <c r="E35">
        <v>19765</v>
      </c>
      <c r="F35">
        <v>60031</v>
      </c>
      <c r="G35">
        <v>33651</v>
      </c>
      <c r="H35">
        <v>25490</v>
      </c>
      <c r="I35">
        <v>44660</v>
      </c>
      <c r="J35">
        <v>28055</v>
      </c>
      <c r="K35">
        <v>16605</v>
      </c>
      <c r="L35">
        <v>45856</v>
      </c>
      <c r="M35">
        <v>30391</v>
      </c>
      <c r="N35">
        <v>15465</v>
      </c>
      <c r="O35">
        <v>45643</v>
      </c>
      <c r="P35">
        <v>28188</v>
      </c>
      <c r="Q35">
        <v>16054</v>
      </c>
      <c r="R35">
        <v>55121</v>
      </c>
      <c r="S35">
        <v>28982</v>
      </c>
      <c r="T35">
        <v>22721</v>
      </c>
      <c r="U35">
        <v>56951</v>
      </c>
      <c r="V35">
        <v>32475</v>
      </c>
      <c r="W35">
        <v>22256</v>
      </c>
      <c r="X35">
        <v>99508</v>
      </c>
      <c r="Y35">
        <v>75641</v>
      </c>
      <c r="Z35">
        <v>1012</v>
      </c>
      <c r="AA35">
        <v>21587</v>
      </c>
      <c r="AB35">
        <v>635</v>
      </c>
      <c r="AC35">
        <v>572</v>
      </c>
      <c r="AD35">
        <v>0</v>
      </c>
      <c r="AE35">
        <v>20740</v>
      </c>
      <c r="AF35">
        <v>539</v>
      </c>
      <c r="AG35">
        <v>218</v>
      </c>
      <c r="AH35">
        <v>166</v>
      </c>
      <c r="AI35">
        <v>0</v>
      </c>
      <c r="AJ35">
        <v>126457</v>
      </c>
      <c r="AK35">
        <v>92002</v>
      </c>
      <c r="AL35">
        <v>2015</v>
      </c>
      <c r="AM35">
        <v>30722</v>
      </c>
      <c r="AN35">
        <v>1294</v>
      </c>
      <c r="AO35">
        <v>910</v>
      </c>
      <c r="AP35">
        <v>55</v>
      </c>
      <c r="AQ35">
        <v>0</v>
      </c>
      <c r="AR35">
        <v>0</v>
      </c>
      <c r="AS35">
        <v>100666</v>
      </c>
      <c r="AT35">
        <v>75699</v>
      </c>
      <c r="AU35">
        <v>1150</v>
      </c>
      <c r="AV35">
        <v>22440</v>
      </c>
      <c r="AW35">
        <v>733</v>
      </c>
      <c r="AX35">
        <v>644</v>
      </c>
      <c r="AY35">
        <v>0</v>
      </c>
      <c r="AZ35">
        <v>21462</v>
      </c>
      <c r="BA35">
        <v>623</v>
      </c>
      <c r="BB35">
        <v>289</v>
      </c>
      <c r="BC35">
        <v>116</v>
      </c>
      <c r="BD35">
        <v>0</v>
      </c>
      <c r="BE35">
        <v>127756</v>
      </c>
      <c r="BF35">
        <v>92091</v>
      </c>
      <c r="BG35">
        <v>2025</v>
      </c>
      <c r="BH35">
        <v>31627</v>
      </c>
      <c r="BI35">
        <v>1551</v>
      </c>
      <c r="BJ35">
        <v>938</v>
      </c>
      <c r="BK35">
        <v>48</v>
      </c>
      <c r="BL35">
        <v>28614</v>
      </c>
      <c r="BM35">
        <v>1267</v>
      </c>
      <c r="BN35">
        <v>365</v>
      </c>
      <c r="BO35">
        <v>48</v>
      </c>
      <c r="BP35">
        <v>3358</v>
      </c>
      <c r="BQ35">
        <v>129810</v>
      </c>
      <c r="BR35">
        <v>95170</v>
      </c>
      <c r="BS35">
        <v>1701</v>
      </c>
      <c r="BT35">
        <v>30825</v>
      </c>
      <c r="BU35">
        <v>1560</v>
      </c>
      <c r="BV35">
        <v>1139</v>
      </c>
      <c r="BW35">
        <v>85</v>
      </c>
      <c r="BX35">
        <v>0</v>
      </c>
      <c r="BY35">
        <v>0</v>
      </c>
      <c r="BZ35">
        <v>100632</v>
      </c>
      <c r="CA35">
        <v>76476</v>
      </c>
      <c r="CB35">
        <v>1051</v>
      </c>
      <c r="CC35">
        <v>21507</v>
      </c>
      <c r="CD35">
        <v>1114</v>
      </c>
      <c r="CE35">
        <v>819</v>
      </c>
      <c r="CF35">
        <v>50</v>
      </c>
      <c r="CG35">
        <v>0</v>
      </c>
      <c r="CH35">
        <v>0</v>
      </c>
      <c r="CI35">
        <v>97867</v>
      </c>
      <c r="CJ35">
        <v>70556</v>
      </c>
      <c r="CK35">
        <v>1590</v>
      </c>
      <c r="CL35">
        <v>20375</v>
      </c>
      <c r="CM35">
        <v>823</v>
      </c>
      <c r="CN35">
        <v>203</v>
      </c>
      <c r="CO35">
        <v>24</v>
      </c>
      <c r="CP35">
        <v>327</v>
      </c>
      <c r="CQ35">
        <v>3969</v>
      </c>
      <c r="CR35">
        <v>122854</v>
      </c>
      <c r="CS35">
        <v>84777</v>
      </c>
      <c r="CT35">
        <v>2510</v>
      </c>
      <c r="CU35">
        <v>30650</v>
      </c>
      <c r="CV35">
        <v>1685</v>
      </c>
      <c r="CW35">
        <v>2916</v>
      </c>
      <c r="CX35">
        <v>138</v>
      </c>
      <c r="CY35">
        <v>97867</v>
      </c>
      <c r="CZ35">
        <v>70556</v>
      </c>
      <c r="DA35">
        <v>1590</v>
      </c>
      <c r="DB35">
        <v>21895</v>
      </c>
      <c r="DC35">
        <v>1179</v>
      </c>
      <c r="DD35">
        <v>2254</v>
      </c>
      <c r="DE35">
        <v>94</v>
      </c>
    </row>
    <row r="36" spans="1:109" x14ac:dyDescent="0.25">
      <c r="A36">
        <v>34</v>
      </c>
      <c r="B36">
        <v>34</v>
      </c>
      <c r="C36">
        <v>62141</v>
      </c>
      <c r="D36">
        <v>30277</v>
      </c>
      <c r="E36">
        <v>30615</v>
      </c>
      <c r="F36">
        <v>75434</v>
      </c>
      <c r="G36">
        <v>38266</v>
      </c>
      <c r="H36">
        <v>36272</v>
      </c>
      <c r="I36">
        <v>55484</v>
      </c>
      <c r="J36">
        <v>28790</v>
      </c>
      <c r="K36">
        <v>26694</v>
      </c>
      <c r="L36">
        <v>56390</v>
      </c>
      <c r="M36">
        <v>31620</v>
      </c>
      <c r="N36">
        <v>24770</v>
      </c>
      <c r="O36">
        <v>56398</v>
      </c>
      <c r="P36">
        <v>27910</v>
      </c>
      <c r="Q36">
        <v>27069</v>
      </c>
      <c r="R36">
        <v>63848</v>
      </c>
      <c r="S36">
        <v>24082</v>
      </c>
      <c r="T36">
        <v>37033</v>
      </c>
      <c r="U36">
        <v>65322</v>
      </c>
      <c r="V36">
        <v>31008</v>
      </c>
      <c r="W36">
        <v>31750</v>
      </c>
      <c r="X36">
        <v>89761</v>
      </c>
      <c r="Y36">
        <v>77713</v>
      </c>
      <c r="Z36">
        <v>1339</v>
      </c>
      <c r="AA36">
        <v>8241</v>
      </c>
      <c r="AB36">
        <v>2058</v>
      </c>
      <c r="AC36">
        <v>294</v>
      </c>
      <c r="AD36">
        <v>10</v>
      </c>
      <c r="AE36">
        <v>7927</v>
      </c>
      <c r="AF36">
        <v>1845</v>
      </c>
      <c r="AG36">
        <v>154</v>
      </c>
      <c r="AH36">
        <v>107</v>
      </c>
      <c r="AI36">
        <v>0</v>
      </c>
      <c r="AJ36">
        <v>117396</v>
      </c>
      <c r="AK36">
        <v>98706</v>
      </c>
      <c r="AL36">
        <v>2687</v>
      </c>
      <c r="AM36">
        <v>11245</v>
      </c>
      <c r="AN36">
        <v>4728</v>
      </c>
      <c r="AO36">
        <v>512</v>
      </c>
      <c r="AP36">
        <v>40</v>
      </c>
      <c r="AQ36">
        <v>0</v>
      </c>
      <c r="AR36">
        <v>0</v>
      </c>
      <c r="AS36">
        <v>89438</v>
      </c>
      <c r="AT36">
        <v>77732</v>
      </c>
      <c r="AU36">
        <v>1488</v>
      </c>
      <c r="AV36">
        <v>7896</v>
      </c>
      <c r="AW36">
        <v>1938</v>
      </c>
      <c r="AX36">
        <v>293</v>
      </c>
      <c r="AY36">
        <v>0</v>
      </c>
      <c r="AZ36">
        <v>7535</v>
      </c>
      <c r="BA36">
        <v>1753</v>
      </c>
      <c r="BB36">
        <v>75</v>
      </c>
      <c r="BC36">
        <v>88</v>
      </c>
      <c r="BD36">
        <v>0</v>
      </c>
      <c r="BE36">
        <v>117222</v>
      </c>
      <c r="BF36">
        <v>98627</v>
      </c>
      <c r="BG36">
        <v>2775</v>
      </c>
      <c r="BH36">
        <v>11122</v>
      </c>
      <c r="BI36">
        <v>4514</v>
      </c>
      <c r="BJ36">
        <v>500</v>
      </c>
      <c r="BK36">
        <v>0</v>
      </c>
      <c r="BL36">
        <v>9822</v>
      </c>
      <c r="BM36">
        <v>3774</v>
      </c>
      <c r="BN36">
        <v>82</v>
      </c>
      <c r="BO36">
        <v>106</v>
      </c>
      <c r="BP36">
        <v>2040</v>
      </c>
      <c r="BQ36">
        <v>114911</v>
      </c>
      <c r="BR36">
        <v>99508</v>
      </c>
      <c r="BS36">
        <v>1514</v>
      </c>
      <c r="BT36">
        <v>9628</v>
      </c>
      <c r="BU36">
        <v>3955</v>
      </c>
      <c r="BV36">
        <v>568</v>
      </c>
      <c r="BW36">
        <v>60</v>
      </c>
      <c r="BX36">
        <v>0</v>
      </c>
      <c r="BY36">
        <v>0</v>
      </c>
      <c r="BZ36">
        <v>88027</v>
      </c>
      <c r="CA36">
        <v>77546</v>
      </c>
      <c r="CB36">
        <v>924</v>
      </c>
      <c r="CC36">
        <v>6589</v>
      </c>
      <c r="CD36">
        <v>2703</v>
      </c>
      <c r="CE36">
        <v>399</v>
      </c>
      <c r="CF36">
        <v>41</v>
      </c>
      <c r="CG36">
        <v>0</v>
      </c>
      <c r="CH36">
        <v>0</v>
      </c>
      <c r="CI36">
        <v>99091</v>
      </c>
      <c r="CJ36">
        <v>82045</v>
      </c>
      <c r="CK36">
        <v>1773</v>
      </c>
      <c r="CL36">
        <v>8251</v>
      </c>
      <c r="CM36">
        <v>4025</v>
      </c>
      <c r="CN36">
        <v>68</v>
      </c>
      <c r="CO36">
        <v>25</v>
      </c>
      <c r="CP36">
        <v>222</v>
      </c>
      <c r="CQ36">
        <v>2682</v>
      </c>
      <c r="CR36">
        <v>124063</v>
      </c>
      <c r="CS36">
        <v>100255</v>
      </c>
      <c r="CT36">
        <v>2722</v>
      </c>
      <c r="CU36">
        <v>12394</v>
      </c>
      <c r="CV36">
        <v>6391</v>
      </c>
      <c r="CW36">
        <v>1567</v>
      </c>
      <c r="CX36">
        <v>137</v>
      </c>
      <c r="CY36">
        <v>99091</v>
      </c>
      <c r="CZ36">
        <v>82045</v>
      </c>
      <c r="DA36">
        <v>1773</v>
      </c>
      <c r="DB36">
        <v>8968</v>
      </c>
      <c r="DC36">
        <v>4561</v>
      </c>
      <c r="DD36">
        <v>1150</v>
      </c>
      <c r="DE36">
        <v>85</v>
      </c>
    </row>
    <row r="37" spans="1:109" x14ac:dyDescent="0.25">
      <c r="A37">
        <v>35</v>
      </c>
      <c r="B37">
        <v>35</v>
      </c>
      <c r="C37">
        <v>39656</v>
      </c>
      <c r="D37">
        <v>24452</v>
      </c>
      <c r="E37">
        <v>14024</v>
      </c>
      <c r="F37">
        <v>45550</v>
      </c>
      <c r="G37">
        <v>28264</v>
      </c>
      <c r="H37">
        <v>16430</v>
      </c>
      <c r="I37">
        <v>33774</v>
      </c>
      <c r="J37">
        <v>21787</v>
      </c>
      <c r="K37">
        <v>11987</v>
      </c>
      <c r="L37">
        <v>34173</v>
      </c>
      <c r="M37">
        <v>23701</v>
      </c>
      <c r="N37">
        <v>10472</v>
      </c>
      <c r="O37">
        <v>34289</v>
      </c>
      <c r="P37">
        <v>21347</v>
      </c>
      <c r="Q37">
        <v>11764</v>
      </c>
      <c r="R37">
        <v>44676</v>
      </c>
      <c r="S37">
        <v>23795</v>
      </c>
      <c r="T37">
        <v>18352</v>
      </c>
      <c r="U37">
        <v>45589</v>
      </c>
      <c r="V37">
        <v>27870</v>
      </c>
      <c r="W37">
        <v>15534</v>
      </c>
      <c r="X37">
        <v>84096</v>
      </c>
      <c r="Y37">
        <v>53269</v>
      </c>
      <c r="Z37">
        <v>2004</v>
      </c>
      <c r="AA37">
        <v>26953</v>
      </c>
      <c r="AB37">
        <v>924</v>
      </c>
      <c r="AC37">
        <v>690</v>
      </c>
      <c r="AD37">
        <v>8</v>
      </c>
      <c r="AE37">
        <v>25781</v>
      </c>
      <c r="AF37">
        <v>684</v>
      </c>
      <c r="AG37">
        <v>233</v>
      </c>
      <c r="AH37">
        <v>300</v>
      </c>
      <c r="AI37">
        <v>0</v>
      </c>
      <c r="AJ37">
        <v>115130</v>
      </c>
      <c r="AK37">
        <v>67024</v>
      </c>
      <c r="AL37">
        <v>6297</v>
      </c>
      <c r="AM37">
        <v>39165</v>
      </c>
      <c r="AN37">
        <v>2184</v>
      </c>
      <c r="AO37">
        <v>1200</v>
      </c>
      <c r="AP37">
        <v>254</v>
      </c>
      <c r="AQ37">
        <v>0</v>
      </c>
      <c r="AR37">
        <v>0</v>
      </c>
      <c r="AS37">
        <v>84312</v>
      </c>
      <c r="AT37">
        <v>53511</v>
      </c>
      <c r="AU37">
        <v>1908</v>
      </c>
      <c r="AV37">
        <v>27315</v>
      </c>
      <c r="AW37">
        <v>729</v>
      </c>
      <c r="AX37">
        <v>736</v>
      </c>
      <c r="AY37">
        <v>8</v>
      </c>
      <c r="AZ37">
        <v>26218</v>
      </c>
      <c r="BA37">
        <v>512</v>
      </c>
      <c r="BB37">
        <v>284</v>
      </c>
      <c r="BC37">
        <v>277</v>
      </c>
      <c r="BD37">
        <v>0</v>
      </c>
      <c r="BE37">
        <v>114949</v>
      </c>
      <c r="BF37">
        <v>66759</v>
      </c>
      <c r="BG37">
        <v>5822</v>
      </c>
      <c r="BH37">
        <v>39952</v>
      </c>
      <c r="BI37">
        <v>1843</v>
      </c>
      <c r="BJ37">
        <v>1216</v>
      </c>
      <c r="BK37">
        <v>200</v>
      </c>
      <c r="BL37">
        <v>36046</v>
      </c>
      <c r="BM37">
        <v>1254</v>
      </c>
      <c r="BN37">
        <v>400</v>
      </c>
      <c r="BO37">
        <v>173</v>
      </c>
      <c r="BP37">
        <v>4468</v>
      </c>
      <c r="BQ37">
        <v>119720</v>
      </c>
      <c r="BR37">
        <v>70333</v>
      </c>
      <c r="BS37">
        <v>4273</v>
      </c>
      <c r="BT37">
        <v>42633</v>
      </c>
      <c r="BU37">
        <v>1974</v>
      </c>
      <c r="BV37">
        <v>1415</v>
      </c>
      <c r="BW37">
        <v>151</v>
      </c>
      <c r="BX37">
        <v>0</v>
      </c>
      <c r="BY37">
        <v>0</v>
      </c>
      <c r="BZ37">
        <v>90782</v>
      </c>
      <c r="CA37">
        <v>56431</v>
      </c>
      <c r="CB37">
        <v>2659</v>
      </c>
      <c r="CC37">
        <v>29736</v>
      </c>
      <c r="CD37">
        <v>1407</v>
      </c>
      <c r="CE37">
        <v>1027</v>
      </c>
      <c r="CF37">
        <v>102</v>
      </c>
      <c r="CG37">
        <v>0</v>
      </c>
      <c r="CH37">
        <v>0</v>
      </c>
      <c r="CI37">
        <v>87962</v>
      </c>
      <c r="CJ37">
        <v>49792</v>
      </c>
      <c r="CK37">
        <v>4788</v>
      </c>
      <c r="CL37">
        <v>27157</v>
      </c>
      <c r="CM37">
        <v>1576</v>
      </c>
      <c r="CN37">
        <v>216</v>
      </c>
      <c r="CO37">
        <v>43</v>
      </c>
      <c r="CP37">
        <v>430</v>
      </c>
      <c r="CQ37">
        <v>3960</v>
      </c>
      <c r="CR37">
        <v>115264</v>
      </c>
      <c r="CS37">
        <v>60796</v>
      </c>
      <c r="CT37">
        <v>7500</v>
      </c>
      <c r="CU37">
        <v>41460</v>
      </c>
      <c r="CV37">
        <v>2967</v>
      </c>
      <c r="CW37">
        <v>3180</v>
      </c>
      <c r="CX37">
        <v>244</v>
      </c>
      <c r="CY37">
        <v>87962</v>
      </c>
      <c r="CZ37">
        <v>49792</v>
      </c>
      <c r="DA37">
        <v>4788</v>
      </c>
      <c r="DB37">
        <v>29143</v>
      </c>
      <c r="DC37">
        <v>2195</v>
      </c>
      <c r="DD37">
        <v>2363</v>
      </c>
      <c r="DE37">
        <v>156</v>
      </c>
    </row>
    <row r="38" spans="1:109" x14ac:dyDescent="0.25">
      <c r="A38">
        <v>36</v>
      </c>
      <c r="B38">
        <v>36</v>
      </c>
      <c r="C38">
        <v>52190</v>
      </c>
      <c r="D38">
        <v>17976</v>
      </c>
      <c r="E38">
        <v>33026</v>
      </c>
      <c r="F38">
        <v>59835</v>
      </c>
      <c r="G38">
        <v>20420</v>
      </c>
      <c r="H38">
        <v>38612</v>
      </c>
      <c r="I38">
        <v>45204</v>
      </c>
      <c r="J38">
        <v>16608</v>
      </c>
      <c r="K38">
        <v>28596</v>
      </c>
      <c r="L38">
        <v>45748</v>
      </c>
      <c r="M38">
        <v>19726</v>
      </c>
      <c r="N38">
        <v>26022</v>
      </c>
      <c r="O38">
        <v>45844</v>
      </c>
      <c r="P38">
        <v>16323</v>
      </c>
      <c r="Q38">
        <v>27922</v>
      </c>
      <c r="R38">
        <v>57869</v>
      </c>
      <c r="S38">
        <v>15308</v>
      </c>
      <c r="T38">
        <v>40112</v>
      </c>
      <c r="U38">
        <v>58679</v>
      </c>
      <c r="V38">
        <v>19621</v>
      </c>
      <c r="W38">
        <v>36656</v>
      </c>
      <c r="X38">
        <v>94224</v>
      </c>
      <c r="Y38">
        <v>85599</v>
      </c>
      <c r="Z38">
        <v>1145</v>
      </c>
      <c r="AA38">
        <v>5195</v>
      </c>
      <c r="AB38">
        <v>1234</v>
      </c>
      <c r="AC38">
        <v>897</v>
      </c>
      <c r="AD38">
        <v>54</v>
      </c>
      <c r="AE38">
        <v>4492</v>
      </c>
      <c r="AF38">
        <v>990</v>
      </c>
      <c r="AG38">
        <v>203</v>
      </c>
      <c r="AH38">
        <v>239</v>
      </c>
      <c r="AI38">
        <v>0</v>
      </c>
      <c r="AJ38">
        <v>120652</v>
      </c>
      <c r="AK38">
        <v>105700</v>
      </c>
      <c r="AL38">
        <v>2016</v>
      </c>
      <c r="AM38">
        <v>8146</v>
      </c>
      <c r="AN38">
        <v>3742</v>
      </c>
      <c r="AO38">
        <v>1285</v>
      </c>
      <c r="AP38">
        <v>191</v>
      </c>
      <c r="AQ38">
        <v>0</v>
      </c>
      <c r="AR38">
        <v>0</v>
      </c>
      <c r="AS38">
        <v>93929</v>
      </c>
      <c r="AT38">
        <v>86237</v>
      </c>
      <c r="AU38">
        <v>977</v>
      </c>
      <c r="AV38">
        <v>4749</v>
      </c>
      <c r="AW38">
        <v>1075</v>
      </c>
      <c r="AX38">
        <v>787</v>
      </c>
      <c r="AY38">
        <v>55</v>
      </c>
      <c r="AZ38">
        <v>4130</v>
      </c>
      <c r="BA38">
        <v>840</v>
      </c>
      <c r="BB38">
        <v>163</v>
      </c>
      <c r="BC38">
        <v>200</v>
      </c>
      <c r="BD38">
        <v>0</v>
      </c>
      <c r="BE38">
        <v>120419</v>
      </c>
      <c r="BF38">
        <v>106822</v>
      </c>
      <c r="BG38">
        <v>1852</v>
      </c>
      <c r="BH38">
        <v>7273</v>
      </c>
      <c r="BI38">
        <v>3540</v>
      </c>
      <c r="BJ38">
        <v>1170</v>
      </c>
      <c r="BK38">
        <v>123</v>
      </c>
      <c r="BL38">
        <v>5725</v>
      </c>
      <c r="BM38">
        <v>2825</v>
      </c>
      <c r="BN38">
        <v>198</v>
      </c>
      <c r="BO38">
        <v>256</v>
      </c>
      <c r="BP38">
        <v>2687</v>
      </c>
      <c r="BQ38">
        <v>120481</v>
      </c>
      <c r="BR38">
        <v>109340</v>
      </c>
      <c r="BS38">
        <v>1368</v>
      </c>
      <c r="BT38">
        <v>6599</v>
      </c>
      <c r="BU38">
        <v>2352</v>
      </c>
      <c r="BV38">
        <v>961</v>
      </c>
      <c r="BW38">
        <v>67</v>
      </c>
      <c r="BX38">
        <v>0</v>
      </c>
      <c r="BY38">
        <v>0</v>
      </c>
      <c r="BZ38">
        <v>95578</v>
      </c>
      <c r="CA38">
        <v>87644</v>
      </c>
      <c r="CB38">
        <v>924</v>
      </c>
      <c r="CC38">
        <v>4515</v>
      </c>
      <c r="CD38">
        <v>1868</v>
      </c>
      <c r="CE38">
        <v>721</v>
      </c>
      <c r="CF38">
        <v>44</v>
      </c>
      <c r="CG38">
        <v>0</v>
      </c>
      <c r="CH38">
        <v>0</v>
      </c>
      <c r="CI38">
        <v>97744</v>
      </c>
      <c r="CJ38">
        <v>84155</v>
      </c>
      <c r="CK38">
        <v>1664</v>
      </c>
      <c r="CL38">
        <v>5612</v>
      </c>
      <c r="CM38">
        <v>2603</v>
      </c>
      <c r="CN38">
        <v>174</v>
      </c>
      <c r="CO38">
        <v>12</v>
      </c>
      <c r="CP38">
        <v>228</v>
      </c>
      <c r="CQ38">
        <v>3296</v>
      </c>
      <c r="CR38">
        <v>121158</v>
      </c>
      <c r="CS38">
        <v>103160</v>
      </c>
      <c r="CT38">
        <v>2323</v>
      </c>
      <c r="CU38">
        <v>9021</v>
      </c>
      <c r="CV38">
        <v>3744</v>
      </c>
      <c r="CW38">
        <v>2488</v>
      </c>
      <c r="CX38">
        <v>101</v>
      </c>
      <c r="CY38">
        <v>97744</v>
      </c>
      <c r="CZ38">
        <v>84155</v>
      </c>
      <c r="DA38">
        <v>1664</v>
      </c>
      <c r="DB38">
        <v>6454</v>
      </c>
      <c r="DC38">
        <v>3183</v>
      </c>
      <c r="DD38">
        <v>1859</v>
      </c>
      <c r="DE38">
        <v>67</v>
      </c>
    </row>
    <row r="39" spans="1:109" x14ac:dyDescent="0.25">
      <c r="A39">
        <v>37</v>
      </c>
      <c r="B39">
        <v>37</v>
      </c>
      <c r="C39">
        <v>51077</v>
      </c>
      <c r="D39">
        <v>28639</v>
      </c>
      <c r="E39">
        <v>21333</v>
      </c>
      <c r="F39">
        <v>58472</v>
      </c>
      <c r="G39">
        <v>33140</v>
      </c>
      <c r="H39">
        <v>24470</v>
      </c>
      <c r="I39">
        <v>44185</v>
      </c>
      <c r="J39">
        <v>25626</v>
      </c>
      <c r="K39">
        <v>18559</v>
      </c>
      <c r="L39">
        <v>44773</v>
      </c>
      <c r="M39">
        <v>28513</v>
      </c>
      <c r="N39">
        <v>16260</v>
      </c>
      <c r="O39">
        <v>44807</v>
      </c>
      <c r="P39">
        <v>25202</v>
      </c>
      <c r="Q39">
        <v>18397</v>
      </c>
      <c r="R39">
        <v>56552</v>
      </c>
      <c r="S39">
        <v>27089</v>
      </c>
      <c r="T39">
        <v>27130</v>
      </c>
      <c r="U39">
        <v>57625</v>
      </c>
      <c r="V39">
        <v>32322</v>
      </c>
      <c r="W39">
        <v>23291</v>
      </c>
      <c r="X39">
        <v>91217</v>
      </c>
      <c r="Y39">
        <v>54874</v>
      </c>
      <c r="Z39">
        <v>1301</v>
      </c>
      <c r="AA39">
        <v>32937</v>
      </c>
      <c r="AB39">
        <v>1062</v>
      </c>
      <c r="AC39">
        <v>1075</v>
      </c>
      <c r="AD39">
        <v>8</v>
      </c>
      <c r="AE39">
        <v>31469</v>
      </c>
      <c r="AF39">
        <v>897</v>
      </c>
      <c r="AG39">
        <v>303</v>
      </c>
      <c r="AH39">
        <v>244</v>
      </c>
      <c r="AI39">
        <v>0</v>
      </c>
      <c r="AJ39">
        <v>119484</v>
      </c>
      <c r="AK39">
        <v>67858</v>
      </c>
      <c r="AL39">
        <v>2254</v>
      </c>
      <c r="AM39">
        <v>46323</v>
      </c>
      <c r="AN39">
        <v>2017</v>
      </c>
      <c r="AO39">
        <v>1879</v>
      </c>
      <c r="AP39">
        <v>74</v>
      </c>
      <c r="AQ39">
        <v>0</v>
      </c>
      <c r="AR39">
        <v>0</v>
      </c>
      <c r="AS39">
        <v>91904</v>
      </c>
      <c r="AT39">
        <v>55740</v>
      </c>
      <c r="AU39">
        <v>1564</v>
      </c>
      <c r="AV39">
        <v>32434</v>
      </c>
      <c r="AW39">
        <v>1182</v>
      </c>
      <c r="AX39">
        <v>979</v>
      </c>
      <c r="AY39">
        <v>0</v>
      </c>
      <c r="AZ39">
        <v>31253</v>
      </c>
      <c r="BA39">
        <v>1029</v>
      </c>
      <c r="BB39">
        <v>315</v>
      </c>
      <c r="BC39">
        <v>215</v>
      </c>
      <c r="BD39">
        <v>0</v>
      </c>
      <c r="BE39">
        <v>120450</v>
      </c>
      <c r="BF39">
        <v>68781</v>
      </c>
      <c r="BG39">
        <v>2627</v>
      </c>
      <c r="BH39">
        <v>46150</v>
      </c>
      <c r="BI39">
        <v>2071</v>
      </c>
      <c r="BJ39">
        <v>1725</v>
      </c>
      <c r="BK39">
        <v>141</v>
      </c>
      <c r="BL39">
        <v>42194</v>
      </c>
      <c r="BM39">
        <v>1499</v>
      </c>
      <c r="BN39">
        <v>518</v>
      </c>
      <c r="BO39">
        <v>278</v>
      </c>
      <c r="BP39">
        <v>4522</v>
      </c>
      <c r="BQ39">
        <v>121368</v>
      </c>
      <c r="BR39">
        <v>72487</v>
      </c>
      <c r="BS39">
        <v>2252</v>
      </c>
      <c r="BT39">
        <v>44058</v>
      </c>
      <c r="BU39">
        <v>2123</v>
      </c>
      <c r="BV39">
        <v>1123</v>
      </c>
      <c r="BW39">
        <v>164</v>
      </c>
      <c r="BX39">
        <v>0</v>
      </c>
      <c r="BY39">
        <v>0</v>
      </c>
      <c r="BZ39">
        <v>92455</v>
      </c>
      <c r="CA39">
        <v>58377</v>
      </c>
      <c r="CB39">
        <v>1369</v>
      </c>
      <c r="CC39">
        <v>30811</v>
      </c>
      <c r="CD39">
        <v>1451</v>
      </c>
      <c r="CE39">
        <v>790</v>
      </c>
      <c r="CF39">
        <v>96</v>
      </c>
      <c r="CG39">
        <v>0</v>
      </c>
      <c r="CH39">
        <v>0</v>
      </c>
      <c r="CI39">
        <v>93050</v>
      </c>
      <c r="CJ39">
        <v>53044</v>
      </c>
      <c r="CK39">
        <v>2257</v>
      </c>
      <c r="CL39">
        <v>32135</v>
      </c>
      <c r="CM39">
        <v>1428</v>
      </c>
      <c r="CN39">
        <v>185</v>
      </c>
      <c r="CO39">
        <v>48</v>
      </c>
      <c r="CP39">
        <v>418</v>
      </c>
      <c r="CQ39">
        <v>3535</v>
      </c>
      <c r="CR39">
        <v>119766</v>
      </c>
      <c r="CS39">
        <v>64459</v>
      </c>
      <c r="CT39">
        <v>3516</v>
      </c>
      <c r="CU39">
        <v>47065</v>
      </c>
      <c r="CV39">
        <v>2601</v>
      </c>
      <c r="CW39">
        <v>2457</v>
      </c>
      <c r="CX39">
        <v>214</v>
      </c>
      <c r="CY39">
        <v>93050</v>
      </c>
      <c r="CZ39">
        <v>53044</v>
      </c>
      <c r="DA39">
        <v>2257</v>
      </c>
      <c r="DB39">
        <v>34044</v>
      </c>
      <c r="DC39">
        <v>1935</v>
      </c>
      <c r="DD39">
        <v>1852</v>
      </c>
      <c r="DE39">
        <v>153</v>
      </c>
    </row>
    <row r="40" spans="1:109" x14ac:dyDescent="0.25">
      <c r="A40">
        <v>38</v>
      </c>
      <c r="B40">
        <v>38</v>
      </c>
      <c r="C40">
        <v>54262</v>
      </c>
      <c r="D40">
        <v>26901</v>
      </c>
      <c r="E40">
        <v>25909</v>
      </c>
      <c r="F40">
        <v>62050</v>
      </c>
      <c r="G40">
        <v>32713</v>
      </c>
      <c r="H40">
        <v>28283</v>
      </c>
      <c r="I40">
        <v>47684</v>
      </c>
      <c r="J40">
        <v>24747</v>
      </c>
      <c r="K40">
        <v>22937</v>
      </c>
      <c r="L40">
        <v>48206</v>
      </c>
      <c r="M40">
        <v>28005</v>
      </c>
      <c r="N40">
        <v>20201</v>
      </c>
      <c r="O40">
        <v>48381</v>
      </c>
      <c r="P40">
        <v>24316</v>
      </c>
      <c r="Q40">
        <v>22457</v>
      </c>
      <c r="R40">
        <v>59291</v>
      </c>
      <c r="S40">
        <v>22737</v>
      </c>
      <c r="T40">
        <v>33807</v>
      </c>
      <c r="U40">
        <v>60089</v>
      </c>
      <c r="V40">
        <v>28961</v>
      </c>
      <c r="W40">
        <v>27975</v>
      </c>
      <c r="X40">
        <v>98185</v>
      </c>
      <c r="Y40">
        <v>79249</v>
      </c>
      <c r="Z40">
        <v>1764</v>
      </c>
      <c r="AA40">
        <v>15157</v>
      </c>
      <c r="AB40">
        <v>1305</v>
      </c>
      <c r="AC40">
        <v>489</v>
      </c>
      <c r="AD40">
        <v>45</v>
      </c>
      <c r="AE40">
        <v>14398</v>
      </c>
      <c r="AF40">
        <v>1027</v>
      </c>
      <c r="AG40">
        <v>75</v>
      </c>
      <c r="AH40">
        <v>270</v>
      </c>
      <c r="AI40">
        <v>0</v>
      </c>
      <c r="AJ40">
        <v>127245</v>
      </c>
      <c r="AK40">
        <v>97684</v>
      </c>
      <c r="AL40">
        <v>3261</v>
      </c>
      <c r="AM40">
        <v>22257</v>
      </c>
      <c r="AN40">
        <v>3585</v>
      </c>
      <c r="AO40">
        <v>970</v>
      </c>
      <c r="AP40">
        <v>260</v>
      </c>
      <c r="AQ40">
        <v>0</v>
      </c>
      <c r="AR40">
        <v>0</v>
      </c>
      <c r="AS40">
        <v>98060</v>
      </c>
      <c r="AT40">
        <v>79448</v>
      </c>
      <c r="AU40">
        <v>1542</v>
      </c>
      <c r="AV40">
        <v>15158</v>
      </c>
      <c r="AW40">
        <v>1227</v>
      </c>
      <c r="AX40">
        <v>512</v>
      </c>
      <c r="AY40">
        <v>40</v>
      </c>
      <c r="AZ40">
        <v>14556</v>
      </c>
      <c r="BA40">
        <v>979</v>
      </c>
      <c r="BB40">
        <v>85</v>
      </c>
      <c r="BC40">
        <v>225</v>
      </c>
      <c r="BD40">
        <v>0</v>
      </c>
      <c r="BE40">
        <v>126697</v>
      </c>
      <c r="BF40">
        <v>98308</v>
      </c>
      <c r="BG40">
        <v>2961</v>
      </c>
      <c r="BH40">
        <v>21692</v>
      </c>
      <c r="BI40">
        <v>3312</v>
      </c>
      <c r="BJ40">
        <v>928</v>
      </c>
      <c r="BK40">
        <v>178</v>
      </c>
      <c r="BL40">
        <v>19641</v>
      </c>
      <c r="BM40">
        <v>2551</v>
      </c>
      <c r="BN40">
        <v>87</v>
      </c>
      <c r="BO40">
        <v>261</v>
      </c>
      <c r="BP40">
        <v>2847</v>
      </c>
      <c r="BQ40">
        <v>123763</v>
      </c>
      <c r="BR40">
        <v>97042</v>
      </c>
      <c r="BS40">
        <v>2600</v>
      </c>
      <c r="BT40">
        <v>21446</v>
      </c>
      <c r="BU40">
        <v>2133</v>
      </c>
      <c r="BV40">
        <v>967</v>
      </c>
      <c r="BW40">
        <v>100</v>
      </c>
      <c r="BX40">
        <v>0</v>
      </c>
      <c r="BY40">
        <v>0</v>
      </c>
      <c r="BZ40">
        <v>97595</v>
      </c>
      <c r="CA40">
        <v>78699</v>
      </c>
      <c r="CB40">
        <v>1706</v>
      </c>
      <c r="CC40">
        <v>15124</v>
      </c>
      <c r="CD40">
        <v>1572</v>
      </c>
      <c r="CE40">
        <v>718</v>
      </c>
      <c r="CF40">
        <v>64</v>
      </c>
      <c r="CG40">
        <v>0</v>
      </c>
      <c r="CH40">
        <v>0</v>
      </c>
      <c r="CI40">
        <v>99966</v>
      </c>
      <c r="CJ40">
        <v>75940</v>
      </c>
      <c r="CK40">
        <v>3195</v>
      </c>
      <c r="CL40">
        <v>14462</v>
      </c>
      <c r="CM40">
        <v>2047</v>
      </c>
      <c r="CN40">
        <v>157</v>
      </c>
      <c r="CO40">
        <v>62</v>
      </c>
      <c r="CP40">
        <v>380</v>
      </c>
      <c r="CQ40">
        <v>3723</v>
      </c>
      <c r="CR40">
        <v>125026</v>
      </c>
      <c r="CS40">
        <v>91652</v>
      </c>
      <c r="CT40">
        <v>4717</v>
      </c>
      <c r="CU40">
        <v>22254</v>
      </c>
      <c r="CV40">
        <v>3684</v>
      </c>
      <c r="CW40">
        <v>2726</v>
      </c>
      <c r="CX40">
        <v>237</v>
      </c>
      <c r="CY40">
        <v>99966</v>
      </c>
      <c r="CZ40">
        <v>75940</v>
      </c>
      <c r="DA40">
        <v>3195</v>
      </c>
      <c r="DB40">
        <v>15951</v>
      </c>
      <c r="DC40">
        <v>2700</v>
      </c>
      <c r="DD40">
        <v>2058</v>
      </c>
      <c r="DE40">
        <v>162</v>
      </c>
    </row>
    <row r="41" spans="1:109" x14ac:dyDescent="0.25">
      <c r="A41">
        <v>39</v>
      </c>
      <c r="B41">
        <v>39</v>
      </c>
      <c r="C41">
        <v>60649</v>
      </c>
      <c r="D41">
        <v>22407</v>
      </c>
      <c r="E41">
        <v>36872</v>
      </c>
      <c r="F41">
        <v>71198</v>
      </c>
      <c r="G41">
        <v>29455</v>
      </c>
      <c r="H41">
        <v>40629</v>
      </c>
      <c r="I41">
        <v>53981</v>
      </c>
      <c r="J41">
        <v>20686</v>
      </c>
      <c r="K41">
        <v>33295</v>
      </c>
      <c r="L41">
        <v>54481</v>
      </c>
      <c r="M41">
        <v>24436</v>
      </c>
      <c r="N41">
        <v>30045</v>
      </c>
      <c r="O41">
        <v>54652</v>
      </c>
      <c r="P41">
        <v>20225</v>
      </c>
      <c r="Q41">
        <v>32903</v>
      </c>
      <c r="R41">
        <v>64467</v>
      </c>
      <c r="S41">
        <v>16796</v>
      </c>
      <c r="T41">
        <v>45341</v>
      </c>
      <c r="U41">
        <v>64987</v>
      </c>
      <c r="V41">
        <v>22916</v>
      </c>
      <c r="W41">
        <v>39018</v>
      </c>
      <c r="X41">
        <v>87083</v>
      </c>
      <c r="Y41">
        <v>77966</v>
      </c>
      <c r="Z41">
        <v>1402</v>
      </c>
      <c r="AA41">
        <v>4757</v>
      </c>
      <c r="AB41">
        <v>2443</v>
      </c>
      <c r="AC41">
        <v>402</v>
      </c>
      <c r="AD41">
        <v>0</v>
      </c>
      <c r="AE41">
        <v>4253</v>
      </c>
      <c r="AF41">
        <v>2201</v>
      </c>
      <c r="AG41">
        <v>58</v>
      </c>
      <c r="AH41">
        <v>166</v>
      </c>
      <c r="AI41">
        <v>0</v>
      </c>
      <c r="AJ41">
        <v>115209</v>
      </c>
      <c r="AK41">
        <v>97667</v>
      </c>
      <c r="AL41">
        <v>3385</v>
      </c>
      <c r="AM41">
        <v>7231</v>
      </c>
      <c r="AN41">
        <v>6208</v>
      </c>
      <c r="AO41">
        <v>597</v>
      </c>
      <c r="AP41">
        <v>173</v>
      </c>
      <c r="AQ41">
        <v>0</v>
      </c>
      <c r="AR41">
        <v>0</v>
      </c>
      <c r="AS41">
        <v>86668</v>
      </c>
      <c r="AT41">
        <v>77583</v>
      </c>
      <c r="AU41">
        <v>1212</v>
      </c>
      <c r="AV41">
        <v>5019</v>
      </c>
      <c r="AW41">
        <v>2317</v>
      </c>
      <c r="AX41">
        <v>391</v>
      </c>
      <c r="AY41">
        <v>8</v>
      </c>
      <c r="AZ41">
        <v>4587</v>
      </c>
      <c r="BA41">
        <v>2089</v>
      </c>
      <c r="BB41">
        <v>39</v>
      </c>
      <c r="BC41">
        <v>207</v>
      </c>
      <c r="BD41">
        <v>0</v>
      </c>
      <c r="BE41">
        <v>115440</v>
      </c>
      <c r="BF41">
        <v>97657</v>
      </c>
      <c r="BG41">
        <v>2938</v>
      </c>
      <c r="BH41">
        <v>7684</v>
      </c>
      <c r="BI41">
        <v>6395</v>
      </c>
      <c r="BJ41">
        <v>673</v>
      </c>
      <c r="BK41">
        <v>152</v>
      </c>
      <c r="BL41">
        <v>6184</v>
      </c>
      <c r="BM41">
        <v>5121</v>
      </c>
      <c r="BN41">
        <v>87</v>
      </c>
      <c r="BO41">
        <v>410</v>
      </c>
      <c r="BP41">
        <v>3037</v>
      </c>
      <c r="BQ41">
        <v>115832</v>
      </c>
      <c r="BR41">
        <v>101416</v>
      </c>
      <c r="BS41">
        <v>2451</v>
      </c>
      <c r="BT41">
        <v>6298</v>
      </c>
      <c r="BU41">
        <v>5293</v>
      </c>
      <c r="BV41">
        <v>691</v>
      </c>
      <c r="BW41">
        <v>94</v>
      </c>
      <c r="BX41">
        <v>0</v>
      </c>
      <c r="BY41">
        <v>0</v>
      </c>
      <c r="BZ41">
        <v>89311</v>
      </c>
      <c r="CA41">
        <v>79766</v>
      </c>
      <c r="CB41">
        <v>1547</v>
      </c>
      <c r="CC41">
        <v>4005</v>
      </c>
      <c r="CD41">
        <v>3653</v>
      </c>
      <c r="CE41">
        <v>482</v>
      </c>
      <c r="CF41">
        <v>59</v>
      </c>
      <c r="CG41">
        <v>0</v>
      </c>
      <c r="CH41">
        <v>0</v>
      </c>
      <c r="CI41">
        <v>96757</v>
      </c>
      <c r="CJ41">
        <v>80540</v>
      </c>
      <c r="CK41">
        <v>3030</v>
      </c>
      <c r="CL41">
        <v>4986</v>
      </c>
      <c r="CM41">
        <v>4567</v>
      </c>
      <c r="CN41">
        <v>136</v>
      </c>
      <c r="CO41">
        <v>23</v>
      </c>
      <c r="CP41">
        <v>257</v>
      </c>
      <c r="CQ41">
        <v>3218</v>
      </c>
      <c r="CR41">
        <v>122563</v>
      </c>
      <c r="CS41">
        <v>99171</v>
      </c>
      <c r="CT41">
        <v>4458</v>
      </c>
      <c r="CU41">
        <v>9002</v>
      </c>
      <c r="CV41">
        <v>7347</v>
      </c>
      <c r="CW41">
        <v>2379</v>
      </c>
      <c r="CX41">
        <v>155</v>
      </c>
      <c r="CY41">
        <v>96757</v>
      </c>
      <c r="CZ41">
        <v>80540</v>
      </c>
      <c r="DA41">
        <v>3030</v>
      </c>
      <c r="DB41">
        <v>5924</v>
      </c>
      <c r="DC41">
        <v>5288</v>
      </c>
      <c r="DD41">
        <v>1788</v>
      </c>
      <c r="DE41">
        <v>114</v>
      </c>
    </row>
    <row r="42" spans="1:109" x14ac:dyDescent="0.25">
      <c r="A42">
        <v>40</v>
      </c>
      <c r="B42">
        <v>40</v>
      </c>
      <c r="C42">
        <v>38299</v>
      </c>
      <c r="D42">
        <v>23379</v>
      </c>
      <c r="E42">
        <v>13703</v>
      </c>
      <c r="F42">
        <v>43624</v>
      </c>
      <c r="G42">
        <v>25553</v>
      </c>
      <c r="H42">
        <v>17291</v>
      </c>
      <c r="I42">
        <v>31957</v>
      </c>
      <c r="J42">
        <v>20776</v>
      </c>
      <c r="K42">
        <v>11181</v>
      </c>
      <c r="L42">
        <v>32292</v>
      </c>
      <c r="M42">
        <v>22767</v>
      </c>
      <c r="N42">
        <v>9525</v>
      </c>
      <c r="O42">
        <v>32595</v>
      </c>
      <c r="P42">
        <v>20394</v>
      </c>
      <c r="Q42">
        <v>10866</v>
      </c>
      <c r="R42">
        <v>43941</v>
      </c>
      <c r="S42">
        <v>24048</v>
      </c>
      <c r="T42">
        <v>17392</v>
      </c>
      <c r="U42">
        <v>45311</v>
      </c>
      <c r="V42">
        <v>26886</v>
      </c>
      <c r="W42">
        <v>15884</v>
      </c>
      <c r="X42">
        <v>85634</v>
      </c>
      <c r="Y42">
        <v>60499</v>
      </c>
      <c r="Z42">
        <v>6504</v>
      </c>
      <c r="AA42">
        <v>17464</v>
      </c>
      <c r="AB42">
        <v>435</v>
      </c>
      <c r="AC42">
        <v>636</v>
      </c>
      <c r="AD42">
        <v>47</v>
      </c>
      <c r="AE42">
        <v>16474</v>
      </c>
      <c r="AF42">
        <v>357</v>
      </c>
      <c r="AG42">
        <v>184</v>
      </c>
      <c r="AH42">
        <v>168</v>
      </c>
      <c r="AI42">
        <v>0</v>
      </c>
      <c r="AJ42">
        <v>115599</v>
      </c>
      <c r="AK42">
        <v>74865</v>
      </c>
      <c r="AL42">
        <v>11796</v>
      </c>
      <c r="AM42">
        <v>28291</v>
      </c>
      <c r="AN42">
        <v>1186</v>
      </c>
      <c r="AO42">
        <v>1303</v>
      </c>
      <c r="AP42">
        <v>172</v>
      </c>
      <c r="AQ42">
        <v>0</v>
      </c>
      <c r="AR42">
        <v>0</v>
      </c>
      <c r="AS42">
        <v>85912</v>
      </c>
      <c r="AT42">
        <v>61070</v>
      </c>
      <c r="AU42">
        <v>6906</v>
      </c>
      <c r="AV42">
        <v>16809</v>
      </c>
      <c r="AW42">
        <v>485</v>
      </c>
      <c r="AX42">
        <v>585</v>
      </c>
      <c r="AY42">
        <v>45</v>
      </c>
      <c r="AZ42">
        <v>15835</v>
      </c>
      <c r="BA42">
        <v>408</v>
      </c>
      <c r="BB42">
        <v>159</v>
      </c>
      <c r="BC42">
        <v>140</v>
      </c>
      <c r="BD42">
        <v>0</v>
      </c>
      <c r="BE42">
        <v>116267</v>
      </c>
      <c r="BF42">
        <v>75346</v>
      </c>
      <c r="BG42">
        <v>12674</v>
      </c>
      <c r="BH42">
        <v>27322</v>
      </c>
      <c r="BI42">
        <v>1703</v>
      </c>
      <c r="BJ42">
        <v>1284</v>
      </c>
      <c r="BK42">
        <v>108</v>
      </c>
      <c r="BL42">
        <v>22925</v>
      </c>
      <c r="BM42">
        <v>988</v>
      </c>
      <c r="BN42">
        <v>241</v>
      </c>
      <c r="BO42">
        <v>186</v>
      </c>
      <c r="BP42">
        <v>3854</v>
      </c>
      <c r="BQ42">
        <v>121359</v>
      </c>
      <c r="BR42">
        <v>83865</v>
      </c>
      <c r="BS42">
        <v>11076</v>
      </c>
      <c r="BT42">
        <v>25504</v>
      </c>
      <c r="BU42">
        <v>967</v>
      </c>
      <c r="BV42">
        <v>1445</v>
      </c>
      <c r="BW42">
        <v>90</v>
      </c>
      <c r="BX42">
        <v>0</v>
      </c>
      <c r="BY42">
        <v>0</v>
      </c>
      <c r="BZ42">
        <v>89850</v>
      </c>
      <c r="CA42">
        <v>66761</v>
      </c>
      <c r="CB42">
        <v>6241</v>
      </c>
      <c r="CC42">
        <v>15787</v>
      </c>
      <c r="CD42">
        <v>634</v>
      </c>
      <c r="CE42">
        <v>988</v>
      </c>
      <c r="CF42">
        <v>58</v>
      </c>
      <c r="CG42">
        <v>0</v>
      </c>
      <c r="CH42">
        <v>0</v>
      </c>
      <c r="CI42">
        <v>85868</v>
      </c>
      <c r="CJ42">
        <v>57438</v>
      </c>
      <c r="CK42">
        <v>7418</v>
      </c>
      <c r="CL42">
        <v>16646</v>
      </c>
      <c r="CM42">
        <v>405</v>
      </c>
      <c r="CN42">
        <v>204</v>
      </c>
      <c r="CO42">
        <v>15</v>
      </c>
      <c r="CP42">
        <v>313</v>
      </c>
      <c r="CQ42">
        <v>3429</v>
      </c>
      <c r="CR42">
        <v>114131</v>
      </c>
      <c r="CS42">
        <v>69880</v>
      </c>
      <c r="CT42">
        <v>12110</v>
      </c>
      <c r="CU42">
        <v>29499</v>
      </c>
      <c r="CV42">
        <v>1045</v>
      </c>
      <c r="CW42">
        <v>2833</v>
      </c>
      <c r="CX42">
        <v>99</v>
      </c>
      <c r="CY42">
        <v>85868</v>
      </c>
      <c r="CZ42">
        <v>57438</v>
      </c>
      <c r="DA42">
        <v>7418</v>
      </c>
      <c r="DB42">
        <v>18516</v>
      </c>
      <c r="DC42">
        <v>689</v>
      </c>
      <c r="DD42">
        <v>2049</v>
      </c>
      <c r="DE42">
        <v>67</v>
      </c>
    </row>
    <row r="43" spans="1:109" x14ac:dyDescent="0.25">
      <c r="A43">
        <v>41</v>
      </c>
      <c r="B43">
        <v>41</v>
      </c>
      <c r="C43">
        <v>45911</v>
      </c>
      <c r="D43">
        <v>30933</v>
      </c>
      <c r="E43">
        <v>13767</v>
      </c>
      <c r="F43">
        <v>51637</v>
      </c>
      <c r="G43">
        <v>34555</v>
      </c>
      <c r="H43">
        <v>16183</v>
      </c>
      <c r="I43">
        <v>39665</v>
      </c>
      <c r="J43">
        <v>28082</v>
      </c>
      <c r="K43">
        <v>11583</v>
      </c>
      <c r="L43">
        <v>40098</v>
      </c>
      <c r="M43">
        <v>30335</v>
      </c>
      <c r="N43">
        <v>9763</v>
      </c>
      <c r="O43">
        <v>40424</v>
      </c>
      <c r="P43">
        <v>27764</v>
      </c>
      <c r="Q43">
        <v>11307</v>
      </c>
      <c r="R43">
        <v>51220</v>
      </c>
      <c r="S43">
        <v>30299</v>
      </c>
      <c r="T43">
        <v>18513</v>
      </c>
      <c r="U43">
        <v>52560</v>
      </c>
      <c r="V43">
        <v>34543</v>
      </c>
      <c r="W43">
        <v>15346</v>
      </c>
      <c r="X43">
        <v>89506</v>
      </c>
      <c r="Y43">
        <v>58554</v>
      </c>
      <c r="Z43">
        <v>3516</v>
      </c>
      <c r="AA43">
        <v>25660</v>
      </c>
      <c r="AB43">
        <v>1005</v>
      </c>
      <c r="AC43">
        <v>677</v>
      </c>
      <c r="AD43">
        <v>29</v>
      </c>
      <c r="AE43">
        <v>24377</v>
      </c>
      <c r="AF43">
        <v>818</v>
      </c>
      <c r="AG43">
        <v>152</v>
      </c>
      <c r="AH43">
        <v>170</v>
      </c>
      <c r="AI43">
        <v>0</v>
      </c>
      <c r="AJ43">
        <v>117110</v>
      </c>
      <c r="AK43">
        <v>71235</v>
      </c>
      <c r="AL43">
        <v>5999</v>
      </c>
      <c r="AM43">
        <v>36604</v>
      </c>
      <c r="AN43">
        <v>2900</v>
      </c>
      <c r="AO43">
        <v>1444</v>
      </c>
      <c r="AP43">
        <v>119</v>
      </c>
      <c r="AQ43">
        <v>0</v>
      </c>
      <c r="AR43">
        <v>0</v>
      </c>
      <c r="AS43">
        <v>89441</v>
      </c>
      <c r="AT43">
        <v>58530</v>
      </c>
      <c r="AU43">
        <v>3241</v>
      </c>
      <c r="AV43">
        <v>25954</v>
      </c>
      <c r="AW43">
        <v>953</v>
      </c>
      <c r="AX43">
        <v>610</v>
      </c>
      <c r="AY43">
        <v>34</v>
      </c>
      <c r="AZ43">
        <v>24807</v>
      </c>
      <c r="BA43">
        <v>752</v>
      </c>
      <c r="BB43">
        <v>121</v>
      </c>
      <c r="BC43">
        <v>187</v>
      </c>
      <c r="BD43">
        <v>0</v>
      </c>
      <c r="BE43">
        <v>116826</v>
      </c>
      <c r="BF43">
        <v>71145</v>
      </c>
      <c r="BG43">
        <v>5674</v>
      </c>
      <c r="BH43">
        <v>36990</v>
      </c>
      <c r="BI43">
        <v>2791</v>
      </c>
      <c r="BJ43">
        <v>1467</v>
      </c>
      <c r="BK43">
        <v>97</v>
      </c>
      <c r="BL43">
        <v>33284</v>
      </c>
      <c r="BM43">
        <v>2162</v>
      </c>
      <c r="BN43">
        <v>182</v>
      </c>
      <c r="BO43">
        <v>314</v>
      </c>
      <c r="BP43">
        <v>4033</v>
      </c>
      <c r="BQ43">
        <v>119807</v>
      </c>
      <c r="BR43">
        <v>73691</v>
      </c>
      <c r="BS43">
        <v>4912</v>
      </c>
      <c r="BT43">
        <v>38302</v>
      </c>
      <c r="BU43">
        <v>2863</v>
      </c>
      <c r="BV43">
        <v>1136</v>
      </c>
      <c r="BW43">
        <v>104</v>
      </c>
      <c r="BX43">
        <v>0</v>
      </c>
      <c r="BY43">
        <v>0</v>
      </c>
      <c r="BZ43">
        <v>94352</v>
      </c>
      <c r="CA43">
        <v>61200</v>
      </c>
      <c r="CB43">
        <v>3109</v>
      </c>
      <c r="CC43">
        <v>27522</v>
      </c>
      <c r="CD43">
        <v>2274</v>
      </c>
      <c r="CE43">
        <v>832</v>
      </c>
      <c r="CF43">
        <v>82</v>
      </c>
      <c r="CG43">
        <v>0</v>
      </c>
      <c r="CH43">
        <v>0</v>
      </c>
      <c r="CI43">
        <v>92002</v>
      </c>
      <c r="CJ43">
        <v>56306</v>
      </c>
      <c r="CK43">
        <v>4670</v>
      </c>
      <c r="CL43">
        <v>24752</v>
      </c>
      <c r="CM43">
        <v>2031</v>
      </c>
      <c r="CN43">
        <v>236</v>
      </c>
      <c r="CO43">
        <v>48</v>
      </c>
      <c r="CP43">
        <v>424</v>
      </c>
      <c r="CQ43">
        <v>3535</v>
      </c>
      <c r="CR43">
        <v>115062</v>
      </c>
      <c r="CS43">
        <v>66811</v>
      </c>
      <c r="CT43">
        <v>6945</v>
      </c>
      <c r="CU43">
        <v>36310</v>
      </c>
      <c r="CV43">
        <v>3309</v>
      </c>
      <c r="CW43">
        <v>2383</v>
      </c>
      <c r="CX43">
        <v>140</v>
      </c>
      <c r="CY43">
        <v>92002</v>
      </c>
      <c r="CZ43">
        <v>56306</v>
      </c>
      <c r="DA43">
        <v>4670</v>
      </c>
      <c r="DB43">
        <v>26788</v>
      </c>
      <c r="DC43">
        <v>2597</v>
      </c>
      <c r="DD43">
        <v>1806</v>
      </c>
      <c r="DE43">
        <v>92</v>
      </c>
    </row>
    <row r="44" spans="1:109" x14ac:dyDescent="0.25">
      <c r="A44">
        <v>42</v>
      </c>
      <c r="B44">
        <v>42</v>
      </c>
      <c r="C44">
        <v>57773</v>
      </c>
      <c r="D44">
        <v>24347</v>
      </c>
      <c r="E44">
        <v>31932</v>
      </c>
      <c r="F44">
        <v>68853</v>
      </c>
      <c r="G44">
        <v>29433</v>
      </c>
      <c r="H44">
        <v>38338</v>
      </c>
      <c r="I44">
        <v>50279</v>
      </c>
      <c r="J44">
        <v>22689</v>
      </c>
      <c r="K44">
        <v>27590</v>
      </c>
      <c r="L44">
        <v>50559</v>
      </c>
      <c r="M44">
        <v>26103</v>
      </c>
      <c r="N44">
        <v>24456</v>
      </c>
      <c r="O44">
        <v>51122</v>
      </c>
      <c r="P44">
        <v>22289</v>
      </c>
      <c r="Q44">
        <v>27213</v>
      </c>
      <c r="R44">
        <v>62430</v>
      </c>
      <c r="S44">
        <v>20732</v>
      </c>
      <c r="T44">
        <v>39136</v>
      </c>
      <c r="U44">
        <v>63526</v>
      </c>
      <c r="V44">
        <v>25195</v>
      </c>
      <c r="W44">
        <v>34772</v>
      </c>
      <c r="X44">
        <v>91976</v>
      </c>
      <c r="Y44">
        <v>80150</v>
      </c>
      <c r="Z44">
        <v>4293</v>
      </c>
      <c r="AA44">
        <v>5123</v>
      </c>
      <c r="AB44">
        <v>1697</v>
      </c>
      <c r="AC44">
        <v>647</v>
      </c>
      <c r="AD44">
        <v>33</v>
      </c>
      <c r="AE44">
        <v>4503</v>
      </c>
      <c r="AF44">
        <v>1434</v>
      </c>
      <c r="AG44">
        <v>216</v>
      </c>
      <c r="AH44">
        <v>61</v>
      </c>
      <c r="AI44">
        <v>0</v>
      </c>
      <c r="AJ44">
        <v>121450</v>
      </c>
      <c r="AK44">
        <v>102458</v>
      </c>
      <c r="AL44">
        <v>7047</v>
      </c>
      <c r="AM44">
        <v>7869</v>
      </c>
      <c r="AN44">
        <v>3377</v>
      </c>
      <c r="AO44">
        <v>1125</v>
      </c>
      <c r="AP44">
        <v>94</v>
      </c>
      <c r="AQ44">
        <v>0</v>
      </c>
      <c r="AR44">
        <v>0</v>
      </c>
      <c r="AS44">
        <v>92353</v>
      </c>
      <c r="AT44">
        <v>80863</v>
      </c>
      <c r="AU44">
        <v>4185</v>
      </c>
      <c r="AV44">
        <v>4941</v>
      </c>
      <c r="AW44">
        <v>1636</v>
      </c>
      <c r="AX44">
        <v>677</v>
      </c>
      <c r="AY44">
        <v>34</v>
      </c>
      <c r="AZ44">
        <v>4311</v>
      </c>
      <c r="BA44">
        <v>1400</v>
      </c>
      <c r="BB44">
        <v>319</v>
      </c>
      <c r="BC44">
        <v>63</v>
      </c>
      <c r="BD44">
        <v>0</v>
      </c>
      <c r="BE44">
        <v>121540</v>
      </c>
      <c r="BF44">
        <v>103319</v>
      </c>
      <c r="BG44">
        <v>6688</v>
      </c>
      <c r="BH44">
        <v>7729</v>
      </c>
      <c r="BI44">
        <v>3062</v>
      </c>
      <c r="BJ44">
        <v>1042</v>
      </c>
      <c r="BK44">
        <v>86</v>
      </c>
      <c r="BL44">
        <v>5617</v>
      </c>
      <c r="BM44">
        <v>2311</v>
      </c>
      <c r="BN44">
        <v>323</v>
      </c>
      <c r="BO44">
        <v>323</v>
      </c>
      <c r="BP44">
        <v>2935</v>
      </c>
      <c r="BQ44">
        <v>121390</v>
      </c>
      <c r="BR44">
        <v>106152</v>
      </c>
      <c r="BS44">
        <v>5913</v>
      </c>
      <c r="BT44">
        <v>5775</v>
      </c>
      <c r="BU44">
        <v>3182</v>
      </c>
      <c r="BV44">
        <v>750</v>
      </c>
      <c r="BW44">
        <v>94</v>
      </c>
      <c r="BX44">
        <v>0</v>
      </c>
      <c r="BY44">
        <v>0</v>
      </c>
      <c r="BZ44">
        <v>91394</v>
      </c>
      <c r="CA44">
        <v>81837</v>
      </c>
      <c r="CB44">
        <v>3442</v>
      </c>
      <c r="CC44">
        <v>3589</v>
      </c>
      <c r="CD44">
        <v>2146</v>
      </c>
      <c r="CE44">
        <v>537</v>
      </c>
      <c r="CF44">
        <v>53</v>
      </c>
      <c r="CG44">
        <v>0</v>
      </c>
      <c r="CH44">
        <v>0</v>
      </c>
      <c r="CI44">
        <v>96198</v>
      </c>
      <c r="CJ44">
        <v>81756</v>
      </c>
      <c r="CK44">
        <v>4788</v>
      </c>
      <c r="CL44">
        <v>4273</v>
      </c>
      <c r="CM44">
        <v>2172</v>
      </c>
      <c r="CN44">
        <v>130</v>
      </c>
      <c r="CO44">
        <v>21</v>
      </c>
      <c r="CP44">
        <v>218</v>
      </c>
      <c r="CQ44">
        <v>2840</v>
      </c>
      <c r="CR44">
        <v>124273</v>
      </c>
      <c r="CS44">
        <v>102900</v>
      </c>
      <c r="CT44">
        <v>7613</v>
      </c>
      <c r="CU44">
        <v>7617</v>
      </c>
      <c r="CV44">
        <v>3473</v>
      </c>
      <c r="CW44">
        <v>2403</v>
      </c>
      <c r="CX44">
        <v>97</v>
      </c>
      <c r="CY44">
        <v>96198</v>
      </c>
      <c r="CZ44">
        <v>81756</v>
      </c>
      <c r="DA44">
        <v>4788</v>
      </c>
      <c r="DB44">
        <v>5035</v>
      </c>
      <c r="DC44">
        <v>2539</v>
      </c>
      <c r="DD44">
        <v>1715</v>
      </c>
      <c r="DE44">
        <v>64</v>
      </c>
    </row>
    <row r="45" spans="1:109" x14ac:dyDescent="0.25">
      <c r="A45">
        <v>43</v>
      </c>
      <c r="B45">
        <v>43</v>
      </c>
      <c r="C45">
        <v>50734</v>
      </c>
      <c r="D45">
        <v>27841</v>
      </c>
      <c r="E45">
        <v>21516</v>
      </c>
      <c r="F45">
        <v>59210</v>
      </c>
      <c r="G45">
        <v>32534</v>
      </c>
      <c r="H45">
        <v>25682</v>
      </c>
      <c r="I45">
        <v>43919</v>
      </c>
      <c r="J45">
        <v>25450</v>
      </c>
      <c r="K45">
        <v>18469</v>
      </c>
      <c r="L45">
        <v>44242</v>
      </c>
      <c r="M45">
        <v>28309</v>
      </c>
      <c r="N45">
        <v>15933</v>
      </c>
      <c r="O45">
        <v>44690</v>
      </c>
      <c r="P45">
        <v>25060</v>
      </c>
      <c r="Q45">
        <v>18085</v>
      </c>
      <c r="R45">
        <v>55559</v>
      </c>
      <c r="S45">
        <v>25556</v>
      </c>
      <c r="T45">
        <v>27525</v>
      </c>
      <c r="U45">
        <v>56761</v>
      </c>
      <c r="V45">
        <v>30278</v>
      </c>
      <c r="W45">
        <v>23405</v>
      </c>
      <c r="X45">
        <v>89499</v>
      </c>
      <c r="Y45">
        <v>67960</v>
      </c>
      <c r="Z45">
        <v>5531</v>
      </c>
      <c r="AA45">
        <v>14573</v>
      </c>
      <c r="AB45">
        <v>833</v>
      </c>
      <c r="AC45">
        <v>538</v>
      </c>
      <c r="AD45">
        <v>33</v>
      </c>
      <c r="AE45">
        <v>13854</v>
      </c>
      <c r="AF45">
        <v>663</v>
      </c>
      <c r="AG45">
        <v>214</v>
      </c>
      <c r="AH45">
        <v>97</v>
      </c>
      <c r="AI45">
        <v>0</v>
      </c>
      <c r="AJ45">
        <v>119200</v>
      </c>
      <c r="AK45">
        <v>84897</v>
      </c>
      <c r="AL45">
        <v>9468</v>
      </c>
      <c r="AM45">
        <v>22435</v>
      </c>
      <c r="AN45">
        <v>2796</v>
      </c>
      <c r="AO45">
        <v>1140</v>
      </c>
      <c r="AP45">
        <v>191</v>
      </c>
      <c r="AQ45">
        <v>0</v>
      </c>
      <c r="AR45">
        <v>0</v>
      </c>
      <c r="AS45">
        <v>89719</v>
      </c>
      <c r="AT45">
        <v>68105</v>
      </c>
      <c r="AU45">
        <v>5020</v>
      </c>
      <c r="AV45">
        <v>14707</v>
      </c>
      <c r="AW45">
        <v>1106</v>
      </c>
      <c r="AX45">
        <v>647</v>
      </c>
      <c r="AY45">
        <v>28</v>
      </c>
      <c r="AZ45">
        <v>13742</v>
      </c>
      <c r="BA45">
        <v>915</v>
      </c>
      <c r="BB45">
        <v>229</v>
      </c>
      <c r="BC45">
        <v>155</v>
      </c>
      <c r="BD45">
        <v>0</v>
      </c>
      <c r="BE45">
        <v>120051</v>
      </c>
      <c r="BF45">
        <v>85860</v>
      </c>
      <c r="BG45">
        <v>8821</v>
      </c>
      <c r="BH45">
        <v>22787</v>
      </c>
      <c r="BI45">
        <v>3000</v>
      </c>
      <c r="BJ45">
        <v>1261</v>
      </c>
      <c r="BK45">
        <v>175</v>
      </c>
      <c r="BL45">
        <v>18892</v>
      </c>
      <c r="BM45">
        <v>2064</v>
      </c>
      <c r="BN45">
        <v>291</v>
      </c>
      <c r="BO45">
        <v>301</v>
      </c>
      <c r="BP45">
        <v>3800</v>
      </c>
      <c r="BQ45">
        <v>121957</v>
      </c>
      <c r="BR45">
        <v>88457</v>
      </c>
      <c r="BS45">
        <v>8414</v>
      </c>
      <c r="BT45">
        <v>23020</v>
      </c>
      <c r="BU45">
        <v>2061</v>
      </c>
      <c r="BV45">
        <v>1202</v>
      </c>
      <c r="BW45">
        <v>123</v>
      </c>
      <c r="BX45">
        <v>0</v>
      </c>
      <c r="BY45">
        <v>0</v>
      </c>
      <c r="BZ45">
        <v>91771</v>
      </c>
      <c r="CA45">
        <v>70223</v>
      </c>
      <c r="CB45">
        <v>4968</v>
      </c>
      <c r="CC45">
        <v>14799</v>
      </c>
      <c r="CD45">
        <v>1455</v>
      </c>
      <c r="CE45">
        <v>821</v>
      </c>
      <c r="CF45">
        <v>71</v>
      </c>
      <c r="CG45">
        <v>0</v>
      </c>
      <c r="CH45">
        <v>0</v>
      </c>
      <c r="CI45">
        <v>93457</v>
      </c>
      <c r="CJ45">
        <v>67290</v>
      </c>
      <c r="CK45">
        <v>5840</v>
      </c>
      <c r="CL45">
        <v>15247</v>
      </c>
      <c r="CM45">
        <v>1307</v>
      </c>
      <c r="CN45">
        <v>160</v>
      </c>
      <c r="CO45">
        <v>18</v>
      </c>
      <c r="CP45">
        <v>364</v>
      </c>
      <c r="CQ45">
        <v>3231</v>
      </c>
      <c r="CR45">
        <v>120526</v>
      </c>
      <c r="CS45">
        <v>82040</v>
      </c>
      <c r="CT45">
        <v>9290</v>
      </c>
      <c r="CU45">
        <v>25115</v>
      </c>
      <c r="CV45">
        <v>2379</v>
      </c>
      <c r="CW45">
        <v>2518</v>
      </c>
      <c r="CX45">
        <v>107</v>
      </c>
      <c r="CY45">
        <v>93457</v>
      </c>
      <c r="CZ45">
        <v>67290</v>
      </c>
      <c r="DA45">
        <v>5840</v>
      </c>
      <c r="DB45">
        <v>16968</v>
      </c>
      <c r="DC45">
        <v>1726</v>
      </c>
      <c r="DD45">
        <v>1792</v>
      </c>
      <c r="DE45">
        <v>62</v>
      </c>
    </row>
    <row r="46" spans="1:109" x14ac:dyDescent="0.25">
      <c r="A46">
        <v>44</v>
      </c>
      <c r="B46">
        <v>44</v>
      </c>
      <c r="C46">
        <v>45455</v>
      </c>
      <c r="D46">
        <v>15841</v>
      </c>
      <c r="E46">
        <v>28536</v>
      </c>
      <c r="F46">
        <v>54664</v>
      </c>
      <c r="G46">
        <v>20045</v>
      </c>
      <c r="H46">
        <v>33786</v>
      </c>
      <c r="I46">
        <v>38271</v>
      </c>
      <c r="J46">
        <v>14270</v>
      </c>
      <c r="K46">
        <v>24001</v>
      </c>
      <c r="L46">
        <v>39419</v>
      </c>
      <c r="M46">
        <v>16086</v>
      </c>
      <c r="N46">
        <v>23333</v>
      </c>
      <c r="O46">
        <v>39366</v>
      </c>
      <c r="P46">
        <v>13977</v>
      </c>
      <c r="Q46">
        <v>24198</v>
      </c>
      <c r="R46">
        <v>49891</v>
      </c>
      <c r="S46">
        <v>13583</v>
      </c>
      <c r="T46">
        <v>34148</v>
      </c>
      <c r="U46">
        <v>51149</v>
      </c>
      <c r="V46">
        <v>17128</v>
      </c>
      <c r="W46">
        <v>31770</v>
      </c>
      <c r="X46">
        <v>87011</v>
      </c>
      <c r="Y46">
        <v>74726</v>
      </c>
      <c r="Z46">
        <v>2182</v>
      </c>
      <c r="AA46">
        <v>8411</v>
      </c>
      <c r="AB46">
        <v>963</v>
      </c>
      <c r="AC46">
        <v>593</v>
      </c>
      <c r="AD46">
        <v>108</v>
      </c>
      <c r="AE46">
        <v>7720</v>
      </c>
      <c r="AF46">
        <v>868</v>
      </c>
      <c r="AG46">
        <v>80</v>
      </c>
      <c r="AH46">
        <v>120</v>
      </c>
      <c r="AI46">
        <v>0</v>
      </c>
      <c r="AJ46">
        <v>119765</v>
      </c>
      <c r="AK46">
        <v>94482</v>
      </c>
      <c r="AL46">
        <v>7426</v>
      </c>
      <c r="AM46">
        <v>14840</v>
      </c>
      <c r="AN46">
        <v>2150</v>
      </c>
      <c r="AO46">
        <v>1461</v>
      </c>
      <c r="AP46">
        <v>349</v>
      </c>
      <c r="AQ46">
        <v>0</v>
      </c>
      <c r="AR46">
        <v>0</v>
      </c>
      <c r="AS46">
        <v>87524</v>
      </c>
      <c r="AT46">
        <v>74881</v>
      </c>
      <c r="AU46">
        <v>2427</v>
      </c>
      <c r="AV46">
        <v>8600</v>
      </c>
      <c r="AW46">
        <v>967</v>
      </c>
      <c r="AX46">
        <v>541</v>
      </c>
      <c r="AY46">
        <v>111</v>
      </c>
      <c r="AZ46">
        <v>7864</v>
      </c>
      <c r="BA46">
        <v>863</v>
      </c>
      <c r="BB46">
        <v>54</v>
      </c>
      <c r="BC46">
        <v>114</v>
      </c>
      <c r="BD46">
        <v>0</v>
      </c>
      <c r="BE46">
        <v>119890</v>
      </c>
      <c r="BF46">
        <v>95030</v>
      </c>
      <c r="BG46">
        <v>7332</v>
      </c>
      <c r="BH46">
        <v>14594</v>
      </c>
      <c r="BI46">
        <v>2327</v>
      </c>
      <c r="BJ46">
        <v>1283</v>
      </c>
      <c r="BK46">
        <v>337</v>
      </c>
      <c r="BL46">
        <v>11854</v>
      </c>
      <c r="BM46">
        <v>1987</v>
      </c>
      <c r="BN46">
        <v>55</v>
      </c>
      <c r="BO46">
        <v>244</v>
      </c>
      <c r="BP46">
        <v>3133</v>
      </c>
      <c r="BQ46">
        <v>119296</v>
      </c>
      <c r="BR46">
        <v>97994</v>
      </c>
      <c r="BS46">
        <v>6450</v>
      </c>
      <c r="BT46">
        <v>12426</v>
      </c>
      <c r="BU46">
        <v>1898</v>
      </c>
      <c r="BV46">
        <v>912</v>
      </c>
      <c r="BW46">
        <v>161</v>
      </c>
      <c r="BX46">
        <v>0</v>
      </c>
      <c r="BY46">
        <v>0</v>
      </c>
      <c r="BZ46">
        <v>90232</v>
      </c>
      <c r="CA46">
        <v>76595</v>
      </c>
      <c r="CB46">
        <v>3798</v>
      </c>
      <c r="CC46">
        <v>8084</v>
      </c>
      <c r="CD46">
        <v>1332</v>
      </c>
      <c r="CE46">
        <v>655</v>
      </c>
      <c r="CF46">
        <v>86</v>
      </c>
      <c r="CG46">
        <v>0</v>
      </c>
      <c r="CH46">
        <v>0</v>
      </c>
      <c r="CI46">
        <v>94554</v>
      </c>
      <c r="CJ46">
        <v>71616</v>
      </c>
      <c r="CK46">
        <v>6229</v>
      </c>
      <c r="CL46">
        <v>10200</v>
      </c>
      <c r="CM46">
        <v>2430</v>
      </c>
      <c r="CN46">
        <v>212</v>
      </c>
      <c r="CO46">
        <v>207</v>
      </c>
      <c r="CP46">
        <v>278</v>
      </c>
      <c r="CQ46">
        <v>3382</v>
      </c>
      <c r="CR46">
        <v>122924</v>
      </c>
      <c r="CS46">
        <v>88750</v>
      </c>
      <c r="CT46">
        <v>10115</v>
      </c>
      <c r="CU46">
        <v>17096</v>
      </c>
      <c r="CV46">
        <v>3933</v>
      </c>
      <c r="CW46">
        <v>3270</v>
      </c>
      <c r="CX46">
        <v>431</v>
      </c>
      <c r="CY46">
        <v>94554</v>
      </c>
      <c r="CZ46">
        <v>71616</v>
      </c>
      <c r="DA46">
        <v>6229</v>
      </c>
      <c r="DB46">
        <v>11522</v>
      </c>
      <c r="DC46">
        <v>2802</v>
      </c>
      <c r="DD46">
        <v>2401</v>
      </c>
      <c r="DE46">
        <v>279</v>
      </c>
    </row>
    <row r="47" spans="1:109" x14ac:dyDescent="0.25">
      <c r="A47">
        <v>45</v>
      </c>
      <c r="B47">
        <v>45</v>
      </c>
      <c r="C47">
        <v>56824</v>
      </c>
      <c r="D47">
        <v>20420</v>
      </c>
      <c r="E47">
        <v>35191</v>
      </c>
      <c r="F47">
        <v>68923</v>
      </c>
      <c r="G47">
        <v>28016</v>
      </c>
      <c r="H47">
        <v>39904</v>
      </c>
      <c r="I47">
        <v>49368</v>
      </c>
      <c r="J47">
        <v>18693</v>
      </c>
      <c r="K47">
        <v>30675</v>
      </c>
      <c r="L47">
        <v>50587</v>
      </c>
      <c r="M47">
        <v>20935</v>
      </c>
      <c r="N47">
        <v>29652</v>
      </c>
      <c r="O47">
        <v>50550</v>
      </c>
      <c r="P47">
        <v>18550</v>
      </c>
      <c r="Q47">
        <v>30714</v>
      </c>
      <c r="R47">
        <v>60433</v>
      </c>
      <c r="S47">
        <v>15275</v>
      </c>
      <c r="T47">
        <v>43074</v>
      </c>
      <c r="U47">
        <v>61114</v>
      </c>
      <c r="V47">
        <v>21045</v>
      </c>
      <c r="W47">
        <v>37206</v>
      </c>
      <c r="X47">
        <v>81458</v>
      </c>
      <c r="Y47">
        <v>67753</v>
      </c>
      <c r="Z47">
        <v>1791</v>
      </c>
      <c r="AA47">
        <v>7149</v>
      </c>
      <c r="AB47">
        <v>4090</v>
      </c>
      <c r="AC47">
        <v>453</v>
      </c>
      <c r="AD47">
        <v>4</v>
      </c>
      <c r="AE47">
        <v>6565</v>
      </c>
      <c r="AF47">
        <v>3769</v>
      </c>
      <c r="AG47">
        <v>165</v>
      </c>
      <c r="AH47">
        <v>319</v>
      </c>
      <c r="AI47">
        <v>0</v>
      </c>
      <c r="AJ47">
        <v>116582</v>
      </c>
      <c r="AK47">
        <v>90982</v>
      </c>
      <c r="AL47">
        <v>5791</v>
      </c>
      <c r="AM47">
        <v>11003</v>
      </c>
      <c r="AN47">
        <v>8571</v>
      </c>
      <c r="AO47">
        <v>903</v>
      </c>
      <c r="AP47">
        <v>60</v>
      </c>
      <c r="AQ47">
        <v>0</v>
      </c>
      <c r="AR47">
        <v>0</v>
      </c>
      <c r="AS47">
        <v>80190</v>
      </c>
      <c r="AT47">
        <v>67324</v>
      </c>
      <c r="AU47">
        <v>1787</v>
      </c>
      <c r="AV47">
        <v>6428</v>
      </c>
      <c r="AW47">
        <v>4060</v>
      </c>
      <c r="AX47">
        <v>349</v>
      </c>
      <c r="AY47">
        <v>8</v>
      </c>
      <c r="AZ47">
        <v>5898</v>
      </c>
      <c r="BA47">
        <v>3708</v>
      </c>
      <c r="BB47">
        <v>120</v>
      </c>
      <c r="BC47">
        <v>265</v>
      </c>
      <c r="BD47">
        <v>0</v>
      </c>
      <c r="BE47">
        <v>115303</v>
      </c>
      <c r="BF47">
        <v>91282</v>
      </c>
      <c r="BG47">
        <v>5214</v>
      </c>
      <c r="BH47">
        <v>10206</v>
      </c>
      <c r="BI47">
        <v>8443</v>
      </c>
      <c r="BJ47">
        <v>753</v>
      </c>
      <c r="BK47">
        <v>47</v>
      </c>
      <c r="BL47">
        <v>8715</v>
      </c>
      <c r="BM47">
        <v>6680</v>
      </c>
      <c r="BN47">
        <v>260</v>
      </c>
      <c r="BO47">
        <v>71</v>
      </c>
      <c r="BP47">
        <v>3073</v>
      </c>
      <c r="BQ47">
        <v>109879</v>
      </c>
      <c r="BR47">
        <v>89858</v>
      </c>
      <c r="BS47">
        <v>4852</v>
      </c>
      <c r="BT47">
        <v>8632</v>
      </c>
      <c r="BU47">
        <v>6158</v>
      </c>
      <c r="BV47">
        <v>595</v>
      </c>
      <c r="BW47">
        <v>211</v>
      </c>
      <c r="BX47">
        <v>0</v>
      </c>
      <c r="BY47">
        <v>0</v>
      </c>
      <c r="BZ47">
        <v>77562</v>
      </c>
      <c r="CA47">
        <v>65131</v>
      </c>
      <c r="CB47">
        <v>2994</v>
      </c>
      <c r="CC47">
        <v>5063</v>
      </c>
      <c r="CD47">
        <v>4107</v>
      </c>
      <c r="CE47">
        <v>395</v>
      </c>
      <c r="CF47">
        <v>119</v>
      </c>
      <c r="CG47">
        <v>0</v>
      </c>
      <c r="CH47">
        <v>0</v>
      </c>
      <c r="CI47">
        <v>90870</v>
      </c>
      <c r="CJ47">
        <v>69340</v>
      </c>
      <c r="CK47">
        <v>4706</v>
      </c>
      <c r="CL47">
        <v>6843</v>
      </c>
      <c r="CM47">
        <v>6559</v>
      </c>
      <c r="CN47">
        <v>84</v>
      </c>
      <c r="CO47">
        <v>56</v>
      </c>
      <c r="CP47">
        <v>318</v>
      </c>
      <c r="CQ47">
        <v>2964</v>
      </c>
      <c r="CR47">
        <v>123449</v>
      </c>
      <c r="CS47">
        <v>90504</v>
      </c>
      <c r="CT47">
        <v>7974</v>
      </c>
      <c r="CU47">
        <v>12158</v>
      </c>
      <c r="CV47">
        <v>10361</v>
      </c>
      <c r="CW47">
        <v>2399</v>
      </c>
      <c r="CX47">
        <v>172</v>
      </c>
      <c r="CY47">
        <v>90870</v>
      </c>
      <c r="CZ47">
        <v>69340</v>
      </c>
      <c r="DA47">
        <v>4706</v>
      </c>
      <c r="DB47">
        <v>7708</v>
      </c>
      <c r="DC47">
        <v>7262</v>
      </c>
      <c r="DD47">
        <v>1670</v>
      </c>
      <c r="DE47">
        <v>102</v>
      </c>
    </row>
    <row r="48" spans="1:109" x14ac:dyDescent="0.25">
      <c r="A48">
        <v>46</v>
      </c>
      <c r="B48">
        <v>46</v>
      </c>
      <c r="C48">
        <v>46061</v>
      </c>
      <c r="D48">
        <v>13972</v>
      </c>
      <c r="E48">
        <v>31052</v>
      </c>
      <c r="F48">
        <v>56192</v>
      </c>
      <c r="G48">
        <v>17117</v>
      </c>
      <c r="H48">
        <v>38334</v>
      </c>
      <c r="I48">
        <v>38408</v>
      </c>
      <c r="J48">
        <v>12671</v>
      </c>
      <c r="K48">
        <v>25737</v>
      </c>
      <c r="L48">
        <v>39545</v>
      </c>
      <c r="M48">
        <v>14344</v>
      </c>
      <c r="N48">
        <v>25201</v>
      </c>
      <c r="O48">
        <v>39478</v>
      </c>
      <c r="P48">
        <v>12440</v>
      </c>
      <c r="Q48">
        <v>25826</v>
      </c>
      <c r="R48">
        <v>50732</v>
      </c>
      <c r="S48">
        <v>12249</v>
      </c>
      <c r="T48">
        <v>36233</v>
      </c>
      <c r="U48">
        <v>51966</v>
      </c>
      <c r="V48">
        <v>15120</v>
      </c>
      <c r="W48">
        <v>34881</v>
      </c>
      <c r="X48">
        <v>89065</v>
      </c>
      <c r="Y48">
        <v>80088</v>
      </c>
      <c r="Z48">
        <v>1238</v>
      </c>
      <c r="AA48">
        <v>6073</v>
      </c>
      <c r="AB48">
        <v>1056</v>
      </c>
      <c r="AC48">
        <v>530</v>
      </c>
      <c r="AD48">
        <v>46</v>
      </c>
      <c r="AE48">
        <v>5733</v>
      </c>
      <c r="AF48">
        <v>904</v>
      </c>
      <c r="AG48">
        <v>42</v>
      </c>
      <c r="AH48">
        <v>58</v>
      </c>
      <c r="AI48">
        <v>0</v>
      </c>
      <c r="AJ48">
        <v>118581</v>
      </c>
      <c r="AK48">
        <v>101946</v>
      </c>
      <c r="AL48">
        <v>3810</v>
      </c>
      <c r="AM48">
        <v>10052</v>
      </c>
      <c r="AN48">
        <v>2171</v>
      </c>
      <c r="AO48">
        <v>845</v>
      </c>
      <c r="AP48">
        <v>123</v>
      </c>
      <c r="AQ48">
        <v>0</v>
      </c>
      <c r="AR48">
        <v>0</v>
      </c>
      <c r="AS48">
        <v>88873</v>
      </c>
      <c r="AT48">
        <v>79691</v>
      </c>
      <c r="AU48">
        <v>1526</v>
      </c>
      <c r="AV48">
        <v>6258</v>
      </c>
      <c r="AW48">
        <v>736</v>
      </c>
      <c r="AX48">
        <v>550</v>
      </c>
      <c r="AY48">
        <v>46</v>
      </c>
      <c r="AZ48">
        <v>5891</v>
      </c>
      <c r="BA48">
        <v>589</v>
      </c>
      <c r="BB48">
        <v>76</v>
      </c>
      <c r="BC48">
        <v>68</v>
      </c>
      <c r="BD48">
        <v>0</v>
      </c>
      <c r="BE48">
        <v>118343</v>
      </c>
      <c r="BF48">
        <v>101612</v>
      </c>
      <c r="BG48">
        <v>4217</v>
      </c>
      <c r="BH48">
        <v>10484</v>
      </c>
      <c r="BI48">
        <v>1479</v>
      </c>
      <c r="BJ48">
        <v>934</v>
      </c>
      <c r="BK48">
        <v>80</v>
      </c>
      <c r="BL48">
        <v>8209</v>
      </c>
      <c r="BM48">
        <v>1113</v>
      </c>
      <c r="BN48">
        <v>102</v>
      </c>
      <c r="BO48">
        <v>175</v>
      </c>
      <c r="BP48">
        <v>2861</v>
      </c>
      <c r="BQ48">
        <v>115294</v>
      </c>
      <c r="BR48">
        <v>101792</v>
      </c>
      <c r="BS48">
        <v>2858</v>
      </c>
      <c r="BT48">
        <v>8923</v>
      </c>
      <c r="BU48">
        <v>1119</v>
      </c>
      <c r="BV48">
        <v>818</v>
      </c>
      <c r="BW48">
        <v>118</v>
      </c>
      <c r="BX48">
        <v>0</v>
      </c>
      <c r="BY48">
        <v>0</v>
      </c>
      <c r="BZ48">
        <v>85976</v>
      </c>
      <c r="CA48">
        <v>77783</v>
      </c>
      <c r="CB48">
        <v>1577</v>
      </c>
      <c r="CC48">
        <v>5424</v>
      </c>
      <c r="CD48">
        <v>712</v>
      </c>
      <c r="CE48">
        <v>600</v>
      </c>
      <c r="CF48">
        <v>59</v>
      </c>
      <c r="CG48">
        <v>0</v>
      </c>
      <c r="CH48">
        <v>0</v>
      </c>
      <c r="CI48">
        <v>90510</v>
      </c>
      <c r="CJ48">
        <v>75601</v>
      </c>
      <c r="CK48">
        <v>3733</v>
      </c>
      <c r="CL48">
        <v>6240</v>
      </c>
      <c r="CM48">
        <v>1212</v>
      </c>
      <c r="CN48">
        <v>163</v>
      </c>
      <c r="CO48">
        <v>52</v>
      </c>
      <c r="CP48">
        <v>285</v>
      </c>
      <c r="CQ48">
        <v>3224</v>
      </c>
      <c r="CR48">
        <v>118515</v>
      </c>
      <c r="CS48">
        <v>95316</v>
      </c>
      <c r="CT48">
        <v>6227</v>
      </c>
      <c r="CU48">
        <v>11694</v>
      </c>
      <c r="CV48">
        <v>2189</v>
      </c>
      <c r="CW48">
        <v>2928</v>
      </c>
      <c r="CX48">
        <v>177</v>
      </c>
      <c r="CY48">
        <v>90510</v>
      </c>
      <c r="CZ48">
        <v>75601</v>
      </c>
      <c r="DA48">
        <v>3733</v>
      </c>
      <c r="DB48">
        <v>7287</v>
      </c>
      <c r="DC48">
        <v>1500</v>
      </c>
      <c r="DD48">
        <v>2145</v>
      </c>
      <c r="DE48">
        <v>121</v>
      </c>
    </row>
    <row r="49" spans="1:109" x14ac:dyDescent="0.25">
      <c r="A49">
        <v>47</v>
      </c>
      <c r="B49">
        <v>47</v>
      </c>
      <c r="C49">
        <v>48418</v>
      </c>
      <c r="D49">
        <v>24559</v>
      </c>
      <c r="E49">
        <v>22475</v>
      </c>
      <c r="F49">
        <v>56496</v>
      </c>
      <c r="G49">
        <v>28717</v>
      </c>
      <c r="H49">
        <v>26873</v>
      </c>
      <c r="I49">
        <v>41986</v>
      </c>
      <c r="J49">
        <v>22688</v>
      </c>
      <c r="K49">
        <v>19298</v>
      </c>
      <c r="L49">
        <v>42506</v>
      </c>
      <c r="M49">
        <v>24754</v>
      </c>
      <c r="N49">
        <v>17752</v>
      </c>
      <c r="O49">
        <v>42669</v>
      </c>
      <c r="P49">
        <v>22155</v>
      </c>
      <c r="Q49">
        <v>19114</v>
      </c>
      <c r="R49">
        <v>53033</v>
      </c>
      <c r="S49">
        <v>22722</v>
      </c>
      <c r="T49">
        <v>27187</v>
      </c>
      <c r="U49">
        <v>53610</v>
      </c>
      <c r="V49">
        <v>26382</v>
      </c>
      <c r="W49">
        <v>24648</v>
      </c>
      <c r="X49">
        <v>95130</v>
      </c>
      <c r="Y49">
        <v>76798</v>
      </c>
      <c r="Z49">
        <v>1588</v>
      </c>
      <c r="AA49">
        <v>14990</v>
      </c>
      <c r="AB49">
        <v>682</v>
      </c>
      <c r="AC49">
        <v>757</v>
      </c>
      <c r="AD49">
        <v>10</v>
      </c>
      <c r="AE49">
        <v>13632</v>
      </c>
      <c r="AF49">
        <v>513</v>
      </c>
      <c r="AG49">
        <v>79</v>
      </c>
      <c r="AH49">
        <v>393</v>
      </c>
      <c r="AI49">
        <v>0</v>
      </c>
      <c r="AJ49">
        <v>124087</v>
      </c>
      <c r="AK49">
        <v>93630</v>
      </c>
      <c r="AL49">
        <v>4120</v>
      </c>
      <c r="AM49">
        <v>24086</v>
      </c>
      <c r="AN49">
        <v>1534</v>
      </c>
      <c r="AO49">
        <v>1535</v>
      </c>
      <c r="AP49">
        <v>35</v>
      </c>
      <c r="AQ49">
        <v>0</v>
      </c>
      <c r="AR49">
        <v>0</v>
      </c>
      <c r="AS49">
        <v>95381</v>
      </c>
      <c r="AT49">
        <v>77140</v>
      </c>
      <c r="AU49">
        <v>1599</v>
      </c>
      <c r="AV49">
        <v>15044</v>
      </c>
      <c r="AW49">
        <v>628</v>
      </c>
      <c r="AX49">
        <v>683</v>
      </c>
      <c r="AY49">
        <v>15</v>
      </c>
      <c r="AZ49">
        <v>13860</v>
      </c>
      <c r="BA49">
        <v>459</v>
      </c>
      <c r="BB49">
        <v>79</v>
      </c>
      <c r="BC49">
        <v>308</v>
      </c>
      <c r="BD49">
        <v>0</v>
      </c>
      <c r="BE49">
        <v>124777</v>
      </c>
      <c r="BF49">
        <v>94207</v>
      </c>
      <c r="BG49">
        <v>4118</v>
      </c>
      <c r="BH49">
        <v>24058</v>
      </c>
      <c r="BI49">
        <v>1572</v>
      </c>
      <c r="BJ49">
        <v>1280</v>
      </c>
      <c r="BK49">
        <v>47</v>
      </c>
      <c r="BL49">
        <v>19633</v>
      </c>
      <c r="BM49">
        <v>999</v>
      </c>
      <c r="BN49">
        <v>90</v>
      </c>
      <c r="BO49">
        <v>406</v>
      </c>
      <c r="BP49">
        <v>5321</v>
      </c>
      <c r="BQ49">
        <v>126205</v>
      </c>
      <c r="BR49">
        <v>98341</v>
      </c>
      <c r="BS49">
        <v>2653</v>
      </c>
      <c r="BT49">
        <v>23065</v>
      </c>
      <c r="BU49">
        <v>1165</v>
      </c>
      <c r="BV49">
        <v>1603</v>
      </c>
      <c r="BW49">
        <v>118</v>
      </c>
      <c r="BX49">
        <v>0</v>
      </c>
      <c r="BY49">
        <v>0</v>
      </c>
      <c r="BZ49">
        <v>97200</v>
      </c>
      <c r="CA49">
        <v>79475</v>
      </c>
      <c r="CB49">
        <v>1661</v>
      </c>
      <c r="CC49">
        <v>14506</v>
      </c>
      <c r="CD49">
        <v>786</v>
      </c>
      <c r="CE49">
        <v>1120</v>
      </c>
      <c r="CF49">
        <v>80</v>
      </c>
      <c r="CG49">
        <v>0</v>
      </c>
      <c r="CH49">
        <v>0</v>
      </c>
      <c r="CI49">
        <v>97397</v>
      </c>
      <c r="CJ49">
        <v>73856</v>
      </c>
      <c r="CK49">
        <v>3257</v>
      </c>
      <c r="CL49">
        <v>14428</v>
      </c>
      <c r="CM49">
        <v>711</v>
      </c>
      <c r="CN49">
        <v>242</v>
      </c>
      <c r="CO49">
        <v>26</v>
      </c>
      <c r="CP49">
        <v>527</v>
      </c>
      <c r="CQ49">
        <v>4350</v>
      </c>
      <c r="CR49">
        <v>125069</v>
      </c>
      <c r="CS49">
        <v>89285</v>
      </c>
      <c r="CT49">
        <v>5135</v>
      </c>
      <c r="CU49">
        <v>25647</v>
      </c>
      <c r="CV49">
        <v>1593</v>
      </c>
      <c r="CW49">
        <v>3412</v>
      </c>
      <c r="CX49">
        <v>139</v>
      </c>
      <c r="CY49">
        <v>97397</v>
      </c>
      <c r="CZ49">
        <v>73856</v>
      </c>
      <c r="DA49">
        <v>3257</v>
      </c>
      <c r="DB49">
        <v>16638</v>
      </c>
      <c r="DC49">
        <v>1087</v>
      </c>
      <c r="DD49">
        <v>2304</v>
      </c>
      <c r="DE49">
        <v>79</v>
      </c>
    </row>
    <row r="50" spans="1:109" x14ac:dyDescent="0.25">
      <c r="A50">
        <v>48</v>
      </c>
      <c r="B50">
        <v>48</v>
      </c>
      <c r="C50">
        <v>51544</v>
      </c>
      <c r="D50">
        <v>19442</v>
      </c>
      <c r="E50">
        <v>30733</v>
      </c>
      <c r="F50">
        <v>62080</v>
      </c>
      <c r="G50">
        <v>22747</v>
      </c>
      <c r="H50">
        <v>38387</v>
      </c>
      <c r="I50">
        <v>44763</v>
      </c>
      <c r="J50">
        <v>18426</v>
      </c>
      <c r="K50">
        <v>26337</v>
      </c>
      <c r="L50">
        <v>45212</v>
      </c>
      <c r="M50">
        <v>20743</v>
      </c>
      <c r="N50">
        <v>24469</v>
      </c>
      <c r="O50">
        <v>45458</v>
      </c>
      <c r="P50">
        <v>17928</v>
      </c>
      <c r="Q50">
        <v>25980</v>
      </c>
      <c r="R50">
        <v>55526</v>
      </c>
      <c r="S50">
        <v>16879</v>
      </c>
      <c r="T50">
        <v>35480</v>
      </c>
      <c r="U50">
        <v>56301</v>
      </c>
      <c r="V50">
        <v>20014</v>
      </c>
      <c r="W50">
        <v>33691</v>
      </c>
      <c r="X50">
        <v>87483</v>
      </c>
      <c r="Y50">
        <v>81111</v>
      </c>
      <c r="Z50">
        <v>1212</v>
      </c>
      <c r="AA50">
        <v>3414</v>
      </c>
      <c r="AB50">
        <v>1103</v>
      </c>
      <c r="AC50">
        <v>626</v>
      </c>
      <c r="AD50">
        <v>0</v>
      </c>
      <c r="AE50">
        <v>2697</v>
      </c>
      <c r="AF50">
        <v>973</v>
      </c>
      <c r="AG50">
        <v>77</v>
      </c>
      <c r="AH50">
        <v>43</v>
      </c>
      <c r="AI50">
        <v>0</v>
      </c>
      <c r="AJ50">
        <v>112482</v>
      </c>
      <c r="AK50">
        <v>101860</v>
      </c>
      <c r="AL50">
        <v>2007</v>
      </c>
      <c r="AM50">
        <v>5570</v>
      </c>
      <c r="AN50">
        <v>2166</v>
      </c>
      <c r="AO50">
        <v>941</v>
      </c>
      <c r="AP50">
        <v>0</v>
      </c>
      <c r="AQ50">
        <v>0</v>
      </c>
      <c r="AR50">
        <v>0</v>
      </c>
      <c r="AS50">
        <v>87156</v>
      </c>
      <c r="AT50">
        <v>81052</v>
      </c>
      <c r="AU50">
        <v>1084</v>
      </c>
      <c r="AV50">
        <v>3468</v>
      </c>
      <c r="AW50">
        <v>1045</v>
      </c>
      <c r="AX50">
        <v>447</v>
      </c>
      <c r="AY50">
        <v>0</v>
      </c>
      <c r="AZ50">
        <v>2704</v>
      </c>
      <c r="BA50">
        <v>916</v>
      </c>
      <c r="BB50">
        <v>107</v>
      </c>
      <c r="BC50">
        <v>39</v>
      </c>
      <c r="BD50">
        <v>0</v>
      </c>
      <c r="BE50">
        <v>112414</v>
      </c>
      <c r="BF50">
        <v>102293</v>
      </c>
      <c r="BG50">
        <v>1883</v>
      </c>
      <c r="BH50">
        <v>5614</v>
      </c>
      <c r="BI50">
        <v>1953</v>
      </c>
      <c r="BJ50">
        <v>669</v>
      </c>
      <c r="BK50">
        <v>0</v>
      </c>
      <c r="BL50">
        <v>3562</v>
      </c>
      <c r="BM50">
        <v>1602</v>
      </c>
      <c r="BN50">
        <v>125</v>
      </c>
      <c r="BO50">
        <v>243</v>
      </c>
      <c r="BP50">
        <v>2704</v>
      </c>
      <c r="BQ50">
        <v>112510</v>
      </c>
      <c r="BR50">
        <v>103573</v>
      </c>
      <c r="BS50">
        <v>1611</v>
      </c>
      <c r="BT50">
        <v>5126</v>
      </c>
      <c r="BU50">
        <v>1637</v>
      </c>
      <c r="BV50">
        <v>702</v>
      </c>
      <c r="BW50">
        <v>68</v>
      </c>
      <c r="BX50">
        <v>0</v>
      </c>
      <c r="BY50">
        <v>0</v>
      </c>
      <c r="BZ50">
        <v>87317</v>
      </c>
      <c r="CA50">
        <v>81638</v>
      </c>
      <c r="CB50">
        <v>976</v>
      </c>
      <c r="CC50">
        <v>3206</v>
      </c>
      <c r="CD50">
        <v>1098</v>
      </c>
      <c r="CE50">
        <v>491</v>
      </c>
      <c r="CF50">
        <v>39</v>
      </c>
      <c r="CG50">
        <v>0</v>
      </c>
      <c r="CH50">
        <v>0</v>
      </c>
      <c r="CI50">
        <v>90885</v>
      </c>
      <c r="CJ50">
        <v>81530</v>
      </c>
      <c r="CK50">
        <v>1654</v>
      </c>
      <c r="CL50">
        <v>3008</v>
      </c>
      <c r="CM50">
        <v>1267</v>
      </c>
      <c r="CN50">
        <v>143</v>
      </c>
      <c r="CO50">
        <v>20</v>
      </c>
      <c r="CP50">
        <v>208</v>
      </c>
      <c r="CQ50">
        <v>3055</v>
      </c>
      <c r="CR50">
        <v>114682</v>
      </c>
      <c r="CS50">
        <v>100811</v>
      </c>
      <c r="CT50">
        <v>2683</v>
      </c>
      <c r="CU50">
        <v>5894</v>
      </c>
      <c r="CV50">
        <v>2274</v>
      </c>
      <c r="CW50">
        <v>2385</v>
      </c>
      <c r="CX50">
        <v>117</v>
      </c>
      <c r="CY50">
        <v>90885</v>
      </c>
      <c r="CZ50">
        <v>81530</v>
      </c>
      <c r="DA50">
        <v>1654</v>
      </c>
      <c r="DB50">
        <v>3777</v>
      </c>
      <c r="DC50">
        <v>1581</v>
      </c>
      <c r="DD50">
        <v>1763</v>
      </c>
      <c r="DE50">
        <v>75</v>
      </c>
    </row>
    <row r="51" spans="1:109" x14ac:dyDescent="0.25">
      <c r="A51">
        <v>49</v>
      </c>
      <c r="B51">
        <v>49</v>
      </c>
      <c r="C51">
        <v>52207</v>
      </c>
      <c r="D51">
        <v>18279</v>
      </c>
      <c r="E51">
        <v>32526</v>
      </c>
      <c r="F51">
        <v>63041</v>
      </c>
      <c r="G51">
        <v>20835</v>
      </c>
      <c r="H51">
        <v>41358</v>
      </c>
      <c r="I51">
        <v>45139</v>
      </c>
      <c r="J51">
        <v>17492</v>
      </c>
      <c r="K51">
        <v>27647</v>
      </c>
      <c r="L51">
        <v>45653</v>
      </c>
      <c r="M51">
        <v>19894</v>
      </c>
      <c r="N51">
        <v>25759</v>
      </c>
      <c r="O51">
        <v>45877</v>
      </c>
      <c r="P51">
        <v>17156</v>
      </c>
      <c r="Q51">
        <v>27196</v>
      </c>
      <c r="R51">
        <v>56342</v>
      </c>
      <c r="S51">
        <v>15925</v>
      </c>
      <c r="T51">
        <v>37135</v>
      </c>
      <c r="U51">
        <v>57156</v>
      </c>
      <c r="V51">
        <v>18468</v>
      </c>
      <c r="W51">
        <v>36085</v>
      </c>
      <c r="X51">
        <v>89209</v>
      </c>
      <c r="Y51">
        <v>85212</v>
      </c>
      <c r="Z51">
        <v>589</v>
      </c>
      <c r="AA51">
        <v>2415</v>
      </c>
      <c r="AB51">
        <v>449</v>
      </c>
      <c r="AC51">
        <v>539</v>
      </c>
      <c r="AD51">
        <v>10</v>
      </c>
      <c r="AE51">
        <v>1979</v>
      </c>
      <c r="AF51">
        <v>341</v>
      </c>
      <c r="AG51">
        <v>154</v>
      </c>
      <c r="AH51">
        <v>49</v>
      </c>
      <c r="AI51">
        <v>0</v>
      </c>
      <c r="AJ51">
        <v>113933</v>
      </c>
      <c r="AK51">
        <v>107527</v>
      </c>
      <c r="AL51">
        <v>1266</v>
      </c>
      <c r="AM51">
        <v>3729</v>
      </c>
      <c r="AN51">
        <v>797</v>
      </c>
      <c r="AO51">
        <v>790</v>
      </c>
      <c r="AP51">
        <v>9</v>
      </c>
      <c r="AQ51">
        <v>0</v>
      </c>
      <c r="AR51">
        <v>0</v>
      </c>
      <c r="AS51">
        <v>89641</v>
      </c>
      <c r="AT51">
        <v>85559</v>
      </c>
      <c r="AU51">
        <v>543</v>
      </c>
      <c r="AV51">
        <v>2378</v>
      </c>
      <c r="AW51">
        <v>461</v>
      </c>
      <c r="AX51">
        <v>642</v>
      </c>
      <c r="AY51">
        <v>35</v>
      </c>
      <c r="AZ51">
        <v>1995</v>
      </c>
      <c r="BA51">
        <v>327</v>
      </c>
      <c r="BB51">
        <v>184</v>
      </c>
      <c r="BC51">
        <v>29</v>
      </c>
      <c r="BD51">
        <v>0</v>
      </c>
      <c r="BE51">
        <v>114300</v>
      </c>
      <c r="BF51">
        <v>107899</v>
      </c>
      <c r="BG51">
        <v>1096</v>
      </c>
      <c r="BH51">
        <v>3653</v>
      </c>
      <c r="BI51">
        <v>783</v>
      </c>
      <c r="BJ51">
        <v>914</v>
      </c>
      <c r="BK51">
        <v>53</v>
      </c>
      <c r="BL51">
        <v>2379</v>
      </c>
      <c r="BM51">
        <v>451</v>
      </c>
      <c r="BN51">
        <v>236</v>
      </c>
      <c r="BO51">
        <v>139</v>
      </c>
      <c r="BP51">
        <v>2044</v>
      </c>
      <c r="BQ51">
        <v>114371</v>
      </c>
      <c r="BR51">
        <v>108750</v>
      </c>
      <c r="BS51">
        <v>1282</v>
      </c>
      <c r="BT51">
        <v>2895</v>
      </c>
      <c r="BU51">
        <v>736</v>
      </c>
      <c r="BV51">
        <v>768</v>
      </c>
      <c r="BW51">
        <v>41</v>
      </c>
      <c r="BX51">
        <v>0</v>
      </c>
      <c r="BY51">
        <v>0</v>
      </c>
      <c r="BZ51">
        <v>87530</v>
      </c>
      <c r="CA51">
        <v>83954</v>
      </c>
      <c r="CB51">
        <v>770</v>
      </c>
      <c r="CC51">
        <v>1842</v>
      </c>
      <c r="CD51">
        <v>459</v>
      </c>
      <c r="CE51">
        <v>540</v>
      </c>
      <c r="CF51">
        <v>27</v>
      </c>
      <c r="CG51">
        <v>0</v>
      </c>
      <c r="CH51">
        <v>0</v>
      </c>
      <c r="CI51">
        <v>89358</v>
      </c>
      <c r="CJ51">
        <v>82332</v>
      </c>
      <c r="CK51">
        <v>1368</v>
      </c>
      <c r="CL51">
        <v>1782</v>
      </c>
      <c r="CM51">
        <v>430</v>
      </c>
      <c r="CN51">
        <v>179</v>
      </c>
      <c r="CO51">
        <v>17</v>
      </c>
      <c r="CP51">
        <v>180</v>
      </c>
      <c r="CQ51">
        <v>3070</v>
      </c>
      <c r="CR51">
        <v>113347</v>
      </c>
      <c r="CS51">
        <v>103011</v>
      </c>
      <c r="CT51">
        <v>2166</v>
      </c>
      <c r="CU51">
        <v>3675</v>
      </c>
      <c r="CV51">
        <v>936</v>
      </c>
      <c r="CW51">
        <v>2508</v>
      </c>
      <c r="CX51">
        <v>98</v>
      </c>
      <c r="CY51">
        <v>89358</v>
      </c>
      <c r="CZ51">
        <v>82332</v>
      </c>
      <c r="DA51">
        <v>1368</v>
      </c>
      <c r="DB51">
        <v>2328</v>
      </c>
      <c r="DC51">
        <v>633</v>
      </c>
      <c r="DD51">
        <v>1882</v>
      </c>
      <c r="DE51">
        <v>59</v>
      </c>
    </row>
    <row r="52" spans="1:109" x14ac:dyDescent="0.25">
      <c r="A52">
        <v>50</v>
      </c>
      <c r="B52">
        <v>50</v>
      </c>
      <c r="C52">
        <v>44171</v>
      </c>
      <c r="D52">
        <v>25783</v>
      </c>
      <c r="E52">
        <v>17205</v>
      </c>
      <c r="F52">
        <v>52325</v>
      </c>
      <c r="G52">
        <v>28452</v>
      </c>
      <c r="H52">
        <v>23096</v>
      </c>
      <c r="I52">
        <v>37464</v>
      </c>
      <c r="J52">
        <v>23464</v>
      </c>
      <c r="K52">
        <v>14000</v>
      </c>
      <c r="L52">
        <v>38719</v>
      </c>
      <c r="M52">
        <v>26284</v>
      </c>
      <c r="N52">
        <v>12435</v>
      </c>
      <c r="O52">
        <v>38917</v>
      </c>
      <c r="P52">
        <v>23682</v>
      </c>
      <c r="Q52">
        <v>14021</v>
      </c>
      <c r="R52">
        <v>48212</v>
      </c>
      <c r="S52">
        <v>24725</v>
      </c>
      <c r="T52">
        <v>20506</v>
      </c>
      <c r="U52">
        <v>49398</v>
      </c>
      <c r="V52">
        <v>28174</v>
      </c>
      <c r="W52">
        <v>19074</v>
      </c>
      <c r="X52">
        <v>86179</v>
      </c>
      <c r="Y52">
        <v>61543</v>
      </c>
      <c r="Z52">
        <v>13355</v>
      </c>
      <c r="AA52">
        <v>9491</v>
      </c>
      <c r="AB52">
        <v>945</v>
      </c>
      <c r="AC52">
        <v>743</v>
      </c>
      <c r="AD52">
        <v>60</v>
      </c>
      <c r="AE52">
        <v>8542</v>
      </c>
      <c r="AF52">
        <v>790</v>
      </c>
      <c r="AG52">
        <v>278</v>
      </c>
      <c r="AH52">
        <v>135</v>
      </c>
      <c r="AI52">
        <v>0</v>
      </c>
      <c r="AJ52">
        <v>112014</v>
      </c>
      <c r="AK52">
        <v>74241</v>
      </c>
      <c r="AL52">
        <v>20709</v>
      </c>
      <c r="AM52">
        <v>17533</v>
      </c>
      <c r="AN52">
        <v>1883</v>
      </c>
      <c r="AO52">
        <v>1677</v>
      </c>
      <c r="AP52">
        <v>146</v>
      </c>
      <c r="AQ52">
        <v>0</v>
      </c>
      <c r="AR52">
        <v>0</v>
      </c>
      <c r="AS52">
        <v>86091</v>
      </c>
      <c r="AT52">
        <v>61705</v>
      </c>
      <c r="AU52">
        <v>13621</v>
      </c>
      <c r="AV52">
        <v>9051</v>
      </c>
      <c r="AW52">
        <v>782</v>
      </c>
      <c r="AX52">
        <v>761</v>
      </c>
      <c r="AY52">
        <v>65</v>
      </c>
      <c r="AZ52">
        <v>8319</v>
      </c>
      <c r="BA52">
        <v>623</v>
      </c>
      <c r="BB52">
        <v>298</v>
      </c>
      <c r="BC52">
        <v>131</v>
      </c>
      <c r="BD52">
        <v>0</v>
      </c>
      <c r="BE52">
        <v>112116</v>
      </c>
      <c r="BF52">
        <v>74583</v>
      </c>
      <c r="BG52">
        <v>21464</v>
      </c>
      <c r="BH52">
        <v>16790</v>
      </c>
      <c r="BI52">
        <v>1743</v>
      </c>
      <c r="BJ52">
        <v>1759</v>
      </c>
      <c r="BK52">
        <v>169</v>
      </c>
      <c r="BL52">
        <v>11446</v>
      </c>
      <c r="BM52">
        <v>1253</v>
      </c>
      <c r="BN52">
        <v>391</v>
      </c>
      <c r="BO52">
        <v>130</v>
      </c>
      <c r="BP52">
        <v>2789</v>
      </c>
      <c r="BQ52">
        <v>112052</v>
      </c>
      <c r="BR52">
        <v>76914</v>
      </c>
      <c r="BS52">
        <v>18720</v>
      </c>
      <c r="BT52">
        <v>16242</v>
      </c>
      <c r="BU52">
        <v>1202</v>
      </c>
      <c r="BV52">
        <v>1534</v>
      </c>
      <c r="BW52">
        <v>122</v>
      </c>
      <c r="BX52">
        <v>0</v>
      </c>
      <c r="BY52">
        <v>0</v>
      </c>
      <c r="BZ52">
        <v>84962</v>
      </c>
      <c r="CA52">
        <v>62558</v>
      </c>
      <c r="CB52">
        <v>11719</v>
      </c>
      <c r="CC52">
        <v>9796</v>
      </c>
      <c r="CD52">
        <v>881</v>
      </c>
      <c r="CE52">
        <v>1018</v>
      </c>
      <c r="CF52">
        <v>85</v>
      </c>
      <c r="CG52">
        <v>0</v>
      </c>
      <c r="CH52">
        <v>0</v>
      </c>
      <c r="CI52">
        <v>89315</v>
      </c>
      <c r="CJ52">
        <v>61351</v>
      </c>
      <c r="CK52">
        <v>14873</v>
      </c>
      <c r="CL52">
        <v>8732</v>
      </c>
      <c r="CM52">
        <v>612</v>
      </c>
      <c r="CN52">
        <v>191</v>
      </c>
      <c r="CO52">
        <v>12</v>
      </c>
      <c r="CP52">
        <v>206</v>
      </c>
      <c r="CQ52">
        <v>3338</v>
      </c>
      <c r="CR52">
        <v>114281</v>
      </c>
      <c r="CS52">
        <v>73266</v>
      </c>
      <c r="CT52">
        <v>22323</v>
      </c>
      <c r="CU52">
        <v>17182</v>
      </c>
      <c r="CV52">
        <v>1346</v>
      </c>
      <c r="CW52">
        <v>2881</v>
      </c>
      <c r="CX52">
        <v>170</v>
      </c>
      <c r="CY52">
        <v>89315</v>
      </c>
      <c r="CZ52">
        <v>61351</v>
      </c>
      <c r="DA52">
        <v>14873</v>
      </c>
      <c r="DB52">
        <v>11058</v>
      </c>
      <c r="DC52">
        <v>973</v>
      </c>
      <c r="DD52">
        <v>2163</v>
      </c>
      <c r="DE52">
        <v>110</v>
      </c>
    </row>
    <row r="53" spans="1:109" x14ac:dyDescent="0.25">
      <c r="A53">
        <v>51</v>
      </c>
      <c r="B53">
        <v>51</v>
      </c>
      <c r="C53">
        <v>50301</v>
      </c>
      <c r="D53">
        <v>24599</v>
      </c>
      <c r="E53">
        <v>24462</v>
      </c>
      <c r="F53">
        <v>61999</v>
      </c>
      <c r="G53">
        <v>30832</v>
      </c>
      <c r="H53">
        <v>30344</v>
      </c>
      <c r="I53">
        <v>43106</v>
      </c>
      <c r="J53">
        <v>22715</v>
      </c>
      <c r="K53">
        <v>20391</v>
      </c>
      <c r="L53">
        <v>44530</v>
      </c>
      <c r="M53">
        <v>25862</v>
      </c>
      <c r="N53">
        <v>18668</v>
      </c>
      <c r="O53">
        <v>44828</v>
      </c>
      <c r="P53">
        <v>22476</v>
      </c>
      <c r="Q53">
        <v>21082</v>
      </c>
      <c r="R53">
        <v>53244</v>
      </c>
      <c r="S53">
        <v>20413</v>
      </c>
      <c r="T53">
        <v>30095</v>
      </c>
      <c r="U53">
        <v>54155</v>
      </c>
      <c r="V53">
        <v>25387</v>
      </c>
      <c r="W53">
        <v>26194</v>
      </c>
      <c r="X53">
        <v>87306</v>
      </c>
      <c r="Y53">
        <v>74463</v>
      </c>
      <c r="Z53">
        <v>3731</v>
      </c>
      <c r="AA53">
        <v>7765</v>
      </c>
      <c r="AB53">
        <v>838</v>
      </c>
      <c r="AC53">
        <v>566</v>
      </c>
      <c r="AD53">
        <v>0</v>
      </c>
      <c r="AE53">
        <v>6991</v>
      </c>
      <c r="AF53">
        <v>610</v>
      </c>
      <c r="AG53">
        <v>270</v>
      </c>
      <c r="AH53">
        <v>39</v>
      </c>
      <c r="AI53">
        <v>0</v>
      </c>
      <c r="AJ53">
        <v>117342</v>
      </c>
      <c r="AK53">
        <v>95728</v>
      </c>
      <c r="AL53">
        <v>6920</v>
      </c>
      <c r="AM53">
        <v>12785</v>
      </c>
      <c r="AN53">
        <v>2458</v>
      </c>
      <c r="AO53">
        <v>954</v>
      </c>
      <c r="AP53">
        <v>56</v>
      </c>
      <c r="AQ53">
        <v>0</v>
      </c>
      <c r="AR53">
        <v>0</v>
      </c>
      <c r="AS53">
        <v>87079</v>
      </c>
      <c r="AT53">
        <v>74849</v>
      </c>
      <c r="AU53">
        <v>3098</v>
      </c>
      <c r="AV53">
        <v>7882</v>
      </c>
      <c r="AW53">
        <v>711</v>
      </c>
      <c r="AX53">
        <v>545</v>
      </c>
      <c r="AY53">
        <v>0</v>
      </c>
      <c r="AZ53">
        <v>7075</v>
      </c>
      <c r="BA53">
        <v>531</v>
      </c>
      <c r="BB53">
        <v>195</v>
      </c>
      <c r="BC53">
        <v>117</v>
      </c>
      <c r="BD53">
        <v>0</v>
      </c>
      <c r="BE53">
        <v>116672</v>
      </c>
      <c r="BF53">
        <v>95937</v>
      </c>
      <c r="BG53">
        <v>5629</v>
      </c>
      <c r="BH53">
        <v>13171</v>
      </c>
      <c r="BI53">
        <v>2278</v>
      </c>
      <c r="BJ53">
        <v>993</v>
      </c>
      <c r="BK53">
        <v>123</v>
      </c>
      <c r="BL53">
        <v>9862</v>
      </c>
      <c r="BM53">
        <v>1503</v>
      </c>
      <c r="BN53">
        <v>209</v>
      </c>
      <c r="BO53">
        <v>72</v>
      </c>
      <c r="BP53">
        <v>3455</v>
      </c>
      <c r="BQ53">
        <v>115229</v>
      </c>
      <c r="BR53">
        <v>96661</v>
      </c>
      <c r="BS53">
        <v>4760</v>
      </c>
      <c r="BT53">
        <v>11604</v>
      </c>
      <c r="BU53">
        <v>2035</v>
      </c>
      <c r="BV53">
        <v>1011</v>
      </c>
      <c r="BW53">
        <v>109</v>
      </c>
      <c r="BX53">
        <v>0</v>
      </c>
      <c r="BY53">
        <v>0</v>
      </c>
      <c r="BZ53">
        <v>86123</v>
      </c>
      <c r="CA53">
        <v>74691</v>
      </c>
      <c r="CB53">
        <v>2648</v>
      </c>
      <c r="CC53">
        <v>7069</v>
      </c>
      <c r="CD53">
        <v>1342</v>
      </c>
      <c r="CE53">
        <v>676</v>
      </c>
      <c r="CF53">
        <v>58</v>
      </c>
      <c r="CG53">
        <v>0</v>
      </c>
      <c r="CH53">
        <v>0</v>
      </c>
      <c r="CI53">
        <v>91957</v>
      </c>
      <c r="CJ53">
        <v>75369</v>
      </c>
      <c r="CK53">
        <v>4698</v>
      </c>
      <c r="CL53">
        <v>6496</v>
      </c>
      <c r="CM53">
        <v>1608</v>
      </c>
      <c r="CN53">
        <v>145</v>
      </c>
      <c r="CO53">
        <v>21</v>
      </c>
      <c r="CP53">
        <v>289</v>
      </c>
      <c r="CQ53">
        <v>3331</v>
      </c>
      <c r="CR53">
        <v>119086</v>
      </c>
      <c r="CS53">
        <v>94036</v>
      </c>
      <c r="CT53">
        <v>7648</v>
      </c>
      <c r="CU53">
        <v>12234</v>
      </c>
      <c r="CV53">
        <v>2982</v>
      </c>
      <c r="CW53">
        <v>2493</v>
      </c>
      <c r="CX53">
        <v>157</v>
      </c>
      <c r="CY53">
        <v>91957</v>
      </c>
      <c r="CZ53">
        <v>75369</v>
      </c>
      <c r="DA53">
        <v>4698</v>
      </c>
      <c r="DB53">
        <v>7995</v>
      </c>
      <c r="DC53">
        <v>2032</v>
      </c>
      <c r="DD53">
        <v>1742</v>
      </c>
      <c r="DE53">
        <v>102</v>
      </c>
    </row>
    <row r="54" spans="1:109" x14ac:dyDescent="0.25">
      <c r="A54">
        <v>52</v>
      </c>
      <c r="B54">
        <v>52</v>
      </c>
      <c r="C54">
        <v>47456</v>
      </c>
      <c r="D54">
        <v>18021</v>
      </c>
      <c r="E54">
        <v>28055</v>
      </c>
      <c r="F54">
        <v>58949</v>
      </c>
      <c r="G54">
        <v>21328</v>
      </c>
      <c r="H54">
        <v>36718</v>
      </c>
      <c r="I54">
        <v>40729</v>
      </c>
      <c r="J54">
        <v>17255</v>
      </c>
      <c r="K54">
        <v>23474</v>
      </c>
      <c r="L54">
        <v>41723</v>
      </c>
      <c r="M54">
        <v>20444</v>
      </c>
      <c r="N54">
        <v>21279</v>
      </c>
      <c r="O54">
        <v>41984</v>
      </c>
      <c r="P54">
        <v>16747</v>
      </c>
      <c r="Q54">
        <v>23760</v>
      </c>
      <c r="R54">
        <v>50154</v>
      </c>
      <c r="S54">
        <v>14705</v>
      </c>
      <c r="T54">
        <v>32304</v>
      </c>
      <c r="U54">
        <v>51291</v>
      </c>
      <c r="V54">
        <v>17925</v>
      </c>
      <c r="W54">
        <v>30721</v>
      </c>
      <c r="X54">
        <v>87439</v>
      </c>
      <c r="Y54">
        <v>80328</v>
      </c>
      <c r="Z54">
        <v>2917</v>
      </c>
      <c r="AA54">
        <v>2988</v>
      </c>
      <c r="AB54">
        <v>661</v>
      </c>
      <c r="AC54">
        <v>515</v>
      </c>
      <c r="AD54">
        <v>14</v>
      </c>
      <c r="AE54">
        <v>2702</v>
      </c>
      <c r="AF54">
        <v>502</v>
      </c>
      <c r="AG54">
        <v>147</v>
      </c>
      <c r="AH54">
        <v>74</v>
      </c>
      <c r="AI54">
        <v>0</v>
      </c>
      <c r="AJ54">
        <v>111617</v>
      </c>
      <c r="AK54">
        <v>100788</v>
      </c>
      <c r="AL54">
        <v>5159</v>
      </c>
      <c r="AM54">
        <v>4082</v>
      </c>
      <c r="AN54">
        <v>1152</v>
      </c>
      <c r="AO54">
        <v>832</v>
      </c>
      <c r="AP54">
        <v>120</v>
      </c>
      <c r="AQ54">
        <v>0</v>
      </c>
      <c r="AR54">
        <v>0</v>
      </c>
      <c r="AS54">
        <v>86623</v>
      </c>
      <c r="AT54">
        <v>79484</v>
      </c>
      <c r="AU54">
        <v>2693</v>
      </c>
      <c r="AV54">
        <v>3106</v>
      </c>
      <c r="AW54">
        <v>766</v>
      </c>
      <c r="AX54">
        <v>584</v>
      </c>
      <c r="AY54">
        <v>4</v>
      </c>
      <c r="AZ54">
        <v>2788</v>
      </c>
      <c r="BA54">
        <v>553</v>
      </c>
      <c r="BB54">
        <v>134</v>
      </c>
      <c r="BC54">
        <v>61</v>
      </c>
      <c r="BD54">
        <v>0</v>
      </c>
      <c r="BE54">
        <v>111467</v>
      </c>
      <c r="BF54">
        <v>100377</v>
      </c>
      <c r="BG54">
        <v>5032</v>
      </c>
      <c r="BH54">
        <v>4420</v>
      </c>
      <c r="BI54">
        <v>1329</v>
      </c>
      <c r="BJ54">
        <v>956</v>
      </c>
      <c r="BK54">
        <v>103</v>
      </c>
      <c r="BL54">
        <v>3090</v>
      </c>
      <c r="BM54">
        <v>648</v>
      </c>
      <c r="BN54">
        <v>131</v>
      </c>
      <c r="BO54">
        <v>105</v>
      </c>
      <c r="BP54">
        <v>2085</v>
      </c>
      <c r="BQ54">
        <v>108091</v>
      </c>
      <c r="BR54">
        <v>99342</v>
      </c>
      <c r="BS54">
        <v>3377</v>
      </c>
      <c r="BT54">
        <v>3869</v>
      </c>
      <c r="BU54">
        <v>909</v>
      </c>
      <c r="BV54">
        <v>761</v>
      </c>
      <c r="BW54">
        <v>78</v>
      </c>
      <c r="BX54">
        <v>0</v>
      </c>
      <c r="BY54">
        <v>0</v>
      </c>
      <c r="BZ54">
        <v>83435</v>
      </c>
      <c r="CA54">
        <v>77314</v>
      </c>
      <c r="CB54">
        <v>1978</v>
      </c>
      <c r="CC54">
        <v>3088</v>
      </c>
      <c r="CD54">
        <v>565</v>
      </c>
      <c r="CE54">
        <v>532</v>
      </c>
      <c r="CF54">
        <v>46</v>
      </c>
      <c r="CG54">
        <v>0</v>
      </c>
      <c r="CH54">
        <v>0</v>
      </c>
      <c r="CI54">
        <v>89989</v>
      </c>
      <c r="CJ54">
        <v>80595</v>
      </c>
      <c r="CK54">
        <v>3016</v>
      </c>
      <c r="CL54">
        <v>2526</v>
      </c>
      <c r="CM54">
        <v>717</v>
      </c>
      <c r="CN54">
        <v>163</v>
      </c>
      <c r="CO54">
        <v>14</v>
      </c>
      <c r="CP54">
        <v>177</v>
      </c>
      <c r="CQ54">
        <v>2781</v>
      </c>
      <c r="CR54">
        <v>113285</v>
      </c>
      <c r="CS54">
        <v>99854</v>
      </c>
      <c r="CT54">
        <v>4858</v>
      </c>
      <c r="CU54">
        <v>4023</v>
      </c>
      <c r="CV54">
        <v>1402</v>
      </c>
      <c r="CW54">
        <v>2351</v>
      </c>
      <c r="CX54">
        <v>92</v>
      </c>
      <c r="CY54">
        <v>89989</v>
      </c>
      <c r="CZ54">
        <v>80595</v>
      </c>
      <c r="DA54">
        <v>3016</v>
      </c>
      <c r="DB54">
        <v>3028</v>
      </c>
      <c r="DC54">
        <v>980</v>
      </c>
      <c r="DD54">
        <v>1730</v>
      </c>
      <c r="DE54">
        <v>69</v>
      </c>
    </row>
    <row r="55" spans="1:109" x14ac:dyDescent="0.25">
      <c r="A55">
        <v>53</v>
      </c>
      <c r="B55">
        <v>53</v>
      </c>
      <c r="C55">
        <v>57294</v>
      </c>
      <c r="D55">
        <v>14680</v>
      </c>
      <c r="E55">
        <v>41334</v>
      </c>
      <c r="F55">
        <v>70494</v>
      </c>
      <c r="G55">
        <v>19611</v>
      </c>
      <c r="H55">
        <v>49886</v>
      </c>
      <c r="I55">
        <v>50382</v>
      </c>
      <c r="J55">
        <v>13814</v>
      </c>
      <c r="K55">
        <v>36568</v>
      </c>
      <c r="L55">
        <v>51502</v>
      </c>
      <c r="M55">
        <v>16063</v>
      </c>
      <c r="N55">
        <v>35439</v>
      </c>
      <c r="O55">
        <v>51478</v>
      </c>
      <c r="P55">
        <v>13428</v>
      </c>
      <c r="Q55">
        <v>36662</v>
      </c>
      <c r="R55">
        <v>59355</v>
      </c>
      <c r="S55">
        <v>10587</v>
      </c>
      <c r="T55">
        <v>46039</v>
      </c>
      <c r="U55">
        <v>60627</v>
      </c>
      <c r="V55">
        <v>14608</v>
      </c>
      <c r="W55">
        <v>43402</v>
      </c>
      <c r="X55">
        <v>83704</v>
      </c>
      <c r="Y55">
        <v>79849</v>
      </c>
      <c r="Z55">
        <v>1212</v>
      </c>
      <c r="AA55">
        <v>1014</v>
      </c>
      <c r="AB55">
        <v>1167</v>
      </c>
      <c r="AC55">
        <v>443</v>
      </c>
      <c r="AD55">
        <v>0</v>
      </c>
      <c r="AE55">
        <v>841</v>
      </c>
      <c r="AF55">
        <v>889</v>
      </c>
      <c r="AG55">
        <v>0</v>
      </c>
      <c r="AH55">
        <v>50</v>
      </c>
      <c r="AI55">
        <v>0</v>
      </c>
      <c r="AJ55">
        <v>114303</v>
      </c>
      <c r="AK55">
        <v>106785</v>
      </c>
      <c r="AL55">
        <v>2643</v>
      </c>
      <c r="AM55">
        <v>2365</v>
      </c>
      <c r="AN55">
        <v>2187</v>
      </c>
      <c r="AO55">
        <v>703</v>
      </c>
      <c r="AP55">
        <v>49</v>
      </c>
      <c r="AQ55">
        <v>0</v>
      </c>
      <c r="AR55">
        <v>0</v>
      </c>
      <c r="AS55">
        <v>82233</v>
      </c>
      <c r="AT55">
        <v>78577</v>
      </c>
      <c r="AU55">
        <v>879</v>
      </c>
      <c r="AV55">
        <v>1213</v>
      </c>
      <c r="AW55">
        <v>1048</v>
      </c>
      <c r="AX55">
        <v>452</v>
      </c>
      <c r="AY55">
        <v>0</v>
      </c>
      <c r="AZ55">
        <v>1038</v>
      </c>
      <c r="BA55">
        <v>795</v>
      </c>
      <c r="BB55">
        <v>25</v>
      </c>
      <c r="BC55">
        <v>63</v>
      </c>
      <c r="BD55">
        <v>0</v>
      </c>
      <c r="BE55">
        <v>112477</v>
      </c>
      <c r="BF55">
        <v>105488</v>
      </c>
      <c r="BG55">
        <v>2080</v>
      </c>
      <c r="BH55">
        <v>2374</v>
      </c>
      <c r="BI55">
        <v>2035</v>
      </c>
      <c r="BJ55">
        <v>747</v>
      </c>
      <c r="BK55">
        <v>53</v>
      </c>
      <c r="BL55">
        <v>1608</v>
      </c>
      <c r="BM55">
        <v>1427</v>
      </c>
      <c r="BN55">
        <v>28</v>
      </c>
      <c r="BO55">
        <v>57</v>
      </c>
      <c r="BP55">
        <v>1789</v>
      </c>
      <c r="BQ55">
        <v>104674</v>
      </c>
      <c r="BR55">
        <v>98668</v>
      </c>
      <c r="BS55">
        <v>1628</v>
      </c>
      <c r="BT55">
        <v>2012</v>
      </c>
      <c r="BU55">
        <v>1868</v>
      </c>
      <c r="BV55">
        <v>620</v>
      </c>
      <c r="BW55">
        <v>70</v>
      </c>
      <c r="BX55">
        <v>0</v>
      </c>
      <c r="BY55">
        <v>0</v>
      </c>
      <c r="BZ55">
        <v>76349</v>
      </c>
      <c r="CA55">
        <v>72779</v>
      </c>
      <c r="CB55">
        <v>917</v>
      </c>
      <c r="CC55">
        <v>1153</v>
      </c>
      <c r="CD55">
        <v>1097</v>
      </c>
      <c r="CE55">
        <v>423</v>
      </c>
      <c r="CF55">
        <v>38</v>
      </c>
      <c r="CG55">
        <v>0</v>
      </c>
      <c r="CH55">
        <v>0</v>
      </c>
      <c r="CI55">
        <v>90655</v>
      </c>
      <c r="CJ55">
        <v>82383</v>
      </c>
      <c r="CK55">
        <v>1810</v>
      </c>
      <c r="CL55">
        <v>1597</v>
      </c>
      <c r="CM55">
        <v>1658</v>
      </c>
      <c r="CN55">
        <v>109</v>
      </c>
      <c r="CO55">
        <v>25</v>
      </c>
      <c r="CP55">
        <v>156</v>
      </c>
      <c r="CQ55">
        <v>2917</v>
      </c>
      <c r="CR55">
        <v>120633</v>
      </c>
      <c r="CS55">
        <v>107767</v>
      </c>
      <c r="CT55">
        <v>2998</v>
      </c>
      <c r="CU55">
        <v>3628</v>
      </c>
      <c r="CV55">
        <v>3257</v>
      </c>
      <c r="CW55">
        <v>2432</v>
      </c>
      <c r="CX55">
        <v>154</v>
      </c>
      <c r="CY55">
        <v>90655</v>
      </c>
      <c r="CZ55">
        <v>82383</v>
      </c>
      <c r="DA55">
        <v>1810</v>
      </c>
      <c r="DB55">
        <v>2108</v>
      </c>
      <c r="DC55">
        <v>2128</v>
      </c>
      <c r="DD55">
        <v>1780</v>
      </c>
      <c r="DE55">
        <v>98</v>
      </c>
    </row>
    <row r="56" spans="1:109" x14ac:dyDescent="0.25">
      <c r="A56">
        <v>54</v>
      </c>
      <c r="B56">
        <v>54</v>
      </c>
      <c r="C56">
        <v>53350</v>
      </c>
      <c r="D56">
        <v>18855</v>
      </c>
      <c r="E56">
        <v>33242</v>
      </c>
      <c r="F56">
        <v>65601</v>
      </c>
      <c r="G56">
        <v>26458</v>
      </c>
      <c r="H56">
        <v>38102</v>
      </c>
      <c r="I56">
        <v>46970</v>
      </c>
      <c r="J56">
        <v>17435</v>
      </c>
      <c r="K56">
        <v>29535</v>
      </c>
      <c r="L56">
        <v>48070</v>
      </c>
      <c r="M56">
        <v>19752</v>
      </c>
      <c r="N56">
        <v>28318</v>
      </c>
      <c r="O56">
        <v>48041</v>
      </c>
      <c r="P56">
        <v>17292</v>
      </c>
      <c r="Q56">
        <v>29528</v>
      </c>
      <c r="R56">
        <v>55300</v>
      </c>
      <c r="S56">
        <v>13240</v>
      </c>
      <c r="T56">
        <v>39809</v>
      </c>
      <c r="U56">
        <v>56137</v>
      </c>
      <c r="V56">
        <v>19122</v>
      </c>
      <c r="W56">
        <v>34241</v>
      </c>
      <c r="X56">
        <v>81927</v>
      </c>
      <c r="Y56">
        <v>69556</v>
      </c>
      <c r="Z56">
        <v>1700</v>
      </c>
      <c r="AA56">
        <v>5623</v>
      </c>
      <c r="AB56">
        <v>4637</v>
      </c>
      <c r="AC56">
        <v>315</v>
      </c>
      <c r="AD56">
        <v>0</v>
      </c>
      <c r="AE56">
        <v>5281</v>
      </c>
      <c r="AF56">
        <v>4428</v>
      </c>
      <c r="AG56">
        <v>50</v>
      </c>
      <c r="AH56">
        <v>115</v>
      </c>
      <c r="AI56">
        <v>0</v>
      </c>
      <c r="AJ56">
        <v>115030</v>
      </c>
      <c r="AK56">
        <v>90816</v>
      </c>
      <c r="AL56">
        <v>3681</v>
      </c>
      <c r="AM56">
        <v>7396</v>
      </c>
      <c r="AN56">
        <v>12524</v>
      </c>
      <c r="AO56">
        <v>474</v>
      </c>
      <c r="AP56">
        <v>137</v>
      </c>
      <c r="AQ56">
        <v>0</v>
      </c>
      <c r="AR56">
        <v>0</v>
      </c>
      <c r="AS56">
        <v>80707</v>
      </c>
      <c r="AT56">
        <v>69011</v>
      </c>
      <c r="AU56">
        <v>1484</v>
      </c>
      <c r="AV56">
        <v>5240</v>
      </c>
      <c r="AW56">
        <v>4523</v>
      </c>
      <c r="AX56">
        <v>279</v>
      </c>
      <c r="AY56">
        <v>0</v>
      </c>
      <c r="AZ56">
        <v>4963</v>
      </c>
      <c r="BA56">
        <v>4329</v>
      </c>
      <c r="BB56">
        <v>39</v>
      </c>
      <c r="BC56">
        <v>135</v>
      </c>
      <c r="BD56">
        <v>0</v>
      </c>
      <c r="BE56">
        <v>114131</v>
      </c>
      <c r="BF56">
        <v>90708</v>
      </c>
      <c r="BG56">
        <v>3959</v>
      </c>
      <c r="BH56">
        <v>6952</v>
      </c>
      <c r="BI56">
        <v>11758</v>
      </c>
      <c r="BJ56">
        <v>433</v>
      </c>
      <c r="BK56">
        <v>143</v>
      </c>
      <c r="BL56">
        <v>5918</v>
      </c>
      <c r="BM56">
        <v>10914</v>
      </c>
      <c r="BN56">
        <v>118</v>
      </c>
      <c r="BO56">
        <v>480</v>
      </c>
      <c r="BP56">
        <v>2035</v>
      </c>
      <c r="BQ56">
        <v>108067</v>
      </c>
      <c r="BR56">
        <v>90684</v>
      </c>
      <c r="BS56">
        <v>3156</v>
      </c>
      <c r="BT56">
        <v>5993</v>
      </c>
      <c r="BU56">
        <v>7682</v>
      </c>
      <c r="BV56">
        <v>531</v>
      </c>
      <c r="BW56">
        <v>150</v>
      </c>
      <c r="BX56">
        <v>0</v>
      </c>
      <c r="BY56">
        <v>0</v>
      </c>
      <c r="BZ56">
        <v>77907</v>
      </c>
      <c r="CA56">
        <v>66274</v>
      </c>
      <c r="CB56">
        <v>1840</v>
      </c>
      <c r="CC56">
        <v>4675</v>
      </c>
      <c r="CD56">
        <v>4755</v>
      </c>
      <c r="CE56">
        <v>355</v>
      </c>
      <c r="CF56">
        <v>90</v>
      </c>
      <c r="CG56">
        <v>0</v>
      </c>
      <c r="CH56">
        <v>0</v>
      </c>
      <c r="CI56">
        <v>91598</v>
      </c>
      <c r="CJ56">
        <v>70396</v>
      </c>
      <c r="CK56">
        <v>2958</v>
      </c>
      <c r="CL56">
        <v>4789</v>
      </c>
      <c r="CM56">
        <v>10241</v>
      </c>
      <c r="CN56">
        <v>96</v>
      </c>
      <c r="CO56">
        <v>84</v>
      </c>
      <c r="CP56">
        <v>283</v>
      </c>
      <c r="CQ56">
        <v>2751</v>
      </c>
      <c r="CR56">
        <v>121704</v>
      </c>
      <c r="CS56">
        <v>90460</v>
      </c>
      <c r="CT56">
        <v>4740</v>
      </c>
      <c r="CU56">
        <v>7225</v>
      </c>
      <c r="CV56">
        <v>16702</v>
      </c>
      <c r="CW56">
        <v>1946</v>
      </c>
      <c r="CX56">
        <v>240</v>
      </c>
      <c r="CY56">
        <v>91598</v>
      </c>
      <c r="CZ56">
        <v>70396</v>
      </c>
      <c r="DA56">
        <v>2958</v>
      </c>
      <c r="DB56">
        <v>5403</v>
      </c>
      <c r="DC56">
        <v>10942</v>
      </c>
      <c r="DD56">
        <v>1384</v>
      </c>
      <c r="DE56">
        <v>149</v>
      </c>
    </row>
    <row r="57" spans="1:109" x14ac:dyDescent="0.25">
      <c r="A57">
        <v>55</v>
      </c>
      <c r="B57">
        <v>55</v>
      </c>
      <c r="C57">
        <v>58540</v>
      </c>
      <c r="D57">
        <v>26067</v>
      </c>
      <c r="E57">
        <v>31029</v>
      </c>
      <c r="F57">
        <v>71546</v>
      </c>
      <c r="G57">
        <v>31772</v>
      </c>
      <c r="H57">
        <v>38828</v>
      </c>
      <c r="I57">
        <v>51246</v>
      </c>
      <c r="J57">
        <v>25026</v>
      </c>
      <c r="K57">
        <v>26220</v>
      </c>
      <c r="L57">
        <v>51693</v>
      </c>
      <c r="M57">
        <v>28134</v>
      </c>
      <c r="N57">
        <v>23559</v>
      </c>
      <c r="O57">
        <v>51972</v>
      </c>
      <c r="P57">
        <v>23593</v>
      </c>
      <c r="Q57">
        <v>26764</v>
      </c>
      <c r="R57">
        <v>61261</v>
      </c>
      <c r="S57">
        <v>21506</v>
      </c>
      <c r="T57">
        <v>36507</v>
      </c>
      <c r="U57">
        <v>63608</v>
      </c>
      <c r="V57">
        <v>26397</v>
      </c>
      <c r="W57">
        <v>34267</v>
      </c>
      <c r="X57">
        <v>98930</v>
      </c>
      <c r="Y57">
        <v>92930</v>
      </c>
      <c r="Z57">
        <v>1285</v>
      </c>
      <c r="AA57">
        <v>3064</v>
      </c>
      <c r="AB57">
        <v>1224</v>
      </c>
      <c r="AC57">
        <v>369</v>
      </c>
      <c r="AD57">
        <v>4</v>
      </c>
      <c r="AE57">
        <v>2906</v>
      </c>
      <c r="AF57">
        <v>941</v>
      </c>
      <c r="AG57">
        <v>89</v>
      </c>
      <c r="AH57">
        <v>69</v>
      </c>
      <c r="AI57">
        <v>0</v>
      </c>
      <c r="AJ57">
        <v>123377</v>
      </c>
      <c r="AK57">
        <v>113612</v>
      </c>
      <c r="AL57">
        <v>2047</v>
      </c>
      <c r="AM57">
        <v>4955</v>
      </c>
      <c r="AN57">
        <v>2095</v>
      </c>
      <c r="AO57">
        <v>602</v>
      </c>
      <c r="AP57">
        <v>96</v>
      </c>
      <c r="AQ57">
        <v>0</v>
      </c>
      <c r="AR57">
        <v>0</v>
      </c>
      <c r="AS57">
        <v>98845</v>
      </c>
      <c r="AT57">
        <v>93110</v>
      </c>
      <c r="AU57">
        <v>1098</v>
      </c>
      <c r="AV57">
        <v>3070</v>
      </c>
      <c r="AW57">
        <v>1186</v>
      </c>
      <c r="AX57">
        <v>324</v>
      </c>
      <c r="AY57">
        <v>0</v>
      </c>
      <c r="AZ57">
        <v>2876</v>
      </c>
      <c r="BA57">
        <v>939</v>
      </c>
      <c r="BB57">
        <v>69</v>
      </c>
      <c r="BC57">
        <v>65</v>
      </c>
      <c r="BD57">
        <v>0</v>
      </c>
      <c r="BE57">
        <v>123358</v>
      </c>
      <c r="BF57">
        <v>113933</v>
      </c>
      <c r="BG57">
        <v>1851</v>
      </c>
      <c r="BH57">
        <v>5017</v>
      </c>
      <c r="BI57">
        <v>2096</v>
      </c>
      <c r="BJ57">
        <v>525</v>
      </c>
      <c r="BK57">
        <v>90</v>
      </c>
      <c r="BL57">
        <v>4145</v>
      </c>
      <c r="BM57">
        <v>1460</v>
      </c>
      <c r="BN57">
        <v>71</v>
      </c>
      <c r="BO57">
        <v>88</v>
      </c>
      <c r="BP57">
        <v>1810</v>
      </c>
      <c r="BQ57">
        <v>123270</v>
      </c>
      <c r="BR57">
        <v>116206</v>
      </c>
      <c r="BS57">
        <v>1630</v>
      </c>
      <c r="BT57">
        <v>3187</v>
      </c>
      <c r="BU57">
        <v>1861</v>
      </c>
      <c r="BV57">
        <v>503</v>
      </c>
      <c r="BW57">
        <v>67</v>
      </c>
      <c r="BX57">
        <v>0</v>
      </c>
      <c r="BY57">
        <v>0</v>
      </c>
      <c r="BZ57">
        <v>97850</v>
      </c>
      <c r="CA57">
        <v>93261</v>
      </c>
      <c r="CB57">
        <v>1011</v>
      </c>
      <c r="CC57">
        <v>1955</v>
      </c>
      <c r="CD57">
        <v>1326</v>
      </c>
      <c r="CE57">
        <v>353</v>
      </c>
      <c r="CF57">
        <v>36</v>
      </c>
      <c r="CG57">
        <v>0</v>
      </c>
      <c r="CH57">
        <v>0</v>
      </c>
      <c r="CI57">
        <v>101592</v>
      </c>
      <c r="CJ57">
        <v>91547</v>
      </c>
      <c r="CK57">
        <v>1753</v>
      </c>
      <c r="CL57">
        <v>3554</v>
      </c>
      <c r="CM57">
        <v>1454</v>
      </c>
      <c r="CN57">
        <v>109</v>
      </c>
      <c r="CO57">
        <v>20</v>
      </c>
      <c r="CP57">
        <v>193</v>
      </c>
      <c r="CQ57">
        <v>2962</v>
      </c>
      <c r="CR57">
        <v>123911</v>
      </c>
      <c r="CS57">
        <v>109187</v>
      </c>
      <c r="CT57">
        <v>2705</v>
      </c>
      <c r="CU57">
        <v>6629</v>
      </c>
      <c r="CV57">
        <v>2519</v>
      </c>
      <c r="CW57">
        <v>2028</v>
      </c>
      <c r="CX57">
        <v>107</v>
      </c>
      <c r="CY57">
        <v>101592</v>
      </c>
      <c r="CZ57">
        <v>91547</v>
      </c>
      <c r="DA57">
        <v>1753</v>
      </c>
      <c r="DB57">
        <v>4247</v>
      </c>
      <c r="DC57">
        <v>1859</v>
      </c>
      <c r="DD57">
        <v>1509</v>
      </c>
      <c r="DE57">
        <v>78</v>
      </c>
    </row>
    <row r="58" spans="1:109" x14ac:dyDescent="0.25">
      <c r="A58">
        <v>56</v>
      </c>
      <c r="B58">
        <v>56</v>
      </c>
      <c r="C58">
        <v>44615</v>
      </c>
      <c r="D58">
        <v>28679</v>
      </c>
      <c r="E58">
        <v>14902</v>
      </c>
      <c r="F58">
        <v>51058</v>
      </c>
      <c r="G58">
        <v>30828</v>
      </c>
      <c r="H58">
        <v>19570</v>
      </c>
      <c r="I58">
        <v>37869</v>
      </c>
      <c r="J58">
        <v>25071</v>
      </c>
      <c r="K58">
        <v>12798</v>
      </c>
      <c r="L58">
        <v>38420</v>
      </c>
      <c r="M58">
        <v>27987</v>
      </c>
      <c r="N58">
        <v>10433</v>
      </c>
      <c r="O58">
        <v>38511</v>
      </c>
      <c r="P58">
        <v>25932</v>
      </c>
      <c r="Q58">
        <v>11567</v>
      </c>
      <c r="R58">
        <v>50311</v>
      </c>
      <c r="S58">
        <v>29512</v>
      </c>
      <c r="T58">
        <v>18081</v>
      </c>
      <c r="U58">
        <v>51684</v>
      </c>
      <c r="V58">
        <v>32726</v>
      </c>
      <c r="W58">
        <v>17277</v>
      </c>
      <c r="X58">
        <v>93659</v>
      </c>
      <c r="Y58">
        <v>61057</v>
      </c>
      <c r="Z58">
        <v>7375</v>
      </c>
      <c r="AA58">
        <v>23971</v>
      </c>
      <c r="AB58">
        <v>472</v>
      </c>
      <c r="AC58">
        <v>620</v>
      </c>
      <c r="AD58">
        <v>4</v>
      </c>
      <c r="AE58">
        <v>22815</v>
      </c>
      <c r="AF58">
        <v>328</v>
      </c>
      <c r="AG58">
        <v>238</v>
      </c>
      <c r="AH58">
        <v>276</v>
      </c>
      <c r="AI58">
        <v>0</v>
      </c>
      <c r="AJ58">
        <v>119582</v>
      </c>
      <c r="AK58">
        <v>72563</v>
      </c>
      <c r="AL58">
        <v>11341</v>
      </c>
      <c r="AM58">
        <v>36192</v>
      </c>
      <c r="AN58">
        <v>1160</v>
      </c>
      <c r="AO58">
        <v>1211</v>
      </c>
      <c r="AP58">
        <v>243</v>
      </c>
      <c r="AQ58">
        <v>0</v>
      </c>
      <c r="AR58">
        <v>0</v>
      </c>
      <c r="AS58">
        <v>93037</v>
      </c>
      <c r="AT58">
        <v>60809</v>
      </c>
      <c r="AU58">
        <v>6965</v>
      </c>
      <c r="AV58">
        <v>23846</v>
      </c>
      <c r="AW58">
        <v>543</v>
      </c>
      <c r="AX58">
        <v>683</v>
      </c>
      <c r="AY58">
        <v>8</v>
      </c>
      <c r="AZ58">
        <v>22668</v>
      </c>
      <c r="BA58">
        <v>429</v>
      </c>
      <c r="BB58">
        <v>308</v>
      </c>
      <c r="BC58">
        <v>367</v>
      </c>
      <c r="BD58">
        <v>0</v>
      </c>
      <c r="BE58">
        <v>119944</v>
      </c>
      <c r="BF58">
        <v>73049</v>
      </c>
      <c r="BG58">
        <v>11059</v>
      </c>
      <c r="BH58">
        <v>35976</v>
      </c>
      <c r="BI58">
        <v>1212</v>
      </c>
      <c r="BJ58">
        <v>1458</v>
      </c>
      <c r="BK58">
        <v>246</v>
      </c>
      <c r="BL58">
        <v>30638</v>
      </c>
      <c r="BM58">
        <v>822</v>
      </c>
      <c r="BN58">
        <v>358</v>
      </c>
      <c r="BO58">
        <v>94</v>
      </c>
      <c r="BP58">
        <v>3917</v>
      </c>
      <c r="BQ58">
        <v>124017</v>
      </c>
      <c r="BR58">
        <v>77896</v>
      </c>
      <c r="BS58">
        <v>8839</v>
      </c>
      <c r="BT58">
        <v>37107</v>
      </c>
      <c r="BU58">
        <v>890</v>
      </c>
      <c r="BV58">
        <v>1262</v>
      </c>
      <c r="BW58">
        <v>138</v>
      </c>
      <c r="BX58">
        <v>0</v>
      </c>
      <c r="BY58">
        <v>0</v>
      </c>
      <c r="BZ58">
        <v>96795</v>
      </c>
      <c r="CA58">
        <v>64794</v>
      </c>
      <c r="CB58">
        <v>5956</v>
      </c>
      <c r="CC58">
        <v>25528</v>
      </c>
      <c r="CD58">
        <v>673</v>
      </c>
      <c r="CE58">
        <v>890</v>
      </c>
      <c r="CF58">
        <v>86</v>
      </c>
      <c r="CG58">
        <v>0</v>
      </c>
      <c r="CH58">
        <v>0</v>
      </c>
      <c r="CI58">
        <v>91589</v>
      </c>
      <c r="CJ58">
        <v>57985</v>
      </c>
      <c r="CK58">
        <v>7008</v>
      </c>
      <c r="CL58">
        <v>22725</v>
      </c>
      <c r="CM58">
        <v>432</v>
      </c>
      <c r="CN58">
        <v>187</v>
      </c>
      <c r="CO58">
        <v>36</v>
      </c>
      <c r="CP58">
        <v>271</v>
      </c>
      <c r="CQ58">
        <v>2945</v>
      </c>
      <c r="CR58">
        <v>115296</v>
      </c>
      <c r="CS58">
        <v>67995</v>
      </c>
      <c r="CT58">
        <v>10637</v>
      </c>
      <c r="CU58">
        <v>34901</v>
      </c>
      <c r="CV58">
        <v>973</v>
      </c>
      <c r="CW58">
        <v>2360</v>
      </c>
      <c r="CX58">
        <v>143</v>
      </c>
      <c r="CY58">
        <v>91589</v>
      </c>
      <c r="CZ58">
        <v>57985</v>
      </c>
      <c r="DA58">
        <v>7008</v>
      </c>
      <c r="DB58">
        <v>24831</v>
      </c>
      <c r="DC58">
        <v>672</v>
      </c>
      <c r="DD58">
        <v>1675</v>
      </c>
      <c r="DE58">
        <v>111</v>
      </c>
    </row>
    <row r="59" spans="1:109" x14ac:dyDescent="0.25">
      <c r="A59">
        <v>57</v>
      </c>
      <c r="B59">
        <v>57</v>
      </c>
      <c r="C59">
        <v>58078</v>
      </c>
      <c r="D59">
        <v>24248</v>
      </c>
      <c r="E59">
        <v>32616</v>
      </c>
      <c r="F59">
        <v>67888</v>
      </c>
      <c r="G59">
        <v>26813</v>
      </c>
      <c r="H59">
        <v>40333</v>
      </c>
      <c r="I59">
        <v>51297</v>
      </c>
      <c r="J59">
        <v>22157</v>
      </c>
      <c r="K59">
        <v>29140</v>
      </c>
      <c r="L59">
        <v>51828</v>
      </c>
      <c r="M59">
        <v>26607</v>
      </c>
      <c r="N59">
        <v>25221</v>
      </c>
      <c r="O59">
        <v>52206</v>
      </c>
      <c r="P59">
        <v>23808</v>
      </c>
      <c r="Q59">
        <v>27122</v>
      </c>
      <c r="R59">
        <v>61992</v>
      </c>
      <c r="S59">
        <v>21699</v>
      </c>
      <c r="T59">
        <v>37539</v>
      </c>
      <c r="U59">
        <v>63224</v>
      </c>
      <c r="V59">
        <v>24655</v>
      </c>
      <c r="W59">
        <v>36339</v>
      </c>
      <c r="X59">
        <v>88326</v>
      </c>
      <c r="Y59">
        <v>82898</v>
      </c>
      <c r="Z59">
        <v>1735</v>
      </c>
      <c r="AA59">
        <v>2397</v>
      </c>
      <c r="AB59">
        <v>832</v>
      </c>
      <c r="AC59">
        <v>348</v>
      </c>
      <c r="AD59">
        <v>0</v>
      </c>
      <c r="AE59">
        <v>2176</v>
      </c>
      <c r="AF59">
        <v>683</v>
      </c>
      <c r="AG59">
        <v>138</v>
      </c>
      <c r="AH59">
        <v>114</v>
      </c>
      <c r="AI59">
        <v>0</v>
      </c>
      <c r="AJ59">
        <v>110317</v>
      </c>
      <c r="AK59">
        <v>102064</v>
      </c>
      <c r="AL59">
        <v>2462</v>
      </c>
      <c r="AM59">
        <v>3934</v>
      </c>
      <c r="AN59">
        <v>1884</v>
      </c>
      <c r="AO59">
        <v>535</v>
      </c>
      <c r="AP59">
        <v>104</v>
      </c>
      <c r="AQ59">
        <v>0</v>
      </c>
      <c r="AR59">
        <v>0</v>
      </c>
      <c r="AS59">
        <v>89208</v>
      </c>
      <c r="AT59">
        <v>83975</v>
      </c>
      <c r="AU59">
        <v>1595</v>
      </c>
      <c r="AV59">
        <v>2545</v>
      </c>
      <c r="AW59">
        <v>754</v>
      </c>
      <c r="AX59">
        <v>282</v>
      </c>
      <c r="AY59">
        <v>0</v>
      </c>
      <c r="AZ59">
        <v>2388</v>
      </c>
      <c r="BA59">
        <v>638</v>
      </c>
      <c r="BB59">
        <v>128</v>
      </c>
      <c r="BC59">
        <v>74</v>
      </c>
      <c r="BD59">
        <v>0</v>
      </c>
      <c r="BE59">
        <v>111120</v>
      </c>
      <c r="BF59">
        <v>102937</v>
      </c>
      <c r="BG59">
        <v>2430</v>
      </c>
      <c r="BH59">
        <v>3960</v>
      </c>
      <c r="BI59">
        <v>1632</v>
      </c>
      <c r="BJ59">
        <v>442</v>
      </c>
      <c r="BK59">
        <v>47</v>
      </c>
      <c r="BL59">
        <v>3098</v>
      </c>
      <c r="BM59">
        <v>1116</v>
      </c>
      <c r="BN59">
        <v>169</v>
      </c>
      <c r="BO59">
        <v>11</v>
      </c>
      <c r="BP59">
        <v>1360</v>
      </c>
      <c r="BQ59">
        <v>114806</v>
      </c>
      <c r="BR59">
        <v>107334</v>
      </c>
      <c r="BS59">
        <v>2297</v>
      </c>
      <c r="BT59">
        <v>3393</v>
      </c>
      <c r="BU59">
        <v>1474</v>
      </c>
      <c r="BV59">
        <v>546</v>
      </c>
      <c r="BW59">
        <v>42</v>
      </c>
      <c r="BX59">
        <v>0</v>
      </c>
      <c r="BY59">
        <v>0</v>
      </c>
      <c r="BZ59">
        <v>90690</v>
      </c>
      <c r="CA59">
        <v>85770</v>
      </c>
      <c r="CB59">
        <v>1431</v>
      </c>
      <c r="CC59">
        <v>2242</v>
      </c>
      <c r="CD59">
        <v>972</v>
      </c>
      <c r="CE59">
        <v>358</v>
      </c>
      <c r="CF59">
        <v>32</v>
      </c>
      <c r="CG59">
        <v>0</v>
      </c>
      <c r="CH59">
        <v>0</v>
      </c>
      <c r="CI59">
        <v>92078</v>
      </c>
      <c r="CJ59">
        <v>83643</v>
      </c>
      <c r="CK59">
        <v>2195</v>
      </c>
      <c r="CL59">
        <v>2583</v>
      </c>
      <c r="CM59">
        <v>1089</v>
      </c>
      <c r="CN59">
        <v>87</v>
      </c>
      <c r="CO59">
        <v>10</v>
      </c>
      <c r="CP59">
        <v>170</v>
      </c>
      <c r="CQ59">
        <v>2301</v>
      </c>
      <c r="CR59">
        <v>113318</v>
      </c>
      <c r="CS59">
        <v>101095</v>
      </c>
      <c r="CT59">
        <v>3456</v>
      </c>
      <c r="CU59">
        <v>4706</v>
      </c>
      <c r="CV59">
        <v>1997</v>
      </c>
      <c r="CW59">
        <v>1644</v>
      </c>
      <c r="CX59">
        <v>94</v>
      </c>
      <c r="CY59">
        <v>92078</v>
      </c>
      <c r="CZ59">
        <v>83643</v>
      </c>
      <c r="DA59">
        <v>2195</v>
      </c>
      <c r="DB59">
        <v>3183</v>
      </c>
      <c r="DC59">
        <v>1387</v>
      </c>
      <c r="DD59">
        <v>1208</v>
      </c>
      <c r="DE59">
        <v>55</v>
      </c>
    </row>
    <row r="60" spans="1:109" x14ac:dyDescent="0.25">
      <c r="A60">
        <v>58</v>
      </c>
      <c r="B60">
        <v>58</v>
      </c>
      <c r="C60">
        <v>56456</v>
      </c>
      <c r="D60">
        <v>25009</v>
      </c>
      <c r="E60">
        <v>30305</v>
      </c>
      <c r="F60">
        <v>69425</v>
      </c>
      <c r="G60">
        <v>34740</v>
      </c>
      <c r="H60">
        <v>33597</v>
      </c>
      <c r="I60">
        <v>51554</v>
      </c>
      <c r="J60">
        <v>22244</v>
      </c>
      <c r="K60">
        <v>29310</v>
      </c>
      <c r="L60">
        <v>51648</v>
      </c>
      <c r="M60">
        <v>26487</v>
      </c>
      <c r="N60">
        <v>25161</v>
      </c>
      <c r="O60">
        <v>52122</v>
      </c>
      <c r="P60">
        <v>23697</v>
      </c>
      <c r="Q60">
        <v>27361</v>
      </c>
      <c r="R60">
        <v>56830</v>
      </c>
      <c r="S60">
        <v>18171</v>
      </c>
      <c r="T60">
        <v>36856</v>
      </c>
      <c r="U60">
        <v>57172</v>
      </c>
      <c r="V60">
        <v>24735</v>
      </c>
      <c r="W60">
        <v>29581</v>
      </c>
      <c r="X60">
        <v>77776</v>
      </c>
      <c r="Y60">
        <v>68387</v>
      </c>
      <c r="Z60">
        <v>1674</v>
      </c>
      <c r="AA60">
        <v>3360</v>
      </c>
      <c r="AB60">
        <v>3957</v>
      </c>
      <c r="AC60">
        <v>440</v>
      </c>
      <c r="AD60">
        <v>4</v>
      </c>
      <c r="AE60">
        <v>3079</v>
      </c>
      <c r="AF60">
        <v>3578</v>
      </c>
      <c r="AG60">
        <v>110</v>
      </c>
      <c r="AH60">
        <v>23</v>
      </c>
      <c r="AI60">
        <v>0</v>
      </c>
      <c r="AJ60">
        <v>111597</v>
      </c>
      <c r="AK60">
        <v>92036</v>
      </c>
      <c r="AL60">
        <v>3049</v>
      </c>
      <c r="AM60">
        <v>5954</v>
      </c>
      <c r="AN60">
        <v>10157</v>
      </c>
      <c r="AO60">
        <v>725</v>
      </c>
      <c r="AP60">
        <v>60</v>
      </c>
      <c r="AQ60">
        <v>0</v>
      </c>
      <c r="AR60">
        <v>0</v>
      </c>
      <c r="AS60">
        <v>76301</v>
      </c>
      <c r="AT60">
        <v>67649</v>
      </c>
      <c r="AU60">
        <v>1530</v>
      </c>
      <c r="AV60">
        <v>3175</v>
      </c>
      <c r="AW60">
        <v>3527</v>
      </c>
      <c r="AX60">
        <v>435</v>
      </c>
      <c r="AY60">
        <v>5</v>
      </c>
      <c r="AZ60">
        <v>2948</v>
      </c>
      <c r="BA60">
        <v>3206</v>
      </c>
      <c r="BB60">
        <v>80</v>
      </c>
      <c r="BC60">
        <v>30</v>
      </c>
      <c r="BD60">
        <v>0</v>
      </c>
      <c r="BE60">
        <v>109383</v>
      </c>
      <c r="BF60">
        <v>91359</v>
      </c>
      <c r="BG60">
        <v>2761</v>
      </c>
      <c r="BH60">
        <v>5793</v>
      </c>
      <c r="BI60">
        <v>9072</v>
      </c>
      <c r="BJ60">
        <v>717</v>
      </c>
      <c r="BK60">
        <v>53</v>
      </c>
      <c r="BL60">
        <v>4456</v>
      </c>
      <c r="BM60">
        <v>8019</v>
      </c>
      <c r="BN60">
        <v>156</v>
      </c>
      <c r="BO60">
        <v>76</v>
      </c>
      <c r="BP60">
        <v>2525</v>
      </c>
      <c r="BQ60">
        <v>98837</v>
      </c>
      <c r="BR60">
        <v>85502</v>
      </c>
      <c r="BS60">
        <v>2320</v>
      </c>
      <c r="BT60">
        <v>4713</v>
      </c>
      <c r="BU60">
        <v>5893</v>
      </c>
      <c r="BV60">
        <v>586</v>
      </c>
      <c r="BW60">
        <v>105</v>
      </c>
      <c r="BX60">
        <v>0</v>
      </c>
      <c r="BY60">
        <v>0</v>
      </c>
      <c r="BZ60">
        <v>70942</v>
      </c>
      <c r="CA60">
        <v>62402</v>
      </c>
      <c r="CB60">
        <v>1367</v>
      </c>
      <c r="CC60">
        <v>2996</v>
      </c>
      <c r="CD60">
        <v>3879</v>
      </c>
      <c r="CE60">
        <v>376</v>
      </c>
      <c r="CF60">
        <v>55</v>
      </c>
      <c r="CG60">
        <v>0</v>
      </c>
      <c r="CH60">
        <v>0</v>
      </c>
      <c r="CI60">
        <v>91484</v>
      </c>
      <c r="CJ60">
        <v>72586</v>
      </c>
      <c r="CK60">
        <v>2776</v>
      </c>
      <c r="CL60">
        <v>3852</v>
      </c>
      <c r="CM60">
        <v>9086</v>
      </c>
      <c r="CN60">
        <v>101</v>
      </c>
      <c r="CO60">
        <v>25</v>
      </c>
      <c r="CP60">
        <v>311</v>
      </c>
      <c r="CQ60">
        <v>2747</v>
      </c>
      <c r="CR60">
        <v>124151</v>
      </c>
      <c r="CS60">
        <v>95582</v>
      </c>
      <c r="CT60">
        <v>4531</v>
      </c>
      <c r="CU60">
        <v>7102</v>
      </c>
      <c r="CV60">
        <v>14450</v>
      </c>
      <c r="CW60">
        <v>1852</v>
      </c>
      <c r="CX60">
        <v>168</v>
      </c>
      <c r="CY60">
        <v>91484</v>
      </c>
      <c r="CZ60">
        <v>72586</v>
      </c>
      <c r="DA60">
        <v>2776</v>
      </c>
      <c r="DB60">
        <v>4653</v>
      </c>
      <c r="DC60">
        <v>9729</v>
      </c>
      <c r="DD60">
        <v>1279</v>
      </c>
      <c r="DE60">
        <v>104</v>
      </c>
    </row>
    <row r="61" spans="1:109" x14ac:dyDescent="0.25">
      <c r="A61">
        <v>59</v>
      </c>
      <c r="B61">
        <v>59</v>
      </c>
      <c r="C61">
        <v>56648</v>
      </c>
      <c r="D61">
        <v>19802</v>
      </c>
      <c r="E61">
        <v>35656</v>
      </c>
      <c r="F61">
        <v>69332</v>
      </c>
      <c r="G61">
        <v>26767</v>
      </c>
      <c r="H61">
        <v>41499</v>
      </c>
      <c r="I61">
        <v>51561</v>
      </c>
      <c r="J61">
        <v>17601</v>
      </c>
      <c r="K61">
        <v>33960</v>
      </c>
      <c r="L61">
        <v>51720</v>
      </c>
      <c r="M61">
        <v>21709</v>
      </c>
      <c r="N61">
        <v>30011</v>
      </c>
      <c r="O61">
        <v>52112</v>
      </c>
      <c r="P61">
        <v>18909</v>
      </c>
      <c r="Q61">
        <v>32038</v>
      </c>
      <c r="R61">
        <v>57491</v>
      </c>
      <c r="S61">
        <v>14575</v>
      </c>
      <c r="T61">
        <v>40844</v>
      </c>
      <c r="U61">
        <v>57828</v>
      </c>
      <c r="V61">
        <v>19480</v>
      </c>
      <c r="W61">
        <v>35490</v>
      </c>
      <c r="X61">
        <v>84163</v>
      </c>
      <c r="Y61">
        <v>78117</v>
      </c>
      <c r="Z61">
        <v>1384</v>
      </c>
      <c r="AA61">
        <v>2163</v>
      </c>
      <c r="AB61">
        <v>1886</v>
      </c>
      <c r="AC61">
        <v>371</v>
      </c>
      <c r="AD61">
        <v>10</v>
      </c>
      <c r="AE61">
        <v>1858</v>
      </c>
      <c r="AF61">
        <v>1660</v>
      </c>
      <c r="AG61">
        <v>33</v>
      </c>
      <c r="AH61">
        <v>261</v>
      </c>
      <c r="AI61">
        <v>0</v>
      </c>
      <c r="AJ61">
        <v>116408</v>
      </c>
      <c r="AK61">
        <v>104292</v>
      </c>
      <c r="AL61">
        <v>2666</v>
      </c>
      <c r="AM61">
        <v>4055</v>
      </c>
      <c r="AN61">
        <v>4979</v>
      </c>
      <c r="AO61">
        <v>684</v>
      </c>
      <c r="AP61">
        <v>398</v>
      </c>
      <c r="AQ61">
        <v>0</v>
      </c>
      <c r="AR61">
        <v>0</v>
      </c>
      <c r="AS61">
        <v>82351</v>
      </c>
      <c r="AT61">
        <v>76494</v>
      </c>
      <c r="AU61">
        <v>1417</v>
      </c>
      <c r="AV61">
        <v>2037</v>
      </c>
      <c r="AW61">
        <v>1849</v>
      </c>
      <c r="AX61">
        <v>343</v>
      </c>
      <c r="AY61">
        <v>11</v>
      </c>
      <c r="AZ61">
        <v>1639</v>
      </c>
      <c r="BA61">
        <v>1635</v>
      </c>
      <c r="BB61">
        <v>24</v>
      </c>
      <c r="BC61">
        <v>198</v>
      </c>
      <c r="BD61">
        <v>0</v>
      </c>
      <c r="BE61">
        <v>114007</v>
      </c>
      <c r="BF61">
        <v>102525</v>
      </c>
      <c r="BG61">
        <v>2708</v>
      </c>
      <c r="BH61">
        <v>3475</v>
      </c>
      <c r="BI61">
        <v>4944</v>
      </c>
      <c r="BJ61">
        <v>486</v>
      </c>
      <c r="BK61">
        <v>363</v>
      </c>
      <c r="BL61">
        <v>2192</v>
      </c>
      <c r="BM61">
        <v>3714</v>
      </c>
      <c r="BN61">
        <v>36</v>
      </c>
      <c r="BO61">
        <v>132</v>
      </c>
      <c r="BP61">
        <v>2681</v>
      </c>
      <c r="BQ61">
        <v>101743</v>
      </c>
      <c r="BR61">
        <v>93587</v>
      </c>
      <c r="BS61">
        <v>1726</v>
      </c>
      <c r="BT61">
        <v>2847</v>
      </c>
      <c r="BU61">
        <v>3077</v>
      </c>
      <c r="BV61">
        <v>584</v>
      </c>
      <c r="BW61">
        <v>67</v>
      </c>
      <c r="BX61">
        <v>0</v>
      </c>
      <c r="BY61">
        <v>0</v>
      </c>
      <c r="BZ61">
        <v>72990</v>
      </c>
      <c r="CA61">
        <v>68146</v>
      </c>
      <c r="CB61">
        <v>941</v>
      </c>
      <c r="CC61">
        <v>1659</v>
      </c>
      <c r="CD61">
        <v>1867</v>
      </c>
      <c r="CE61">
        <v>384</v>
      </c>
      <c r="CF61">
        <v>36</v>
      </c>
      <c r="CG61">
        <v>0</v>
      </c>
      <c r="CH61">
        <v>0</v>
      </c>
      <c r="CI61">
        <v>86576</v>
      </c>
      <c r="CJ61">
        <v>76237</v>
      </c>
      <c r="CK61">
        <v>1846</v>
      </c>
      <c r="CL61">
        <v>1937</v>
      </c>
      <c r="CM61">
        <v>3641</v>
      </c>
      <c r="CN61">
        <v>114</v>
      </c>
      <c r="CO61">
        <v>17</v>
      </c>
      <c r="CP61">
        <v>225</v>
      </c>
      <c r="CQ61">
        <v>2559</v>
      </c>
      <c r="CR61">
        <v>116670</v>
      </c>
      <c r="CS61">
        <v>100242</v>
      </c>
      <c r="CT61">
        <v>3104</v>
      </c>
      <c r="CU61">
        <v>4037</v>
      </c>
      <c r="CV61">
        <v>6485</v>
      </c>
      <c r="CW61">
        <v>2133</v>
      </c>
      <c r="CX61">
        <v>129</v>
      </c>
      <c r="CY61">
        <v>86576</v>
      </c>
      <c r="CZ61">
        <v>76237</v>
      </c>
      <c r="DA61">
        <v>1846</v>
      </c>
      <c r="DB61">
        <v>2471</v>
      </c>
      <c r="DC61">
        <v>4069</v>
      </c>
      <c r="DD61">
        <v>1452</v>
      </c>
      <c r="DE61">
        <v>75</v>
      </c>
    </row>
    <row r="62" spans="1:109" x14ac:dyDescent="0.25">
      <c r="A62">
        <v>60</v>
      </c>
      <c r="B62">
        <v>60</v>
      </c>
      <c r="C62">
        <v>55012</v>
      </c>
      <c r="D62">
        <v>17500</v>
      </c>
      <c r="E62">
        <v>36111</v>
      </c>
      <c r="F62">
        <v>65971</v>
      </c>
      <c r="G62">
        <v>23475</v>
      </c>
      <c r="H62">
        <v>41349</v>
      </c>
      <c r="I62">
        <v>48600</v>
      </c>
      <c r="J62">
        <v>16724</v>
      </c>
      <c r="K62">
        <v>31876</v>
      </c>
      <c r="L62">
        <v>48660</v>
      </c>
      <c r="M62">
        <v>18508</v>
      </c>
      <c r="N62">
        <v>30152</v>
      </c>
      <c r="O62">
        <v>48973</v>
      </c>
      <c r="P62">
        <v>16001</v>
      </c>
      <c r="Q62">
        <v>31311</v>
      </c>
      <c r="R62">
        <v>58785</v>
      </c>
      <c r="S62">
        <v>12343</v>
      </c>
      <c r="T62">
        <v>43919</v>
      </c>
      <c r="U62">
        <v>59034</v>
      </c>
      <c r="V62">
        <v>17917</v>
      </c>
      <c r="W62">
        <v>38129</v>
      </c>
      <c r="X62">
        <v>86325</v>
      </c>
      <c r="Y62">
        <v>81615</v>
      </c>
      <c r="Z62">
        <v>1610</v>
      </c>
      <c r="AA62">
        <v>1576</v>
      </c>
      <c r="AB62">
        <v>948</v>
      </c>
      <c r="AC62">
        <v>404</v>
      </c>
      <c r="AD62">
        <v>35</v>
      </c>
      <c r="AE62">
        <v>1362</v>
      </c>
      <c r="AF62">
        <v>749</v>
      </c>
      <c r="AG62">
        <v>110</v>
      </c>
      <c r="AH62">
        <v>110</v>
      </c>
      <c r="AI62">
        <v>0</v>
      </c>
      <c r="AJ62">
        <v>114432</v>
      </c>
      <c r="AK62">
        <v>105680</v>
      </c>
      <c r="AL62">
        <v>2908</v>
      </c>
      <c r="AM62">
        <v>2636</v>
      </c>
      <c r="AN62">
        <v>2589</v>
      </c>
      <c r="AO62">
        <v>744</v>
      </c>
      <c r="AP62">
        <v>87</v>
      </c>
      <c r="AQ62">
        <v>0</v>
      </c>
      <c r="AR62">
        <v>0</v>
      </c>
      <c r="AS62">
        <v>85737</v>
      </c>
      <c r="AT62">
        <v>81487</v>
      </c>
      <c r="AU62">
        <v>1484</v>
      </c>
      <c r="AV62">
        <v>1326</v>
      </c>
      <c r="AW62">
        <v>915</v>
      </c>
      <c r="AX62">
        <v>370</v>
      </c>
      <c r="AY62">
        <v>39</v>
      </c>
      <c r="AZ62">
        <v>1178</v>
      </c>
      <c r="BA62">
        <v>697</v>
      </c>
      <c r="BB62">
        <v>144</v>
      </c>
      <c r="BC62">
        <v>84</v>
      </c>
      <c r="BD62">
        <v>0</v>
      </c>
      <c r="BE62">
        <v>113889</v>
      </c>
      <c r="BF62">
        <v>105597</v>
      </c>
      <c r="BG62">
        <v>2596</v>
      </c>
      <c r="BH62">
        <v>2275</v>
      </c>
      <c r="BI62">
        <v>2750</v>
      </c>
      <c r="BJ62">
        <v>594</v>
      </c>
      <c r="BK62">
        <v>167</v>
      </c>
      <c r="BL62">
        <v>1562</v>
      </c>
      <c r="BM62">
        <v>2066</v>
      </c>
      <c r="BN62">
        <v>160</v>
      </c>
      <c r="BO62">
        <v>331</v>
      </c>
      <c r="BP62">
        <v>1494</v>
      </c>
      <c r="BQ62">
        <v>110234</v>
      </c>
      <c r="BR62">
        <v>103492</v>
      </c>
      <c r="BS62">
        <v>1961</v>
      </c>
      <c r="BT62">
        <v>2128</v>
      </c>
      <c r="BU62">
        <v>1995</v>
      </c>
      <c r="BV62">
        <v>702</v>
      </c>
      <c r="BW62">
        <v>63</v>
      </c>
      <c r="BX62">
        <v>0</v>
      </c>
      <c r="BY62">
        <v>0</v>
      </c>
      <c r="BZ62">
        <v>82165</v>
      </c>
      <c r="CA62">
        <v>77920</v>
      </c>
      <c r="CB62">
        <v>1197</v>
      </c>
      <c r="CC62">
        <v>1273</v>
      </c>
      <c r="CD62">
        <v>1283</v>
      </c>
      <c r="CE62">
        <v>510</v>
      </c>
      <c r="CF62">
        <v>40</v>
      </c>
      <c r="CG62">
        <v>0</v>
      </c>
      <c r="CH62">
        <v>0</v>
      </c>
      <c r="CI62">
        <v>91743</v>
      </c>
      <c r="CJ62">
        <v>83093</v>
      </c>
      <c r="CK62">
        <v>2031</v>
      </c>
      <c r="CL62">
        <v>1596</v>
      </c>
      <c r="CM62">
        <v>1604</v>
      </c>
      <c r="CN62">
        <v>128</v>
      </c>
      <c r="CO62">
        <v>22</v>
      </c>
      <c r="CP62">
        <v>268</v>
      </c>
      <c r="CQ62">
        <v>3001</v>
      </c>
      <c r="CR62">
        <v>117801</v>
      </c>
      <c r="CS62">
        <v>105030</v>
      </c>
      <c r="CT62">
        <v>3185</v>
      </c>
      <c r="CU62">
        <v>3385</v>
      </c>
      <c r="CV62">
        <v>2853</v>
      </c>
      <c r="CW62">
        <v>2549</v>
      </c>
      <c r="CX62">
        <v>117</v>
      </c>
      <c r="CY62">
        <v>91743</v>
      </c>
      <c r="CZ62">
        <v>83093</v>
      </c>
      <c r="DA62">
        <v>2031</v>
      </c>
      <c r="DB62">
        <v>2127</v>
      </c>
      <c r="DC62">
        <v>1981</v>
      </c>
      <c r="DD62">
        <v>1866</v>
      </c>
      <c r="DE62">
        <v>72</v>
      </c>
    </row>
    <row r="63" spans="1:109" x14ac:dyDescent="0.25">
      <c r="A63">
        <v>61</v>
      </c>
      <c r="B63">
        <v>61</v>
      </c>
      <c r="C63">
        <v>48303</v>
      </c>
      <c r="D63">
        <v>11306</v>
      </c>
      <c r="E63">
        <v>35842</v>
      </c>
      <c r="F63">
        <v>59392</v>
      </c>
      <c r="G63">
        <v>13623</v>
      </c>
      <c r="H63">
        <v>44969</v>
      </c>
      <c r="I63">
        <v>41152</v>
      </c>
      <c r="J63">
        <v>10902</v>
      </c>
      <c r="K63">
        <v>30250</v>
      </c>
      <c r="L63">
        <v>41360</v>
      </c>
      <c r="M63">
        <v>12401</v>
      </c>
      <c r="N63">
        <v>28959</v>
      </c>
      <c r="O63">
        <v>41470</v>
      </c>
      <c r="P63">
        <v>10329</v>
      </c>
      <c r="Q63">
        <v>29681</v>
      </c>
      <c r="R63">
        <v>52814</v>
      </c>
      <c r="S63">
        <v>9086</v>
      </c>
      <c r="T63">
        <v>41228</v>
      </c>
      <c r="U63">
        <v>53518</v>
      </c>
      <c r="V63">
        <v>11743</v>
      </c>
      <c r="W63">
        <v>39801</v>
      </c>
      <c r="X63">
        <v>91849</v>
      </c>
      <c r="Y63">
        <v>88669</v>
      </c>
      <c r="Z63">
        <v>783</v>
      </c>
      <c r="AA63">
        <v>1294</v>
      </c>
      <c r="AB63">
        <v>318</v>
      </c>
      <c r="AC63">
        <v>699</v>
      </c>
      <c r="AD63">
        <v>0</v>
      </c>
      <c r="AE63">
        <v>1052</v>
      </c>
      <c r="AF63">
        <v>210</v>
      </c>
      <c r="AG63">
        <v>150</v>
      </c>
      <c r="AH63">
        <v>83</v>
      </c>
      <c r="AI63">
        <v>0</v>
      </c>
      <c r="AJ63">
        <v>120357</v>
      </c>
      <c r="AK63">
        <v>114670</v>
      </c>
      <c r="AL63">
        <v>1384</v>
      </c>
      <c r="AM63">
        <v>2537</v>
      </c>
      <c r="AN63">
        <v>1040</v>
      </c>
      <c r="AO63">
        <v>853</v>
      </c>
      <c r="AP63">
        <v>124</v>
      </c>
      <c r="AQ63">
        <v>0</v>
      </c>
      <c r="AR63">
        <v>0</v>
      </c>
      <c r="AS63">
        <v>91041</v>
      </c>
      <c r="AT63">
        <v>87823</v>
      </c>
      <c r="AU63">
        <v>829</v>
      </c>
      <c r="AV63">
        <v>1355</v>
      </c>
      <c r="AW63">
        <v>225</v>
      </c>
      <c r="AX63">
        <v>736</v>
      </c>
      <c r="AY63">
        <v>0</v>
      </c>
      <c r="AZ63">
        <v>1110</v>
      </c>
      <c r="BA63">
        <v>152</v>
      </c>
      <c r="BB63">
        <v>150</v>
      </c>
      <c r="BC63">
        <v>50</v>
      </c>
      <c r="BD63">
        <v>0</v>
      </c>
      <c r="BE63">
        <v>119996</v>
      </c>
      <c r="BF63">
        <v>114194</v>
      </c>
      <c r="BG63">
        <v>1565</v>
      </c>
      <c r="BH63">
        <v>2662</v>
      </c>
      <c r="BI63">
        <v>791</v>
      </c>
      <c r="BJ63">
        <v>1065</v>
      </c>
      <c r="BK63">
        <v>79</v>
      </c>
      <c r="BL63">
        <v>1557</v>
      </c>
      <c r="BM63">
        <v>530</v>
      </c>
      <c r="BN63">
        <v>174</v>
      </c>
      <c r="BO63">
        <v>13</v>
      </c>
      <c r="BP63">
        <v>1958</v>
      </c>
      <c r="BQ63">
        <v>118696</v>
      </c>
      <c r="BR63">
        <v>114582</v>
      </c>
      <c r="BS63">
        <v>1104</v>
      </c>
      <c r="BT63">
        <v>1465</v>
      </c>
      <c r="BU63">
        <v>693</v>
      </c>
      <c r="BV63">
        <v>853</v>
      </c>
      <c r="BW63">
        <v>90</v>
      </c>
      <c r="BX63">
        <v>0</v>
      </c>
      <c r="BY63">
        <v>0</v>
      </c>
      <c r="BZ63">
        <v>88258</v>
      </c>
      <c r="CA63">
        <v>85753</v>
      </c>
      <c r="CB63">
        <v>637</v>
      </c>
      <c r="CC63">
        <v>794</v>
      </c>
      <c r="CD63">
        <v>434</v>
      </c>
      <c r="CE63">
        <v>642</v>
      </c>
      <c r="CF63">
        <v>50</v>
      </c>
      <c r="CG63">
        <v>0</v>
      </c>
      <c r="CH63">
        <v>0</v>
      </c>
      <c r="CI63">
        <v>92977</v>
      </c>
      <c r="CJ63">
        <v>86548</v>
      </c>
      <c r="CK63">
        <v>1292</v>
      </c>
      <c r="CL63">
        <v>906</v>
      </c>
      <c r="CM63">
        <v>410</v>
      </c>
      <c r="CN63">
        <v>214</v>
      </c>
      <c r="CO63">
        <v>18</v>
      </c>
      <c r="CP63">
        <v>183</v>
      </c>
      <c r="CQ63">
        <v>3406</v>
      </c>
      <c r="CR63">
        <v>121826</v>
      </c>
      <c r="CS63">
        <v>111854</v>
      </c>
      <c r="CT63">
        <v>2112</v>
      </c>
      <c r="CU63">
        <v>2518</v>
      </c>
      <c r="CV63">
        <v>1059</v>
      </c>
      <c r="CW63">
        <v>3417</v>
      </c>
      <c r="CX63">
        <v>143</v>
      </c>
      <c r="CY63">
        <v>92977</v>
      </c>
      <c r="CZ63">
        <v>86548</v>
      </c>
      <c r="DA63">
        <v>1292</v>
      </c>
      <c r="DB63">
        <v>1314</v>
      </c>
      <c r="DC63">
        <v>678</v>
      </c>
      <c r="DD63">
        <v>2516</v>
      </c>
      <c r="DE63">
        <v>75</v>
      </c>
    </row>
    <row r="64" spans="1:109" x14ac:dyDescent="0.25">
      <c r="A64">
        <v>62</v>
      </c>
      <c r="B64">
        <v>62</v>
      </c>
      <c r="C64">
        <v>50897</v>
      </c>
      <c r="D64">
        <v>27295</v>
      </c>
      <c r="E64">
        <v>22455</v>
      </c>
      <c r="F64">
        <v>59514</v>
      </c>
      <c r="G64">
        <v>29976</v>
      </c>
      <c r="H64">
        <v>28821</v>
      </c>
      <c r="I64">
        <v>43717</v>
      </c>
      <c r="J64">
        <v>25098</v>
      </c>
      <c r="K64">
        <v>18619</v>
      </c>
      <c r="L64">
        <v>44488</v>
      </c>
      <c r="M64">
        <v>28164</v>
      </c>
      <c r="N64">
        <v>16324</v>
      </c>
      <c r="O64">
        <v>44376</v>
      </c>
      <c r="P64">
        <v>25281</v>
      </c>
      <c r="Q64">
        <v>17925</v>
      </c>
      <c r="R64">
        <v>55930</v>
      </c>
      <c r="S64">
        <v>26086</v>
      </c>
      <c r="T64">
        <v>26890</v>
      </c>
      <c r="U64">
        <v>57272</v>
      </c>
      <c r="V64">
        <v>29163</v>
      </c>
      <c r="W64">
        <v>25918</v>
      </c>
      <c r="X64">
        <v>96180</v>
      </c>
      <c r="Y64">
        <v>81370</v>
      </c>
      <c r="Z64">
        <v>1464</v>
      </c>
      <c r="AA64">
        <v>12050</v>
      </c>
      <c r="AB64">
        <v>716</v>
      </c>
      <c r="AC64">
        <v>490</v>
      </c>
      <c r="AD64">
        <v>0</v>
      </c>
      <c r="AE64">
        <v>11386</v>
      </c>
      <c r="AF64">
        <v>528</v>
      </c>
      <c r="AG64">
        <v>79</v>
      </c>
      <c r="AH64">
        <v>123</v>
      </c>
      <c r="AI64">
        <v>0</v>
      </c>
      <c r="AJ64">
        <v>121644</v>
      </c>
      <c r="AK64">
        <v>99797</v>
      </c>
      <c r="AL64">
        <v>2703</v>
      </c>
      <c r="AM64">
        <v>17556</v>
      </c>
      <c r="AN64">
        <v>1371</v>
      </c>
      <c r="AO64">
        <v>835</v>
      </c>
      <c r="AP64">
        <v>176</v>
      </c>
      <c r="AQ64">
        <v>0</v>
      </c>
      <c r="AR64">
        <v>0</v>
      </c>
      <c r="AS64">
        <v>97117</v>
      </c>
      <c r="AT64">
        <v>82126</v>
      </c>
      <c r="AU64">
        <v>1468</v>
      </c>
      <c r="AV64">
        <v>12159</v>
      </c>
      <c r="AW64">
        <v>757</v>
      </c>
      <c r="AX64">
        <v>570</v>
      </c>
      <c r="AY64">
        <v>0</v>
      </c>
      <c r="AZ64">
        <v>11530</v>
      </c>
      <c r="BA64">
        <v>614</v>
      </c>
      <c r="BB64">
        <v>189</v>
      </c>
      <c r="BC64">
        <v>86</v>
      </c>
      <c r="BD64">
        <v>0</v>
      </c>
      <c r="BE64">
        <v>122797</v>
      </c>
      <c r="BF64">
        <v>100818</v>
      </c>
      <c r="BG64">
        <v>2460</v>
      </c>
      <c r="BH64">
        <v>17920</v>
      </c>
      <c r="BI64">
        <v>1434</v>
      </c>
      <c r="BJ64">
        <v>896</v>
      </c>
      <c r="BK64">
        <v>135</v>
      </c>
      <c r="BL64">
        <v>15220</v>
      </c>
      <c r="BM64">
        <v>856</v>
      </c>
      <c r="BN64">
        <v>220</v>
      </c>
      <c r="BO64">
        <v>91</v>
      </c>
      <c r="BP64">
        <v>3131</v>
      </c>
      <c r="BQ64">
        <v>128057</v>
      </c>
      <c r="BR64">
        <v>106098</v>
      </c>
      <c r="BS64">
        <v>2068</v>
      </c>
      <c r="BT64">
        <v>18210</v>
      </c>
      <c r="BU64">
        <v>1137</v>
      </c>
      <c r="BV64">
        <v>1005</v>
      </c>
      <c r="BW64">
        <v>79</v>
      </c>
      <c r="BX64">
        <v>0</v>
      </c>
      <c r="BY64">
        <v>0</v>
      </c>
      <c r="BZ64">
        <v>100211</v>
      </c>
      <c r="CA64">
        <v>85607</v>
      </c>
      <c r="CB64">
        <v>1231</v>
      </c>
      <c r="CC64">
        <v>12072</v>
      </c>
      <c r="CD64">
        <v>845</v>
      </c>
      <c r="CE64">
        <v>687</v>
      </c>
      <c r="CF64">
        <v>41</v>
      </c>
      <c r="CG64">
        <v>0</v>
      </c>
      <c r="CH64">
        <v>0</v>
      </c>
      <c r="CI64">
        <v>98795</v>
      </c>
      <c r="CJ64">
        <v>80015</v>
      </c>
      <c r="CK64">
        <v>1982</v>
      </c>
      <c r="CL64">
        <v>11991</v>
      </c>
      <c r="CM64">
        <v>721</v>
      </c>
      <c r="CN64">
        <v>154</v>
      </c>
      <c r="CO64">
        <v>18</v>
      </c>
      <c r="CP64">
        <v>240</v>
      </c>
      <c r="CQ64">
        <v>3674</v>
      </c>
      <c r="CR64">
        <v>123100</v>
      </c>
      <c r="CS64">
        <v>96279</v>
      </c>
      <c r="CT64">
        <v>3106</v>
      </c>
      <c r="CU64">
        <v>18997</v>
      </c>
      <c r="CV64">
        <v>1392</v>
      </c>
      <c r="CW64">
        <v>2820</v>
      </c>
      <c r="CX64">
        <v>124</v>
      </c>
      <c r="CY64">
        <v>98795</v>
      </c>
      <c r="CZ64">
        <v>80015</v>
      </c>
      <c r="DA64">
        <v>1982</v>
      </c>
      <c r="DB64">
        <v>13249</v>
      </c>
      <c r="DC64">
        <v>1043</v>
      </c>
      <c r="DD64">
        <v>1988</v>
      </c>
      <c r="DE64">
        <v>81</v>
      </c>
    </row>
    <row r="65" spans="1:109" x14ac:dyDescent="0.25">
      <c r="A65">
        <v>63</v>
      </c>
      <c r="B65">
        <v>63</v>
      </c>
      <c r="C65">
        <v>51710</v>
      </c>
      <c r="D65">
        <v>19739</v>
      </c>
      <c r="E65">
        <v>30581</v>
      </c>
      <c r="F65">
        <v>61788</v>
      </c>
      <c r="G65">
        <v>21029</v>
      </c>
      <c r="H65">
        <v>39868</v>
      </c>
      <c r="I65">
        <v>44465</v>
      </c>
      <c r="J65">
        <v>18597</v>
      </c>
      <c r="K65">
        <v>25868</v>
      </c>
      <c r="L65">
        <v>45208</v>
      </c>
      <c r="M65">
        <v>22067</v>
      </c>
      <c r="N65">
        <v>23141</v>
      </c>
      <c r="O65">
        <v>45196</v>
      </c>
      <c r="P65">
        <v>18858</v>
      </c>
      <c r="Q65">
        <v>24763</v>
      </c>
      <c r="R65">
        <v>56446</v>
      </c>
      <c r="S65">
        <v>18140</v>
      </c>
      <c r="T65">
        <v>34874</v>
      </c>
      <c r="U65">
        <v>57347</v>
      </c>
      <c r="V65">
        <v>20044</v>
      </c>
      <c r="W65">
        <v>34753</v>
      </c>
      <c r="X65">
        <v>96819</v>
      </c>
      <c r="Y65">
        <v>91799</v>
      </c>
      <c r="Z65">
        <v>1284</v>
      </c>
      <c r="AA65">
        <v>2626</v>
      </c>
      <c r="AB65">
        <v>269</v>
      </c>
      <c r="AC65">
        <v>744</v>
      </c>
      <c r="AD65">
        <v>16</v>
      </c>
      <c r="AE65">
        <v>2282</v>
      </c>
      <c r="AF65">
        <v>259</v>
      </c>
      <c r="AG65">
        <v>81</v>
      </c>
      <c r="AH65">
        <v>124</v>
      </c>
      <c r="AI65">
        <v>0</v>
      </c>
      <c r="AJ65">
        <v>124235</v>
      </c>
      <c r="AK65">
        <v>117033</v>
      </c>
      <c r="AL65">
        <v>1849</v>
      </c>
      <c r="AM65">
        <v>3937</v>
      </c>
      <c r="AN65">
        <v>661</v>
      </c>
      <c r="AO65">
        <v>955</v>
      </c>
      <c r="AP65">
        <v>123</v>
      </c>
      <c r="AQ65">
        <v>0</v>
      </c>
      <c r="AR65">
        <v>0</v>
      </c>
      <c r="AS65">
        <v>96989</v>
      </c>
      <c r="AT65">
        <v>92273</v>
      </c>
      <c r="AU65">
        <v>1181</v>
      </c>
      <c r="AV65">
        <v>2515</v>
      </c>
      <c r="AW65">
        <v>228</v>
      </c>
      <c r="AX65">
        <v>640</v>
      </c>
      <c r="AY65">
        <v>4</v>
      </c>
      <c r="AZ65">
        <v>2212</v>
      </c>
      <c r="BA65">
        <v>228</v>
      </c>
      <c r="BB65">
        <v>51</v>
      </c>
      <c r="BC65">
        <v>51</v>
      </c>
      <c r="BD65">
        <v>0</v>
      </c>
      <c r="BE65">
        <v>124598</v>
      </c>
      <c r="BF65">
        <v>117624</v>
      </c>
      <c r="BG65">
        <v>2080</v>
      </c>
      <c r="BH65">
        <v>3518</v>
      </c>
      <c r="BI65">
        <v>516</v>
      </c>
      <c r="BJ65">
        <v>870</v>
      </c>
      <c r="BK65">
        <v>42</v>
      </c>
      <c r="BL65">
        <v>2584</v>
      </c>
      <c r="BM65">
        <v>288</v>
      </c>
      <c r="BN65">
        <v>94</v>
      </c>
      <c r="BO65">
        <v>106</v>
      </c>
      <c r="BP65">
        <v>1810</v>
      </c>
      <c r="BQ65">
        <v>129274</v>
      </c>
      <c r="BR65">
        <v>123520</v>
      </c>
      <c r="BS65">
        <v>1301</v>
      </c>
      <c r="BT65">
        <v>3187</v>
      </c>
      <c r="BU65">
        <v>572</v>
      </c>
      <c r="BV65">
        <v>800</v>
      </c>
      <c r="BW65">
        <v>61</v>
      </c>
      <c r="BX65">
        <v>0</v>
      </c>
      <c r="BY65">
        <v>0</v>
      </c>
      <c r="BZ65">
        <v>99129</v>
      </c>
      <c r="CA65">
        <v>95087</v>
      </c>
      <c r="CB65">
        <v>777</v>
      </c>
      <c r="CC65">
        <v>2351</v>
      </c>
      <c r="CD65">
        <v>370</v>
      </c>
      <c r="CE65">
        <v>595</v>
      </c>
      <c r="CF65">
        <v>38</v>
      </c>
      <c r="CG65">
        <v>0</v>
      </c>
      <c r="CH65">
        <v>0</v>
      </c>
      <c r="CI65">
        <v>98609</v>
      </c>
      <c r="CJ65">
        <v>91578</v>
      </c>
      <c r="CK65">
        <v>1194</v>
      </c>
      <c r="CL65">
        <v>2266</v>
      </c>
      <c r="CM65">
        <v>274</v>
      </c>
      <c r="CN65">
        <v>124</v>
      </c>
      <c r="CO65">
        <v>14</v>
      </c>
      <c r="CP65">
        <v>193</v>
      </c>
      <c r="CQ65">
        <v>2966</v>
      </c>
      <c r="CR65">
        <v>124853</v>
      </c>
      <c r="CS65">
        <v>115032</v>
      </c>
      <c r="CT65">
        <v>1905</v>
      </c>
      <c r="CU65">
        <v>3633</v>
      </c>
      <c r="CV65">
        <v>718</v>
      </c>
      <c r="CW65">
        <v>2369</v>
      </c>
      <c r="CX65">
        <v>78</v>
      </c>
      <c r="CY65">
        <v>98609</v>
      </c>
      <c r="CZ65">
        <v>91578</v>
      </c>
      <c r="DA65">
        <v>1194</v>
      </c>
      <c r="DB65">
        <v>2724</v>
      </c>
      <c r="DC65">
        <v>459</v>
      </c>
      <c r="DD65">
        <v>1736</v>
      </c>
      <c r="DE65">
        <v>58</v>
      </c>
    </row>
    <row r="66" spans="1:109" x14ac:dyDescent="0.25">
      <c r="A66">
        <v>64</v>
      </c>
      <c r="B66">
        <v>64</v>
      </c>
      <c r="C66">
        <v>55091</v>
      </c>
      <c r="D66">
        <v>21310</v>
      </c>
      <c r="E66">
        <v>32515</v>
      </c>
      <c r="F66">
        <v>68890</v>
      </c>
      <c r="G66">
        <v>26652</v>
      </c>
      <c r="H66">
        <v>41337</v>
      </c>
      <c r="I66">
        <v>47430</v>
      </c>
      <c r="J66">
        <v>20200</v>
      </c>
      <c r="K66">
        <v>27230</v>
      </c>
      <c r="L66">
        <v>48694</v>
      </c>
      <c r="M66">
        <v>22880</v>
      </c>
      <c r="N66">
        <v>25814</v>
      </c>
      <c r="O66">
        <v>48983</v>
      </c>
      <c r="P66">
        <v>19585</v>
      </c>
      <c r="Q66">
        <v>28048</v>
      </c>
      <c r="R66">
        <v>57650</v>
      </c>
      <c r="S66">
        <v>17019</v>
      </c>
      <c r="T66">
        <v>37716</v>
      </c>
      <c r="U66">
        <v>58949</v>
      </c>
      <c r="V66">
        <v>21530</v>
      </c>
      <c r="W66">
        <v>34876</v>
      </c>
      <c r="X66">
        <v>87076</v>
      </c>
      <c r="Y66">
        <v>82202</v>
      </c>
      <c r="Z66">
        <v>1599</v>
      </c>
      <c r="AA66">
        <v>1648</v>
      </c>
      <c r="AB66">
        <v>1144</v>
      </c>
      <c r="AC66">
        <v>389</v>
      </c>
      <c r="AD66">
        <v>0</v>
      </c>
      <c r="AE66">
        <v>1435</v>
      </c>
      <c r="AF66">
        <v>994</v>
      </c>
      <c r="AG66">
        <v>113</v>
      </c>
      <c r="AH66">
        <v>115</v>
      </c>
      <c r="AI66">
        <v>0</v>
      </c>
      <c r="AJ66">
        <v>113679</v>
      </c>
      <c r="AK66">
        <v>105254</v>
      </c>
      <c r="AL66">
        <v>2777</v>
      </c>
      <c r="AM66">
        <v>2920</v>
      </c>
      <c r="AN66">
        <v>2426</v>
      </c>
      <c r="AO66">
        <v>572</v>
      </c>
      <c r="AP66">
        <v>215</v>
      </c>
      <c r="AQ66">
        <v>0</v>
      </c>
      <c r="AR66">
        <v>0</v>
      </c>
      <c r="AS66">
        <v>86334</v>
      </c>
      <c r="AT66">
        <v>81730</v>
      </c>
      <c r="AU66">
        <v>1498</v>
      </c>
      <c r="AV66">
        <v>1570</v>
      </c>
      <c r="AW66">
        <v>1091</v>
      </c>
      <c r="AX66">
        <v>403</v>
      </c>
      <c r="AY66">
        <v>0</v>
      </c>
      <c r="AZ66">
        <v>1341</v>
      </c>
      <c r="BA66">
        <v>1003</v>
      </c>
      <c r="BB66">
        <v>119</v>
      </c>
      <c r="BC66">
        <v>63</v>
      </c>
      <c r="BD66">
        <v>0</v>
      </c>
      <c r="BE66">
        <v>113425</v>
      </c>
      <c r="BF66">
        <v>105453</v>
      </c>
      <c r="BG66">
        <v>2460</v>
      </c>
      <c r="BH66">
        <v>2716</v>
      </c>
      <c r="BI66">
        <v>2411</v>
      </c>
      <c r="BJ66">
        <v>561</v>
      </c>
      <c r="BK66">
        <v>100</v>
      </c>
      <c r="BL66">
        <v>1846</v>
      </c>
      <c r="BM66">
        <v>1921</v>
      </c>
      <c r="BN66">
        <v>119</v>
      </c>
      <c r="BO66">
        <v>96</v>
      </c>
      <c r="BP66">
        <v>1530</v>
      </c>
      <c r="BQ66">
        <v>111218</v>
      </c>
      <c r="BR66">
        <v>104767</v>
      </c>
      <c r="BS66">
        <v>2028</v>
      </c>
      <c r="BT66">
        <v>2310</v>
      </c>
      <c r="BU66">
        <v>1685</v>
      </c>
      <c r="BV66">
        <v>557</v>
      </c>
      <c r="BW66">
        <v>41</v>
      </c>
      <c r="BX66">
        <v>0</v>
      </c>
      <c r="BY66">
        <v>0</v>
      </c>
      <c r="BZ66">
        <v>82461</v>
      </c>
      <c r="CA66">
        <v>78635</v>
      </c>
      <c r="CB66">
        <v>1115</v>
      </c>
      <c r="CC66">
        <v>1276</v>
      </c>
      <c r="CD66">
        <v>1103</v>
      </c>
      <c r="CE66">
        <v>363</v>
      </c>
      <c r="CF66">
        <v>26</v>
      </c>
      <c r="CG66">
        <v>0</v>
      </c>
      <c r="CH66">
        <v>0</v>
      </c>
      <c r="CI66">
        <v>91932</v>
      </c>
      <c r="CJ66">
        <v>84069</v>
      </c>
      <c r="CK66">
        <v>2146</v>
      </c>
      <c r="CL66">
        <v>1328</v>
      </c>
      <c r="CM66">
        <v>1282</v>
      </c>
      <c r="CN66">
        <v>95</v>
      </c>
      <c r="CO66">
        <v>8</v>
      </c>
      <c r="CP66">
        <v>317</v>
      </c>
      <c r="CQ66">
        <v>2687</v>
      </c>
      <c r="CR66">
        <v>117691</v>
      </c>
      <c r="CS66">
        <v>105772</v>
      </c>
      <c r="CT66">
        <v>3360</v>
      </c>
      <c r="CU66">
        <v>2911</v>
      </c>
      <c r="CV66">
        <v>2463</v>
      </c>
      <c r="CW66">
        <v>2036</v>
      </c>
      <c r="CX66">
        <v>92</v>
      </c>
      <c r="CY66">
        <v>91932</v>
      </c>
      <c r="CZ66">
        <v>84069</v>
      </c>
      <c r="DA66">
        <v>2146</v>
      </c>
      <c r="DB66">
        <v>1774</v>
      </c>
      <c r="DC66">
        <v>1640</v>
      </c>
      <c r="DD66">
        <v>1460</v>
      </c>
      <c r="DE66">
        <v>59</v>
      </c>
    </row>
    <row r="67" spans="1:109" x14ac:dyDescent="0.25">
      <c r="A67">
        <v>65</v>
      </c>
      <c r="B67">
        <v>65</v>
      </c>
      <c r="C67">
        <v>51582</v>
      </c>
      <c r="D67">
        <v>16413</v>
      </c>
      <c r="E67">
        <v>33755</v>
      </c>
      <c r="F67">
        <v>63316</v>
      </c>
      <c r="G67">
        <v>19689</v>
      </c>
      <c r="H67">
        <v>42668</v>
      </c>
      <c r="I67">
        <v>44045</v>
      </c>
      <c r="J67">
        <v>15648</v>
      </c>
      <c r="K67">
        <v>28397</v>
      </c>
      <c r="L67">
        <v>44797</v>
      </c>
      <c r="M67">
        <v>18085</v>
      </c>
      <c r="N67">
        <v>26712</v>
      </c>
      <c r="O67">
        <v>45092</v>
      </c>
      <c r="P67">
        <v>15101</v>
      </c>
      <c r="Q67">
        <v>28448</v>
      </c>
      <c r="R67">
        <v>55521</v>
      </c>
      <c r="S67">
        <v>13808</v>
      </c>
      <c r="T67">
        <v>38529</v>
      </c>
      <c r="U67">
        <v>56629</v>
      </c>
      <c r="V67">
        <v>16392</v>
      </c>
      <c r="W67">
        <v>37427</v>
      </c>
      <c r="X67">
        <v>90404</v>
      </c>
      <c r="Y67">
        <v>87603</v>
      </c>
      <c r="Z67">
        <v>1015</v>
      </c>
      <c r="AA67">
        <v>850</v>
      </c>
      <c r="AB67">
        <v>375</v>
      </c>
      <c r="AC67">
        <v>544</v>
      </c>
      <c r="AD67">
        <v>0</v>
      </c>
      <c r="AE67">
        <v>633</v>
      </c>
      <c r="AF67">
        <v>232</v>
      </c>
      <c r="AG67">
        <v>64</v>
      </c>
      <c r="AH67">
        <v>81</v>
      </c>
      <c r="AI67">
        <v>0</v>
      </c>
      <c r="AJ67">
        <v>117876</v>
      </c>
      <c r="AK67">
        <v>112960</v>
      </c>
      <c r="AL67">
        <v>1722</v>
      </c>
      <c r="AM67">
        <v>1548</v>
      </c>
      <c r="AN67">
        <v>890</v>
      </c>
      <c r="AO67">
        <v>842</v>
      </c>
      <c r="AP67">
        <v>44</v>
      </c>
      <c r="AQ67">
        <v>0</v>
      </c>
      <c r="AR67">
        <v>0</v>
      </c>
      <c r="AS67">
        <v>89706</v>
      </c>
      <c r="AT67">
        <v>86945</v>
      </c>
      <c r="AU67">
        <v>969</v>
      </c>
      <c r="AV67">
        <v>839</v>
      </c>
      <c r="AW67">
        <v>387</v>
      </c>
      <c r="AX67">
        <v>512</v>
      </c>
      <c r="AY67">
        <v>15</v>
      </c>
      <c r="AZ67">
        <v>684</v>
      </c>
      <c r="BA67">
        <v>274</v>
      </c>
      <c r="BB67">
        <v>38</v>
      </c>
      <c r="BC67">
        <v>77</v>
      </c>
      <c r="BD67">
        <v>0</v>
      </c>
      <c r="BE67">
        <v>117309</v>
      </c>
      <c r="BF67">
        <v>112326</v>
      </c>
      <c r="BG67">
        <v>1807</v>
      </c>
      <c r="BH67">
        <v>1764</v>
      </c>
      <c r="BI67">
        <v>833</v>
      </c>
      <c r="BJ67">
        <v>802</v>
      </c>
      <c r="BK67">
        <v>63</v>
      </c>
      <c r="BL67">
        <v>1069</v>
      </c>
      <c r="BM67">
        <v>640</v>
      </c>
      <c r="BN67">
        <v>29</v>
      </c>
      <c r="BO67">
        <v>83</v>
      </c>
      <c r="BP67">
        <v>1338</v>
      </c>
      <c r="BQ67">
        <v>114253</v>
      </c>
      <c r="BR67">
        <v>110379</v>
      </c>
      <c r="BS67">
        <v>1220</v>
      </c>
      <c r="BT67">
        <v>1117</v>
      </c>
      <c r="BU67">
        <v>859</v>
      </c>
      <c r="BV67">
        <v>681</v>
      </c>
      <c r="BW67">
        <v>101</v>
      </c>
      <c r="BX67">
        <v>0</v>
      </c>
      <c r="BY67">
        <v>0</v>
      </c>
      <c r="BZ67">
        <v>86593</v>
      </c>
      <c r="CA67">
        <v>84181</v>
      </c>
      <c r="CB67">
        <v>701</v>
      </c>
      <c r="CC67">
        <v>644</v>
      </c>
      <c r="CD67">
        <v>572</v>
      </c>
      <c r="CE67">
        <v>473</v>
      </c>
      <c r="CF67">
        <v>55</v>
      </c>
      <c r="CG67">
        <v>0</v>
      </c>
      <c r="CH67">
        <v>0</v>
      </c>
      <c r="CI67">
        <v>90924</v>
      </c>
      <c r="CJ67">
        <v>85356</v>
      </c>
      <c r="CK67">
        <v>1258</v>
      </c>
      <c r="CL67">
        <v>648</v>
      </c>
      <c r="CM67">
        <v>670</v>
      </c>
      <c r="CN67">
        <v>131</v>
      </c>
      <c r="CO67">
        <v>43</v>
      </c>
      <c r="CP67">
        <v>132</v>
      </c>
      <c r="CQ67">
        <v>2686</v>
      </c>
      <c r="CR67">
        <v>117226</v>
      </c>
      <c r="CS67">
        <v>108819</v>
      </c>
      <c r="CT67">
        <v>2094</v>
      </c>
      <c r="CU67">
        <v>1679</v>
      </c>
      <c r="CV67">
        <v>1368</v>
      </c>
      <c r="CW67">
        <v>2449</v>
      </c>
      <c r="CX67">
        <v>137</v>
      </c>
      <c r="CY67">
        <v>90924</v>
      </c>
      <c r="CZ67">
        <v>85356</v>
      </c>
      <c r="DA67">
        <v>1258</v>
      </c>
      <c r="DB67">
        <v>974</v>
      </c>
      <c r="DC67">
        <v>934</v>
      </c>
      <c r="DD67">
        <v>1756</v>
      </c>
      <c r="DE67">
        <v>94</v>
      </c>
    </row>
    <row r="68" spans="1:109" x14ac:dyDescent="0.25">
      <c r="A68">
        <v>66</v>
      </c>
      <c r="B68">
        <v>66</v>
      </c>
      <c r="C68">
        <v>47925</v>
      </c>
      <c r="D68">
        <v>18644</v>
      </c>
      <c r="E68">
        <v>28132</v>
      </c>
      <c r="F68">
        <v>58164</v>
      </c>
      <c r="G68">
        <v>22777</v>
      </c>
      <c r="H68">
        <v>34398</v>
      </c>
      <c r="I68">
        <v>42010</v>
      </c>
      <c r="J68">
        <v>16733</v>
      </c>
      <c r="K68">
        <v>25277</v>
      </c>
      <c r="L68">
        <v>42782</v>
      </c>
      <c r="M68">
        <v>20110</v>
      </c>
      <c r="N68">
        <v>22672</v>
      </c>
      <c r="O68">
        <v>42742</v>
      </c>
      <c r="P68">
        <v>17285</v>
      </c>
      <c r="Q68">
        <v>24317</v>
      </c>
      <c r="R68">
        <v>50884</v>
      </c>
      <c r="S68">
        <v>15994</v>
      </c>
      <c r="T68">
        <v>32414</v>
      </c>
      <c r="U68">
        <v>51175</v>
      </c>
      <c r="V68">
        <v>19104</v>
      </c>
      <c r="W68">
        <v>29597</v>
      </c>
      <c r="X68">
        <v>85634</v>
      </c>
      <c r="Y68">
        <v>78003</v>
      </c>
      <c r="Z68">
        <v>1528</v>
      </c>
      <c r="AA68">
        <v>3860</v>
      </c>
      <c r="AB68">
        <v>1421</v>
      </c>
      <c r="AC68">
        <v>844</v>
      </c>
      <c r="AD68">
        <v>15</v>
      </c>
      <c r="AE68">
        <v>3317</v>
      </c>
      <c r="AF68">
        <v>1021</v>
      </c>
      <c r="AG68">
        <v>114</v>
      </c>
      <c r="AH68">
        <v>148</v>
      </c>
      <c r="AI68">
        <v>0</v>
      </c>
      <c r="AJ68">
        <v>112391</v>
      </c>
      <c r="AK68">
        <v>100043</v>
      </c>
      <c r="AL68">
        <v>2491</v>
      </c>
      <c r="AM68">
        <v>6507</v>
      </c>
      <c r="AN68">
        <v>2635</v>
      </c>
      <c r="AO68">
        <v>1445</v>
      </c>
      <c r="AP68">
        <v>107</v>
      </c>
      <c r="AQ68">
        <v>0</v>
      </c>
      <c r="AR68">
        <v>0</v>
      </c>
      <c r="AS68">
        <v>84837</v>
      </c>
      <c r="AT68">
        <v>77807</v>
      </c>
      <c r="AU68">
        <v>1359</v>
      </c>
      <c r="AV68">
        <v>3618</v>
      </c>
      <c r="AW68">
        <v>1226</v>
      </c>
      <c r="AX68">
        <v>749</v>
      </c>
      <c r="AY68">
        <v>10</v>
      </c>
      <c r="AZ68">
        <v>3234</v>
      </c>
      <c r="BA68">
        <v>940</v>
      </c>
      <c r="BB68">
        <v>131</v>
      </c>
      <c r="BC68">
        <v>133</v>
      </c>
      <c r="BD68">
        <v>0</v>
      </c>
      <c r="BE68">
        <v>111685</v>
      </c>
      <c r="BF68">
        <v>100219</v>
      </c>
      <c r="BG68">
        <v>2295</v>
      </c>
      <c r="BH68">
        <v>6196</v>
      </c>
      <c r="BI68">
        <v>2286</v>
      </c>
      <c r="BJ68">
        <v>1283</v>
      </c>
      <c r="BK68">
        <v>48</v>
      </c>
      <c r="BL68">
        <v>4203</v>
      </c>
      <c r="BM68">
        <v>1591</v>
      </c>
      <c r="BN68">
        <v>138</v>
      </c>
      <c r="BO68">
        <v>196</v>
      </c>
      <c r="BP68">
        <v>3030</v>
      </c>
      <c r="BQ68">
        <v>107261</v>
      </c>
      <c r="BR68">
        <v>97971</v>
      </c>
      <c r="BS68">
        <v>1510</v>
      </c>
      <c r="BT68">
        <v>5640</v>
      </c>
      <c r="BU68">
        <v>1334</v>
      </c>
      <c r="BV68">
        <v>948</v>
      </c>
      <c r="BW68">
        <v>91</v>
      </c>
      <c r="BX68">
        <v>0</v>
      </c>
      <c r="BY68">
        <v>0</v>
      </c>
      <c r="BZ68">
        <v>81264</v>
      </c>
      <c r="CA68">
        <v>75434</v>
      </c>
      <c r="CB68">
        <v>931</v>
      </c>
      <c r="CC68">
        <v>3368</v>
      </c>
      <c r="CD68">
        <v>913</v>
      </c>
      <c r="CE68">
        <v>683</v>
      </c>
      <c r="CF68">
        <v>51</v>
      </c>
      <c r="CG68">
        <v>0</v>
      </c>
      <c r="CH68">
        <v>0</v>
      </c>
      <c r="CI68">
        <v>88518</v>
      </c>
      <c r="CJ68">
        <v>76767</v>
      </c>
      <c r="CK68">
        <v>1602</v>
      </c>
      <c r="CL68">
        <v>3934</v>
      </c>
      <c r="CM68">
        <v>2471</v>
      </c>
      <c r="CN68">
        <v>181</v>
      </c>
      <c r="CO68">
        <v>22</v>
      </c>
      <c r="CP68">
        <v>404</v>
      </c>
      <c r="CQ68">
        <v>3137</v>
      </c>
      <c r="CR68">
        <v>114409</v>
      </c>
      <c r="CS68">
        <v>96881</v>
      </c>
      <c r="CT68">
        <v>2592</v>
      </c>
      <c r="CU68">
        <v>7533</v>
      </c>
      <c r="CV68">
        <v>4021</v>
      </c>
      <c r="CW68">
        <v>2715</v>
      </c>
      <c r="CX68">
        <v>119</v>
      </c>
      <c r="CY68">
        <v>88518</v>
      </c>
      <c r="CZ68">
        <v>76767</v>
      </c>
      <c r="DA68">
        <v>1602</v>
      </c>
      <c r="DB68">
        <v>4769</v>
      </c>
      <c r="DC68">
        <v>2816</v>
      </c>
      <c r="DD68">
        <v>1937</v>
      </c>
      <c r="DE68">
        <v>87</v>
      </c>
    </row>
    <row r="69" spans="1:109" x14ac:dyDescent="0.25">
      <c r="A69">
        <v>67</v>
      </c>
      <c r="B69">
        <v>67</v>
      </c>
      <c r="C69">
        <v>48487</v>
      </c>
      <c r="D69">
        <v>14171</v>
      </c>
      <c r="E69">
        <v>33105</v>
      </c>
      <c r="F69">
        <v>59515</v>
      </c>
      <c r="G69">
        <v>16101</v>
      </c>
      <c r="H69">
        <v>42514</v>
      </c>
      <c r="I69">
        <v>41619</v>
      </c>
      <c r="J69">
        <v>12699</v>
      </c>
      <c r="K69">
        <v>28920</v>
      </c>
      <c r="L69">
        <v>42354</v>
      </c>
      <c r="M69">
        <v>16073</v>
      </c>
      <c r="N69">
        <v>26281</v>
      </c>
      <c r="O69">
        <v>42662</v>
      </c>
      <c r="P69">
        <v>13300</v>
      </c>
      <c r="Q69">
        <v>28045</v>
      </c>
      <c r="R69">
        <v>52249</v>
      </c>
      <c r="S69">
        <v>13108</v>
      </c>
      <c r="T69">
        <v>36428</v>
      </c>
      <c r="U69">
        <v>52757</v>
      </c>
      <c r="V69">
        <v>14146</v>
      </c>
      <c r="W69">
        <v>36303</v>
      </c>
      <c r="X69">
        <v>85196</v>
      </c>
      <c r="Y69">
        <v>81017</v>
      </c>
      <c r="Z69">
        <v>645</v>
      </c>
      <c r="AA69">
        <v>2246</v>
      </c>
      <c r="AB69">
        <v>465</v>
      </c>
      <c r="AC69">
        <v>752</v>
      </c>
      <c r="AD69">
        <v>55</v>
      </c>
      <c r="AE69">
        <v>1883</v>
      </c>
      <c r="AF69">
        <v>404</v>
      </c>
      <c r="AG69">
        <v>169</v>
      </c>
      <c r="AH69">
        <v>55</v>
      </c>
      <c r="AI69">
        <v>0</v>
      </c>
      <c r="AJ69">
        <v>112009</v>
      </c>
      <c r="AK69">
        <v>104727</v>
      </c>
      <c r="AL69">
        <v>1213</v>
      </c>
      <c r="AM69">
        <v>4089</v>
      </c>
      <c r="AN69">
        <v>984</v>
      </c>
      <c r="AO69">
        <v>963</v>
      </c>
      <c r="AP69">
        <v>72</v>
      </c>
      <c r="AQ69">
        <v>0</v>
      </c>
      <c r="AR69">
        <v>0</v>
      </c>
      <c r="AS69">
        <v>84493</v>
      </c>
      <c r="AT69">
        <v>80578</v>
      </c>
      <c r="AU69">
        <v>666</v>
      </c>
      <c r="AV69">
        <v>2140</v>
      </c>
      <c r="AW69">
        <v>293</v>
      </c>
      <c r="AX69">
        <v>709</v>
      </c>
      <c r="AY69">
        <v>10</v>
      </c>
      <c r="AZ69">
        <v>1848</v>
      </c>
      <c r="BA69">
        <v>284</v>
      </c>
      <c r="BB69">
        <v>141</v>
      </c>
      <c r="BC69">
        <v>146</v>
      </c>
      <c r="BD69">
        <v>0</v>
      </c>
      <c r="BE69">
        <v>111295</v>
      </c>
      <c r="BF69">
        <v>104207</v>
      </c>
      <c r="BG69">
        <v>1213</v>
      </c>
      <c r="BH69">
        <v>4064</v>
      </c>
      <c r="BI69">
        <v>818</v>
      </c>
      <c r="BJ69">
        <v>1113</v>
      </c>
      <c r="BK69">
        <v>23</v>
      </c>
      <c r="BL69">
        <v>2980</v>
      </c>
      <c r="BM69">
        <v>484</v>
      </c>
      <c r="BN69">
        <v>142</v>
      </c>
      <c r="BO69">
        <v>210</v>
      </c>
      <c r="BP69">
        <v>2053</v>
      </c>
      <c r="BQ69">
        <v>110339</v>
      </c>
      <c r="BR69">
        <v>104978</v>
      </c>
      <c r="BS69">
        <v>1094</v>
      </c>
      <c r="BT69">
        <v>2664</v>
      </c>
      <c r="BU69">
        <v>581</v>
      </c>
      <c r="BV69">
        <v>1169</v>
      </c>
      <c r="BW69">
        <v>70</v>
      </c>
      <c r="BX69">
        <v>0</v>
      </c>
      <c r="BY69">
        <v>0</v>
      </c>
      <c r="BZ69">
        <v>82261</v>
      </c>
      <c r="CA69">
        <v>78954</v>
      </c>
      <c r="CB69">
        <v>641</v>
      </c>
      <c r="CC69">
        <v>1581</v>
      </c>
      <c r="CD69">
        <v>346</v>
      </c>
      <c r="CE69">
        <v>845</v>
      </c>
      <c r="CF69">
        <v>48</v>
      </c>
      <c r="CG69">
        <v>0</v>
      </c>
      <c r="CH69">
        <v>0</v>
      </c>
      <c r="CI69">
        <v>86854</v>
      </c>
      <c r="CJ69">
        <v>79422</v>
      </c>
      <c r="CK69">
        <v>1111</v>
      </c>
      <c r="CL69">
        <v>1680</v>
      </c>
      <c r="CM69">
        <v>1263</v>
      </c>
      <c r="CN69">
        <v>213</v>
      </c>
      <c r="CO69">
        <v>16</v>
      </c>
      <c r="CP69">
        <v>192</v>
      </c>
      <c r="CQ69">
        <v>2957</v>
      </c>
      <c r="CR69">
        <v>113320</v>
      </c>
      <c r="CS69">
        <v>102174</v>
      </c>
      <c r="CT69">
        <v>1775</v>
      </c>
      <c r="CU69">
        <v>3623</v>
      </c>
      <c r="CV69">
        <v>2282</v>
      </c>
      <c r="CW69">
        <v>2888</v>
      </c>
      <c r="CX69">
        <v>119</v>
      </c>
      <c r="CY69">
        <v>86854</v>
      </c>
      <c r="CZ69">
        <v>79422</v>
      </c>
      <c r="DA69">
        <v>1111</v>
      </c>
      <c r="DB69">
        <v>2263</v>
      </c>
      <c r="DC69">
        <v>1492</v>
      </c>
      <c r="DD69">
        <v>2087</v>
      </c>
      <c r="DE69">
        <v>76</v>
      </c>
    </row>
    <row r="70" spans="1:109" x14ac:dyDescent="0.25">
      <c r="A70">
        <v>68</v>
      </c>
      <c r="B70">
        <v>68</v>
      </c>
      <c r="C70">
        <v>52470</v>
      </c>
      <c r="D70">
        <v>19115</v>
      </c>
      <c r="E70">
        <v>32006</v>
      </c>
      <c r="F70">
        <v>62078</v>
      </c>
      <c r="G70">
        <v>25215</v>
      </c>
      <c r="H70">
        <v>35585</v>
      </c>
      <c r="I70">
        <v>47041</v>
      </c>
      <c r="J70">
        <v>17740</v>
      </c>
      <c r="K70">
        <v>29301</v>
      </c>
      <c r="L70">
        <v>47225</v>
      </c>
      <c r="M70">
        <v>20773</v>
      </c>
      <c r="N70">
        <v>26452</v>
      </c>
      <c r="O70">
        <v>47615</v>
      </c>
      <c r="P70">
        <v>16943</v>
      </c>
      <c r="Q70">
        <v>29104</v>
      </c>
      <c r="R70">
        <v>55359</v>
      </c>
      <c r="S70">
        <v>14596</v>
      </c>
      <c r="T70">
        <v>38490</v>
      </c>
      <c r="U70">
        <v>55669</v>
      </c>
      <c r="V70">
        <v>19439</v>
      </c>
      <c r="W70">
        <v>33088</v>
      </c>
      <c r="X70">
        <v>85089</v>
      </c>
      <c r="Y70">
        <v>73433</v>
      </c>
      <c r="Z70">
        <v>2429</v>
      </c>
      <c r="AA70">
        <v>5312</v>
      </c>
      <c r="AB70">
        <v>2914</v>
      </c>
      <c r="AC70">
        <v>777</v>
      </c>
      <c r="AD70">
        <v>40</v>
      </c>
      <c r="AE70">
        <v>4679</v>
      </c>
      <c r="AF70">
        <v>2415</v>
      </c>
      <c r="AG70">
        <v>63</v>
      </c>
      <c r="AH70">
        <v>213</v>
      </c>
      <c r="AI70">
        <v>0</v>
      </c>
      <c r="AJ70">
        <v>111345</v>
      </c>
      <c r="AK70">
        <v>92778</v>
      </c>
      <c r="AL70">
        <v>3570</v>
      </c>
      <c r="AM70">
        <v>8108</v>
      </c>
      <c r="AN70">
        <v>6359</v>
      </c>
      <c r="AO70">
        <v>1058</v>
      </c>
      <c r="AP70">
        <v>239</v>
      </c>
      <c r="AQ70">
        <v>0</v>
      </c>
      <c r="AR70">
        <v>0</v>
      </c>
      <c r="AS70">
        <v>84605</v>
      </c>
      <c r="AT70">
        <v>73214</v>
      </c>
      <c r="AU70">
        <v>2577</v>
      </c>
      <c r="AV70">
        <v>4953</v>
      </c>
      <c r="AW70">
        <v>2860</v>
      </c>
      <c r="AX70">
        <v>862</v>
      </c>
      <c r="AY70">
        <v>0</v>
      </c>
      <c r="AZ70">
        <v>4320</v>
      </c>
      <c r="BA70">
        <v>2390</v>
      </c>
      <c r="BB70">
        <v>97</v>
      </c>
      <c r="BC70">
        <v>247</v>
      </c>
      <c r="BD70">
        <v>0</v>
      </c>
      <c r="BE70">
        <v>111090</v>
      </c>
      <c r="BF70">
        <v>93058</v>
      </c>
      <c r="BG70">
        <v>3740</v>
      </c>
      <c r="BH70">
        <v>7545</v>
      </c>
      <c r="BI70">
        <v>6369</v>
      </c>
      <c r="BJ70">
        <v>1190</v>
      </c>
      <c r="BK70">
        <v>337</v>
      </c>
      <c r="BL70">
        <v>5621</v>
      </c>
      <c r="BM70">
        <v>4674</v>
      </c>
      <c r="BN70">
        <v>120</v>
      </c>
      <c r="BO70">
        <v>207</v>
      </c>
      <c r="BP70">
        <v>3650</v>
      </c>
      <c r="BQ70">
        <v>107910</v>
      </c>
      <c r="BR70">
        <v>92556</v>
      </c>
      <c r="BS70">
        <v>2671</v>
      </c>
      <c r="BT70">
        <v>6603</v>
      </c>
      <c r="BU70">
        <v>5422</v>
      </c>
      <c r="BV70">
        <v>924</v>
      </c>
      <c r="BW70">
        <v>184</v>
      </c>
      <c r="BX70">
        <v>0</v>
      </c>
      <c r="BY70">
        <v>0</v>
      </c>
      <c r="BZ70">
        <v>84228</v>
      </c>
      <c r="CA70">
        <v>73303</v>
      </c>
      <c r="CB70">
        <v>1787</v>
      </c>
      <c r="CC70">
        <v>4686</v>
      </c>
      <c r="CD70">
        <v>3979</v>
      </c>
      <c r="CE70">
        <v>653</v>
      </c>
      <c r="CF70">
        <v>112</v>
      </c>
      <c r="CG70">
        <v>0</v>
      </c>
      <c r="CH70">
        <v>0</v>
      </c>
      <c r="CI70">
        <v>89241</v>
      </c>
      <c r="CJ70">
        <v>73616</v>
      </c>
      <c r="CK70">
        <v>2757</v>
      </c>
      <c r="CL70">
        <v>4499</v>
      </c>
      <c r="CM70">
        <v>4147</v>
      </c>
      <c r="CN70">
        <v>151</v>
      </c>
      <c r="CO70">
        <v>59</v>
      </c>
      <c r="CP70">
        <v>353</v>
      </c>
      <c r="CQ70">
        <v>3659</v>
      </c>
      <c r="CR70">
        <v>113799</v>
      </c>
      <c r="CS70">
        <v>91865</v>
      </c>
      <c r="CT70">
        <v>4129</v>
      </c>
      <c r="CU70">
        <v>7995</v>
      </c>
      <c r="CV70">
        <v>6984</v>
      </c>
      <c r="CW70">
        <v>2433</v>
      </c>
      <c r="CX70">
        <v>261</v>
      </c>
      <c r="CY70">
        <v>89241</v>
      </c>
      <c r="CZ70">
        <v>73616</v>
      </c>
      <c r="DA70">
        <v>2757</v>
      </c>
      <c r="DB70">
        <v>5554</v>
      </c>
      <c r="DC70">
        <v>5112</v>
      </c>
      <c r="DD70">
        <v>1791</v>
      </c>
      <c r="DE70">
        <v>170</v>
      </c>
    </row>
    <row r="71" spans="1:109" x14ac:dyDescent="0.25">
      <c r="A71">
        <v>69</v>
      </c>
      <c r="B71">
        <v>69</v>
      </c>
      <c r="C71">
        <v>51131</v>
      </c>
      <c r="D71">
        <v>16412</v>
      </c>
      <c r="E71">
        <v>33400</v>
      </c>
      <c r="F71">
        <v>59137</v>
      </c>
      <c r="G71">
        <v>18286</v>
      </c>
      <c r="H71">
        <v>39911</v>
      </c>
      <c r="I71">
        <v>45017</v>
      </c>
      <c r="J71">
        <v>15052</v>
      </c>
      <c r="K71">
        <v>29965</v>
      </c>
      <c r="L71">
        <v>45370</v>
      </c>
      <c r="M71">
        <v>18856</v>
      </c>
      <c r="N71">
        <v>26514</v>
      </c>
      <c r="O71">
        <v>45604</v>
      </c>
      <c r="P71">
        <v>14785</v>
      </c>
      <c r="Q71">
        <v>29294</v>
      </c>
      <c r="R71">
        <v>55664</v>
      </c>
      <c r="S71">
        <v>14217</v>
      </c>
      <c r="T71">
        <v>38771</v>
      </c>
      <c r="U71">
        <v>55841</v>
      </c>
      <c r="V71">
        <v>17558</v>
      </c>
      <c r="W71">
        <v>35839</v>
      </c>
      <c r="X71">
        <v>90351</v>
      </c>
      <c r="Y71">
        <v>82005</v>
      </c>
      <c r="Z71">
        <v>1118</v>
      </c>
      <c r="AA71">
        <v>5883</v>
      </c>
      <c r="AB71">
        <v>550</v>
      </c>
      <c r="AC71">
        <v>615</v>
      </c>
      <c r="AD71">
        <v>34</v>
      </c>
      <c r="AE71">
        <v>5354</v>
      </c>
      <c r="AF71">
        <v>369</v>
      </c>
      <c r="AG71">
        <v>204</v>
      </c>
      <c r="AH71">
        <v>253</v>
      </c>
      <c r="AI71">
        <v>0</v>
      </c>
      <c r="AJ71">
        <v>115194</v>
      </c>
      <c r="AK71">
        <v>103235</v>
      </c>
      <c r="AL71">
        <v>2047</v>
      </c>
      <c r="AM71">
        <v>8213</v>
      </c>
      <c r="AN71">
        <v>1022</v>
      </c>
      <c r="AO71">
        <v>880</v>
      </c>
      <c r="AP71">
        <v>235</v>
      </c>
      <c r="AQ71">
        <v>0</v>
      </c>
      <c r="AR71">
        <v>0</v>
      </c>
      <c r="AS71">
        <v>89845</v>
      </c>
      <c r="AT71">
        <v>81298</v>
      </c>
      <c r="AU71">
        <v>1006</v>
      </c>
      <c r="AV71">
        <v>6286</v>
      </c>
      <c r="AW71">
        <v>601</v>
      </c>
      <c r="AX71">
        <v>550</v>
      </c>
      <c r="AY71">
        <v>29</v>
      </c>
      <c r="AZ71">
        <v>5762</v>
      </c>
      <c r="BA71">
        <v>466</v>
      </c>
      <c r="BB71">
        <v>99</v>
      </c>
      <c r="BC71">
        <v>134</v>
      </c>
      <c r="BD71">
        <v>0</v>
      </c>
      <c r="BE71">
        <v>114789</v>
      </c>
      <c r="BF71">
        <v>102543</v>
      </c>
      <c r="BG71">
        <v>1747</v>
      </c>
      <c r="BH71">
        <v>8709</v>
      </c>
      <c r="BI71">
        <v>958</v>
      </c>
      <c r="BJ71">
        <v>985</v>
      </c>
      <c r="BK71">
        <v>116</v>
      </c>
      <c r="BL71">
        <v>6821</v>
      </c>
      <c r="BM71">
        <v>632</v>
      </c>
      <c r="BN71">
        <v>152</v>
      </c>
      <c r="BO71">
        <v>74</v>
      </c>
      <c r="BP71">
        <v>2795</v>
      </c>
      <c r="BQ71">
        <v>115449</v>
      </c>
      <c r="BR71">
        <v>103267</v>
      </c>
      <c r="BS71">
        <v>1464</v>
      </c>
      <c r="BT71">
        <v>8969</v>
      </c>
      <c r="BU71">
        <v>943</v>
      </c>
      <c r="BV71">
        <v>1177</v>
      </c>
      <c r="BW71">
        <v>96</v>
      </c>
      <c r="BX71">
        <v>0</v>
      </c>
      <c r="BY71">
        <v>0</v>
      </c>
      <c r="BZ71">
        <v>88966</v>
      </c>
      <c r="CA71">
        <v>80339</v>
      </c>
      <c r="CB71">
        <v>925</v>
      </c>
      <c r="CC71">
        <v>6425</v>
      </c>
      <c r="CD71">
        <v>630</v>
      </c>
      <c r="CE71">
        <v>854</v>
      </c>
      <c r="CF71">
        <v>61</v>
      </c>
      <c r="CG71">
        <v>0</v>
      </c>
      <c r="CH71">
        <v>0</v>
      </c>
      <c r="CI71">
        <v>90558</v>
      </c>
      <c r="CJ71">
        <v>79397</v>
      </c>
      <c r="CK71">
        <v>1219</v>
      </c>
      <c r="CL71">
        <v>5523</v>
      </c>
      <c r="CM71">
        <v>534</v>
      </c>
      <c r="CN71">
        <v>223</v>
      </c>
      <c r="CO71">
        <v>23</v>
      </c>
      <c r="CP71">
        <v>352</v>
      </c>
      <c r="CQ71">
        <v>3287</v>
      </c>
      <c r="CR71">
        <v>114722</v>
      </c>
      <c r="CS71">
        <v>99158</v>
      </c>
      <c r="CT71">
        <v>2034</v>
      </c>
      <c r="CU71">
        <v>8837</v>
      </c>
      <c r="CV71">
        <v>1373</v>
      </c>
      <c r="CW71">
        <v>2812</v>
      </c>
      <c r="CX71">
        <v>167</v>
      </c>
      <c r="CY71">
        <v>90558</v>
      </c>
      <c r="CZ71">
        <v>79397</v>
      </c>
      <c r="DA71">
        <v>1219</v>
      </c>
      <c r="DB71">
        <v>6477</v>
      </c>
      <c r="DC71">
        <v>917</v>
      </c>
      <c r="DD71">
        <v>2110</v>
      </c>
      <c r="DE71">
        <v>105</v>
      </c>
    </row>
    <row r="72" spans="1:109" x14ac:dyDescent="0.25">
      <c r="A72">
        <v>70</v>
      </c>
      <c r="B72">
        <v>70</v>
      </c>
      <c r="C72">
        <v>49784</v>
      </c>
      <c r="D72">
        <v>22081</v>
      </c>
      <c r="E72">
        <v>26127</v>
      </c>
      <c r="F72">
        <v>59126</v>
      </c>
      <c r="G72">
        <v>24281</v>
      </c>
      <c r="H72">
        <v>33956</v>
      </c>
      <c r="I72">
        <v>43025</v>
      </c>
      <c r="J72">
        <v>20980</v>
      </c>
      <c r="K72">
        <v>22045</v>
      </c>
      <c r="L72">
        <v>43520</v>
      </c>
      <c r="M72">
        <v>23218</v>
      </c>
      <c r="N72">
        <v>20302</v>
      </c>
      <c r="O72">
        <v>43575</v>
      </c>
      <c r="P72">
        <v>20576</v>
      </c>
      <c r="Q72">
        <v>21056</v>
      </c>
      <c r="R72">
        <v>53728</v>
      </c>
      <c r="S72">
        <v>20280</v>
      </c>
      <c r="T72">
        <v>29696</v>
      </c>
      <c r="U72">
        <v>55735</v>
      </c>
      <c r="V72">
        <v>23305</v>
      </c>
      <c r="W72">
        <v>29653</v>
      </c>
      <c r="X72">
        <v>99094</v>
      </c>
      <c r="Y72">
        <v>91592</v>
      </c>
      <c r="Z72">
        <v>1407</v>
      </c>
      <c r="AA72">
        <v>4439</v>
      </c>
      <c r="AB72">
        <v>808</v>
      </c>
      <c r="AC72">
        <v>801</v>
      </c>
      <c r="AD72">
        <v>4</v>
      </c>
      <c r="AE72">
        <v>3580</v>
      </c>
      <c r="AF72">
        <v>644</v>
      </c>
      <c r="AG72">
        <v>157</v>
      </c>
      <c r="AH72">
        <v>199</v>
      </c>
      <c r="AI72">
        <v>0</v>
      </c>
      <c r="AJ72">
        <v>124194</v>
      </c>
      <c r="AK72">
        <v>111669</v>
      </c>
      <c r="AL72">
        <v>2134</v>
      </c>
      <c r="AM72">
        <v>7132</v>
      </c>
      <c r="AN72">
        <v>2773</v>
      </c>
      <c r="AO72">
        <v>1247</v>
      </c>
      <c r="AP72">
        <v>216</v>
      </c>
      <c r="AQ72">
        <v>0</v>
      </c>
      <c r="AR72">
        <v>0</v>
      </c>
      <c r="AS72">
        <v>98682</v>
      </c>
      <c r="AT72">
        <v>91423</v>
      </c>
      <c r="AU72">
        <v>1248</v>
      </c>
      <c r="AV72">
        <v>4323</v>
      </c>
      <c r="AW72">
        <v>824</v>
      </c>
      <c r="AX72">
        <v>779</v>
      </c>
      <c r="AY72">
        <v>4</v>
      </c>
      <c r="AZ72">
        <v>3598</v>
      </c>
      <c r="BA72">
        <v>692</v>
      </c>
      <c r="BB72">
        <v>260</v>
      </c>
      <c r="BC72">
        <v>140</v>
      </c>
      <c r="BD72">
        <v>0</v>
      </c>
      <c r="BE72">
        <v>124234</v>
      </c>
      <c r="BF72">
        <v>112168</v>
      </c>
      <c r="BG72">
        <v>1879</v>
      </c>
      <c r="BH72">
        <v>6779</v>
      </c>
      <c r="BI72">
        <v>2774</v>
      </c>
      <c r="BJ72">
        <v>994</v>
      </c>
      <c r="BK72">
        <v>140</v>
      </c>
      <c r="BL72">
        <v>4633</v>
      </c>
      <c r="BM72">
        <v>2174</v>
      </c>
      <c r="BN72">
        <v>324</v>
      </c>
      <c r="BO72">
        <v>27</v>
      </c>
      <c r="BP72">
        <v>3019</v>
      </c>
      <c r="BQ72">
        <v>123697</v>
      </c>
      <c r="BR72">
        <v>113543</v>
      </c>
      <c r="BS72">
        <v>1504</v>
      </c>
      <c r="BT72">
        <v>6022</v>
      </c>
      <c r="BU72">
        <v>1888</v>
      </c>
      <c r="BV72">
        <v>942</v>
      </c>
      <c r="BW72">
        <v>106</v>
      </c>
      <c r="BX72">
        <v>0</v>
      </c>
      <c r="BY72">
        <v>0</v>
      </c>
      <c r="BZ72">
        <v>98437</v>
      </c>
      <c r="CA72">
        <v>91202</v>
      </c>
      <c r="CB72">
        <v>1055</v>
      </c>
      <c r="CC72">
        <v>4038</v>
      </c>
      <c r="CD72">
        <v>1546</v>
      </c>
      <c r="CE72">
        <v>710</v>
      </c>
      <c r="CF72">
        <v>71</v>
      </c>
      <c r="CG72">
        <v>0</v>
      </c>
      <c r="CH72">
        <v>0</v>
      </c>
      <c r="CI72">
        <v>99134</v>
      </c>
      <c r="CJ72">
        <v>86945</v>
      </c>
      <c r="CK72">
        <v>1839</v>
      </c>
      <c r="CL72">
        <v>4317</v>
      </c>
      <c r="CM72">
        <v>1739</v>
      </c>
      <c r="CN72">
        <v>184</v>
      </c>
      <c r="CO72">
        <v>12</v>
      </c>
      <c r="CP72">
        <v>278</v>
      </c>
      <c r="CQ72">
        <v>3820</v>
      </c>
      <c r="CR72">
        <v>120801</v>
      </c>
      <c r="CS72">
        <v>104423</v>
      </c>
      <c r="CT72">
        <v>2491</v>
      </c>
      <c r="CU72">
        <v>7538</v>
      </c>
      <c r="CV72">
        <v>2593</v>
      </c>
      <c r="CW72">
        <v>2792</v>
      </c>
      <c r="CX72">
        <v>126</v>
      </c>
      <c r="CY72">
        <v>99134</v>
      </c>
      <c r="CZ72">
        <v>86945</v>
      </c>
      <c r="DA72">
        <v>1839</v>
      </c>
      <c r="DB72">
        <v>5312</v>
      </c>
      <c r="DC72">
        <v>2169</v>
      </c>
      <c r="DD72">
        <v>2110</v>
      </c>
      <c r="DE72">
        <v>91</v>
      </c>
    </row>
    <row r="73" spans="1:109" x14ac:dyDescent="0.25">
      <c r="A73">
        <v>71</v>
      </c>
      <c r="B73">
        <v>71</v>
      </c>
      <c r="C73">
        <v>48810</v>
      </c>
      <c r="D73">
        <v>19552</v>
      </c>
      <c r="E73">
        <v>28128</v>
      </c>
      <c r="F73">
        <v>60591</v>
      </c>
      <c r="G73">
        <v>25368</v>
      </c>
      <c r="H73">
        <v>34283</v>
      </c>
      <c r="I73">
        <v>42003</v>
      </c>
      <c r="J73">
        <v>17158</v>
      </c>
      <c r="K73">
        <v>24845</v>
      </c>
      <c r="L73">
        <v>42772</v>
      </c>
      <c r="M73">
        <v>20612</v>
      </c>
      <c r="N73">
        <v>22160</v>
      </c>
      <c r="O73">
        <v>43141</v>
      </c>
      <c r="P73">
        <v>17902</v>
      </c>
      <c r="Q73">
        <v>24118</v>
      </c>
      <c r="R73">
        <v>52027</v>
      </c>
      <c r="S73">
        <v>16597</v>
      </c>
      <c r="T73">
        <v>33196</v>
      </c>
      <c r="U73">
        <v>52485</v>
      </c>
      <c r="V73">
        <v>19825</v>
      </c>
      <c r="W73">
        <v>30162</v>
      </c>
      <c r="X73">
        <v>82931</v>
      </c>
      <c r="Y73">
        <v>72083</v>
      </c>
      <c r="Z73">
        <v>1545</v>
      </c>
      <c r="AA73">
        <v>7300</v>
      </c>
      <c r="AB73">
        <v>1307</v>
      </c>
      <c r="AC73">
        <v>470</v>
      </c>
      <c r="AD73">
        <v>55</v>
      </c>
      <c r="AE73">
        <v>6666</v>
      </c>
      <c r="AF73">
        <v>1017</v>
      </c>
      <c r="AG73">
        <v>70</v>
      </c>
      <c r="AH73">
        <v>208</v>
      </c>
      <c r="AI73">
        <v>0</v>
      </c>
      <c r="AJ73">
        <v>112722</v>
      </c>
      <c r="AK73">
        <v>93580</v>
      </c>
      <c r="AL73">
        <v>3026</v>
      </c>
      <c r="AM73">
        <v>12667</v>
      </c>
      <c r="AN73">
        <v>3044</v>
      </c>
      <c r="AO73">
        <v>1026</v>
      </c>
      <c r="AP73">
        <v>209</v>
      </c>
      <c r="AQ73">
        <v>0</v>
      </c>
      <c r="AR73">
        <v>0</v>
      </c>
      <c r="AS73">
        <v>82560</v>
      </c>
      <c r="AT73">
        <v>72235</v>
      </c>
      <c r="AU73">
        <v>1461</v>
      </c>
      <c r="AV73">
        <v>7075</v>
      </c>
      <c r="AW73">
        <v>1172</v>
      </c>
      <c r="AX73">
        <v>463</v>
      </c>
      <c r="AY73">
        <v>45</v>
      </c>
      <c r="AZ73">
        <v>6474</v>
      </c>
      <c r="BA73">
        <v>945</v>
      </c>
      <c r="BB73">
        <v>69</v>
      </c>
      <c r="BC73">
        <v>153</v>
      </c>
      <c r="BD73">
        <v>0</v>
      </c>
      <c r="BE73">
        <v>111641</v>
      </c>
      <c r="BF73">
        <v>93668</v>
      </c>
      <c r="BG73">
        <v>2886</v>
      </c>
      <c r="BH73">
        <v>12026</v>
      </c>
      <c r="BI73">
        <v>2595</v>
      </c>
      <c r="BJ73">
        <v>905</v>
      </c>
      <c r="BK73">
        <v>181</v>
      </c>
      <c r="BL73">
        <v>9785</v>
      </c>
      <c r="BM73">
        <v>2005</v>
      </c>
      <c r="BN73">
        <v>68</v>
      </c>
      <c r="BO73">
        <v>176</v>
      </c>
      <c r="BP73">
        <v>3007</v>
      </c>
      <c r="BQ73">
        <v>106545</v>
      </c>
      <c r="BR73">
        <v>92593</v>
      </c>
      <c r="BS73">
        <v>2179</v>
      </c>
      <c r="BT73">
        <v>9071</v>
      </c>
      <c r="BU73">
        <v>2121</v>
      </c>
      <c r="BV73">
        <v>916</v>
      </c>
      <c r="BW73">
        <v>108</v>
      </c>
      <c r="BX73">
        <v>0</v>
      </c>
      <c r="BY73">
        <v>0</v>
      </c>
      <c r="BZ73">
        <v>77843</v>
      </c>
      <c r="CA73">
        <v>69558</v>
      </c>
      <c r="CB73">
        <v>1270</v>
      </c>
      <c r="CC73">
        <v>5295</v>
      </c>
      <c r="CD73">
        <v>1256</v>
      </c>
      <c r="CE73">
        <v>604</v>
      </c>
      <c r="CF73">
        <v>64</v>
      </c>
      <c r="CG73">
        <v>0</v>
      </c>
      <c r="CH73">
        <v>0</v>
      </c>
      <c r="CI73">
        <v>88203</v>
      </c>
      <c r="CJ73">
        <v>72310</v>
      </c>
      <c r="CK73">
        <v>2132</v>
      </c>
      <c r="CL73">
        <v>8148</v>
      </c>
      <c r="CM73">
        <v>2137</v>
      </c>
      <c r="CN73">
        <v>168</v>
      </c>
      <c r="CO73">
        <v>23</v>
      </c>
      <c r="CP73">
        <v>260</v>
      </c>
      <c r="CQ73">
        <v>3025</v>
      </c>
      <c r="CR73">
        <v>117044</v>
      </c>
      <c r="CS73">
        <v>92374</v>
      </c>
      <c r="CT73">
        <v>3493</v>
      </c>
      <c r="CU73">
        <v>14752</v>
      </c>
      <c r="CV73">
        <v>3842</v>
      </c>
      <c r="CW73">
        <v>2568</v>
      </c>
      <c r="CX73">
        <v>132</v>
      </c>
      <c r="CY73">
        <v>88203</v>
      </c>
      <c r="CZ73">
        <v>72310</v>
      </c>
      <c r="DA73">
        <v>2132</v>
      </c>
      <c r="DB73">
        <v>9127</v>
      </c>
      <c r="DC73">
        <v>2563</v>
      </c>
      <c r="DD73">
        <v>1802</v>
      </c>
      <c r="DE73">
        <v>82</v>
      </c>
    </row>
    <row r="74" spans="1:109" x14ac:dyDescent="0.25">
      <c r="A74">
        <v>72</v>
      </c>
      <c r="B74">
        <v>72</v>
      </c>
      <c r="C74">
        <v>46954</v>
      </c>
      <c r="D74">
        <v>13561</v>
      </c>
      <c r="E74">
        <v>32233</v>
      </c>
      <c r="F74">
        <v>57326</v>
      </c>
      <c r="G74">
        <v>14378</v>
      </c>
      <c r="H74">
        <v>42192</v>
      </c>
      <c r="I74">
        <v>39711</v>
      </c>
      <c r="J74">
        <v>12117</v>
      </c>
      <c r="K74">
        <v>27594</v>
      </c>
      <c r="L74">
        <v>40513</v>
      </c>
      <c r="M74">
        <v>15770</v>
      </c>
      <c r="N74">
        <v>24743</v>
      </c>
      <c r="O74">
        <v>40842</v>
      </c>
      <c r="P74">
        <v>12831</v>
      </c>
      <c r="Q74">
        <v>26789</v>
      </c>
      <c r="R74">
        <v>51262</v>
      </c>
      <c r="S74">
        <v>13349</v>
      </c>
      <c r="T74">
        <v>35487</v>
      </c>
      <c r="U74">
        <v>52080</v>
      </c>
      <c r="V74">
        <v>13408</v>
      </c>
      <c r="W74">
        <v>36481</v>
      </c>
      <c r="X74">
        <v>88934</v>
      </c>
      <c r="Y74">
        <v>85532</v>
      </c>
      <c r="Z74">
        <v>581</v>
      </c>
      <c r="AA74">
        <v>1568</v>
      </c>
      <c r="AB74">
        <v>335</v>
      </c>
      <c r="AC74">
        <v>858</v>
      </c>
      <c r="AD74">
        <v>34</v>
      </c>
      <c r="AE74">
        <v>1214</v>
      </c>
      <c r="AF74">
        <v>179</v>
      </c>
      <c r="AG74">
        <v>44</v>
      </c>
      <c r="AH74">
        <v>40</v>
      </c>
      <c r="AI74">
        <v>0</v>
      </c>
      <c r="AJ74">
        <v>115680</v>
      </c>
      <c r="AK74">
        <v>110429</v>
      </c>
      <c r="AL74">
        <v>1092</v>
      </c>
      <c r="AM74">
        <v>2458</v>
      </c>
      <c r="AN74">
        <v>532</v>
      </c>
      <c r="AO74">
        <v>1312</v>
      </c>
      <c r="AP74">
        <v>61</v>
      </c>
      <c r="AQ74">
        <v>0</v>
      </c>
      <c r="AR74">
        <v>0</v>
      </c>
      <c r="AS74">
        <v>88250</v>
      </c>
      <c r="AT74">
        <v>84925</v>
      </c>
      <c r="AU74">
        <v>601</v>
      </c>
      <c r="AV74">
        <v>1503</v>
      </c>
      <c r="AW74">
        <v>250</v>
      </c>
      <c r="AX74">
        <v>964</v>
      </c>
      <c r="AY74">
        <v>44</v>
      </c>
      <c r="AZ74">
        <v>1233</v>
      </c>
      <c r="BA74">
        <v>192</v>
      </c>
      <c r="BB74">
        <v>62</v>
      </c>
      <c r="BC74">
        <v>34</v>
      </c>
      <c r="BD74">
        <v>0</v>
      </c>
      <c r="BE74">
        <v>115399</v>
      </c>
      <c r="BF74">
        <v>110216</v>
      </c>
      <c r="BG74">
        <v>1069</v>
      </c>
      <c r="BH74">
        <v>2318</v>
      </c>
      <c r="BI74">
        <v>562</v>
      </c>
      <c r="BJ74">
        <v>1288</v>
      </c>
      <c r="BK74">
        <v>68</v>
      </c>
      <c r="BL74">
        <v>1397</v>
      </c>
      <c r="BM74">
        <v>399</v>
      </c>
      <c r="BN74">
        <v>70</v>
      </c>
      <c r="BO74">
        <v>29</v>
      </c>
      <c r="BP74">
        <v>2173</v>
      </c>
      <c r="BQ74">
        <v>115651</v>
      </c>
      <c r="BR74">
        <v>111492</v>
      </c>
      <c r="BS74">
        <v>865</v>
      </c>
      <c r="BT74">
        <v>1751</v>
      </c>
      <c r="BU74">
        <v>473</v>
      </c>
      <c r="BV74">
        <v>1150</v>
      </c>
      <c r="BW74">
        <v>73</v>
      </c>
      <c r="BX74">
        <v>0</v>
      </c>
      <c r="BY74">
        <v>0</v>
      </c>
      <c r="BZ74">
        <v>87449</v>
      </c>
      <c r="CA74">
        <v>84633</v>
      </c>
      <c r="CB74">
        <v>520</v>
      </c>
      <c r="CC74">
        <v>1226</v>
      </c>
      <c r="CD74">
        <v>270</v>
      </c>
      <c r="CE74">
        <v>803</v>
      </c>
      <c r="CF74">
        <v>39</v>
      </c>
      <c r="CG74">
        <v>0</v>
      </c>
      <c r="CH74">
        <v>0</v>
      </c>
      <c r="CI74">
        <v>88939</v>
      </c>
      <c r="CJ74">
        <v>83713</v>
      </c>
      <c r="CK74">
        <v>669</v>
      </c>
      <c r="CL74">
        <v>1163</v>
      </c>
      <c r="CM74">
        <v>274</v>
      </c>
      <c r="CN74">
        <v>195</v>
      </c>
      <c r="CO74">
        <v>5</v>
      </c>
      <c r="CP74">
        <v>123</v>
      </c>
      <c r="CQ74">
        <v>2797</v>
      </c>
      <c r="CR74">
        <v>115380</v>
      </c>
      <c r="CS74">
        <v>107840</v>
      </c>
      <c r="CT74">
        <v>1150</v>
      </c>
      <c r="CU74">
        <v>2285</v>
      </c>
      <c r="CV74">
        <v>705</v>
      </c>
      <c r="CW74">
        <v>2803</v>
      </c>
      <c r="CX74">
        <v>79</v>
      </c>
      <c r="CY74">
        <v>88939</v>
      </c>
      <c r="CZ74">
        <v>83713</v>
      </c>
      <c r="DA74">
        <v>669</v>
      </c>
      <c r="DB74">
        <v>1542</v>
      </c>
      <c r="DC74">
        <v>467</v>
      </c>
      <c r="DD74">
        <v>2038</v>
      </c>
      <c r="DE74">
        <v>52</v>
      </c>
    </row>
    <row r="75" spans="1:109" x14ac:dyDescent="0.25">
      <c r="A75">
        <v>73</v>
      </c>
      <c r="B75">
        <v>73</v>
      </c>
      <c r="C75">
        <v>44265</v>
      </c>
      <c r="D75">
        <v>17852</v>
      </c>
      <c r="E75">
        <v>25264</v>
      </c>
      <c r="F75">
        <v>51525</v>
      </c>
      <c r="G75">
        <v>20435</v>
      </c>
      <c r="H75">
        <v>30197</v>
      </c>
      <c r="I75">
        <v>38090</v>
      </c>
      <c r="J75">
        <v>16005</v>
      </c>
      <c r="K75">
        <v>22085</v>
      </c>
      <c r="L75">
        <v>38536</v>
      </c>
      <c r="M75">
        <v>19582</v>
      </c>
      <c r="N75">
        <v>18954</v>
      </c>
      <c r="O75">
        <v>38616</v>
      </c>
      <c r="P75">
        <v>15563</v>
      </c>
      <c r="Q75">
        <v>21765</v>
      </c>
      <c r="R75">
        <v>49283</v>
      </c>
      <c r="S75">
        <v>15750</v>
      </c>
      <c r="T75">
        <v>31102</v>
      </c>
      <c r="U75">
        <v>49555</v>
      </c>
      <c r="V75">
        <v>19868</v>
      </c>
      <c r="W75">
        <v>27449</v>
      </c>
      <c r="X75">
        <v>86350</v>
      </c>
      <c r="Y75">
        <v>73952</v>
      </c>
      <c r="Z75">
        <v>1821</v>
      </c>
      <c r="AA75">
        <v>8941</v>
      </c>
      <c r="AB75">
        <v>595</v>
      </c>
      <c r="AC75">
        <v>835</v>
      </c>
      <c r="AD75">
        <v>23</v>
      </c>
      <c r="AE75">
        <v>7991</v>
      </c>
      <c r="AF75">
        <v>357</v>
      </c>
      <c r="AG75">
        <v>185</v>
      </c>
      <c r="AH75">
        <v>275</v>
      </c>
      <c r="AI75">
        <v>0</v>
      </c>
      <c r="AJ75">
        <v>113495</v>
      </c>
      <c r="AK75">
        <v>92990</v>
      </c>
      <c r="AL75">
        <v>4362</v>
      </c>
      <c r="AM75">
        <v>14067</v>
      </c>
      <c r="AN75">
        <v>1266</v>
      </c>
      <c r="AO75">
        <v>1377</v>
      </c>
      <c r="AP75">
        <v>104</v>
      </c>
      <c r="AQ75">
        <v>0</v>
      </c>
      <c r="AR75">
        <v>0</v>
      </c>
      <c r="AS75">
        <v>86530</v>
      </c>
      <c r="AT75">
        <v>74503</v>
      </c>
      <c r="AU75">
        <v>1586</v>
      </c>
      <c r="AV75">
        <v>8907</v>
      </c>
      <c r="AW75">
        <v>565</v>
      </c>
      <c r="AX75">
        <v>731</v>
      </c>
      <c r="AY75">
        <v>28</v>
      </c>
      <c r="AZ75">
        <v>8003</v>
      </c>
      <c r="BA75">
        <v>333</v>
      </c>
      <c r="BB75">
        <v>153</v>
      </c>
      <c r="BC75">
        <v>249</v>
      </c>
      <c r="BD75">
        <v>0</v>
      </c>
      <c r="BE75">
        <v>113994</v>
      </c>
      <c r="BF75">
        <v>93740</v>
      </c>
      <c r="BG75">
        <v>4243</v>
      </c>
      <c r="BH75">
        <v>14063</v>
      </c>
      <c r="BI75">
        <v>1200</v>
      </c>
      <c r="BJ75">
        <v>1224</v>
      </c>
      <c r="BK75">
        <v>133</v>
      </c>
      <c r="BL75">
        <v>10365</v>
      </c>
      <c r="BM75">
        <v>676</v>
      </c>
      <c r="BN75">
        <v>173</v>
      </c>
      <c r="BO75">
        <v>100</v>
      </c>
      <c r="BP75">
        <v>4617</v>
      </c>
      <c r="BQ75">
        <v>116644</v>
      </c>
      <c r="BR75">
        <v>97336</v>
      </c>
      <c r="BS75">
        <v>3560</v>
      </c>
      <c r="BT75">
        <v>13883</v>
      </c>
      <c r="BU75">
        <v>1125</v>
      </c>
      <c r="BV75">
        <v>1179</v>
      </c>
      <c r="BW75">
        <v>140</v>
      </c>
      <c r="BX75">
        <v>0</v>
      </c>
      <c r="BY75">
        <v>0</v>
      </c>
      <c r="BZ75">
        <v>88993</v>
      </c>
      <c r="CA75">
        <v>76522</v>
      </c>
      <c r="CB75">
        <v>2113</v>
      </c>
      <c r="CC75">
        <v>9015</v>
      </c>
      <c r="CD75">
        <v>736</v>
      </c>
      <c r="CE75">
        <v>842</v>
      </c>
      <c r="CF75">
        <v>72</v>
      </c>
      <c r="CG75">
        <v>0</v>
      </c>
      <c r="CH75">
        <v>0</v>
      </c>
      <c r="CI75">
        <v>88376</v>
      </c>
      <c r="CJ75">
        <v>72090</v>
      </c>
      <c r="CK75">
        <v>3035</v>
      </c>
      <c r="CL75">
        <v>8713</v>
      </c>
      <c r="CM75">
        <v>643</v>
      </c>
      <c r="CN75">
        <v>221</v>
      </c>
      <c r="CO75">
        <v>57</v>
      </c>
      <c r="CP75">
        <v>297</v>
      </c>
      <c r="CQ75">
        <v>3320</v>
      </c>
      <c r="CR75">
        <v>114160</v>
      </c>
      <c r="CS75">
        <v>89688</v>
      </c>
      <c r="CT75">
        <v>5014</v>
      </c>
      <c r="CU75">
        <v>15066</v>
      </c>
      <c r="CV75">
        <v>1306</v>
      </c>
      <c r="CW75">
        <v>2949</v>
      </c>
      <c r="CX75">
        <v>213</v>
      </c>
      <c r="CY75">
        <v>88376</v>
      </c>
      <c r="CZ75">
        <v>72090</v>
      </c>
      <c r="DA75">
        <v>3035</v>
      </c>
      <c r="DB75">
        <v>9995</v>
      </c>
      <c r="DC75">
        <v>915</v>
      </c>
      <c r="DD75">
        <v>2145</v>
      </c>
      <c r="DE75">
        <v>124</v>
      </c>
    </row>
    <row r="76" spans="1:109" x14ac:dyDescent="0.25">
      <c r="A76">
        <v>74</v>
      </c>
      <c r="B76">
        <v>74</v>
      </c>
      <c r="C76">
        <v>50078</v>
      </c>
      <c r="D76">
        <v>23106</v>
      </c>
      <c r="E76">
        <v>25430</v>
      </c>
      <c r="F76">
        <v>58955</v>
      </c>
      <c r="G76">
        <v>27683</v>
      </c>
      <c r="H76">
        <v>30224</v>
      </c>
      <c r="I76">
        <v>43127</v>
      </c>
      <c r="J76">
        <v>21049</v>
      </c>
      <c r="K76">
        <v>22078</v>
      </c>
      <c r="L76">
        <v>43487</v>
      </c>
      <c r="M76">
        <v>24597</v>
      </c>
      <c r="N76">
        <v>18890</v>
      </c>
      <c r="O76">
        <v>43869</v>
      </c>
      <c r="P76">
        <v>20729</v>
      </c>
      <c r="Q76">
        <v>21551</v>
      </c>
      <c r="R76">
        <v>55246</v>
      </c>
      <c r="S76">
        <v>20234</v>
      </c>
      <c r="T76">
        <v>32262</v>
      </c>
      <c r="U76">
        <v>56079</v>
      </c>
      <c r="V76">
        <v>24643</v>
      </c>
      <c r="W76">
        <v>27673</v>
      </c>
      <c r="X76">
        <v>88086</v>
      </c>
      <c r="Y76">
        <v>79734</v>
      </c>
      <c r="Z76">
        <v>3608</v>
      </c>
      <c r="AA76">
        <v>2956</v>
      </c>
      <c r="AB76">
        <v>1178</v>
      </c>
      <c r="AC76">
        <v>509</v>
      </c>
      <c r="AD76">
        <v>25</v>
      </c>
      <c r="AE76">
        <v>2613</v>
      </c>
      <c r="AF76">
        <v>940</v>
      </c>
      <c r="AG76">
        <v>161</v>
      </c>
      <c r="AH76">
        <v>103</v>
      </c>
      <c r="AI76">
        <v>0</v>
      </c>
      <c r="AJ76">
        <v>112134</v>
      </c>
      <c r="AK76">
        <v>98888</v>
      </c>
      <c r="AL76">
        <v>5746</v>
      </c>
      <c r="AM76">
        <v>4448</v>
      </c>
      <c r="AN76">
        <v>2842</v>
      </c>
      <c r="AO76">
        <v>937</v>
      </c>
      <c r="AP76">
        <v>107</v>
      </c>
      <c r="AQ76">
        <v>0</v>
      </c>
      <c r="AR76">
        <v>0</v>
      </c>
      <c r="AS76">
        <v>87949</v>
      </c>
      <c r="AT76">
        <v>79651</v>
      </c>
      <c r="AU76">
        <v>3591</v>
      </c>
      <c r="AV76">
        <v>2900</v>
      </c>
      <c r="AW76">
        <v>1100</v>
      </c>
      <c r="AX76">
        <v>473</v>
      </c>
      <c r="AY76">
        <v>10</v>
      </c>
      <c r="AZ76">
        <v>2680</v>
      </c>
      <c r="BA76">
        <v>943</v>
      </c>
      <c r="BB76">
        <v>121</v>
      </c>
      <c r="BC76">
        <v>198</v>
      </c>
      <c r="BD76">
        <v>0</v>
      </c>
      <c r="BE76">
        <v>112107</v>
      </c>
      <c r="BF76">
        <v>98917</v>
      </c>
      <c r="BG76">
        <v>5743</v>
      </c>
      <c r="BH76">
        <v>4276</v>
      </c>
      <c r="BI76">
        <v>2941</v>
      </c>
      <c r="BJ76">
        <v>881</v>
      </c>
      <c r="BK76">
        <v>252</v>
      </c>
      <c r="BL76">
        <v>3295</v>
      </c>
      <c r="BM76">
        <v>2045</v>
      </c>
      <c r="BN76">
        <v>141</v>
      </c>
      <c r="BO76">
        <v>23</v>
      </c>
      <c r="BP76">
        <v>1938</v>
      </c>
      <c r="BQ76">
        <v>108134</v>
      </c>
      <c r="BR76">
        <v>96971</v>
      </c>
      <c r="BS76">
        <v>4761</v>
      </c>
      <c r="BT76">
        <v>3635</v>
      </c>
      <c r="BU76">
        <v>2366</v>
      </c>
      <c r="BV76">
        <v>758</v>
      </c>
      <c r="BW76">
        <v>73</v>
      </c>
      <c r="BX76">
        <v>0</v>
      </c>
      <c r="BY76">
        <v>0</v>
      </c>
      <c r="BZ76">
        <v>85364</v>
      </c>
      <c r="CA76">
        <v>77525</v>
      </c>
      <c r="CB76">
        <v>3027</v>
      </c>
      <c r="CC76">
        <v>2718</v>
      </c>
      <c r="CD76">
        <v>1720</v>
      </c>
      <c r="CE76">
        <v>561</v>
      </c>
      <c r="CF76">
        <v>55</v>
      </c>
      <c r="CG76">
        <v>0</v>
      </c>
      <c r="CH76">
        <v>0</v>
      </c>
      <c r="CI76">
        <v>92252</v>
      </c>
      <c r="CJ76">
        <v>79443</v>
      </c>
      <c r="CK76">
        <v>4856</v>
      </c>
      <c r="CL76">
        <v>2493</v>
      </c>
      <c r="CM76">
        <v>2146</v>
      </c>
      <c r="CN76">
        <v>107</v>
      </c>
      <c r="CO76">
        <v>6</v>
      </c>
      <c r="CP76">
        <v>218</v>
      </c>
      <c r="CQ76">
        <v>2983</v>
      </c>
      <c r="CR76">
        <v>115556</v>
      </c>
      <c r="CS76">
        <v>97598</v>
      </c>
      <c r="CT76">
        <v>7217</v>
      </c>
      <c r="CU76">
        <v>4574</v>
      </c>
      <c r="CV76">
        <v>3586</v>
      </c>
      <c r="CW76">
        <v>2211</v>
      </c>
      <c r="CX76">
        <v>93</v>
      </c>
      <c r="CY76">
        <v>92252</v>
      </c>
      <c r="CZ76">
        <v>79443</v>
      </c>
      <c r="DA76">
        <v>4856</v>
      </c>
      <c r="DB76">
        <v>3271</v>
      </c>
      <c r="DC76">
        <v>2600</v>
      </c>
      <c r="DD76">
        <v>1666</v>
      </c>
      <c r="DE76">
        <v>72</v>
      </c>
    </row>
    <row r="77" spans="1:109" x14ac:dyDescent="0.25">
      <c r="A77">
        <v>75</v>
      </c>
      <c r="B77">
        <v>75</v>
      </c>
      <c r="C77">
        <v>51084</v>
      </c>
      <c r="D77">
        <v>15560</v>
      </c>
      <c r="E77">
        <v>33878</v>
      </c>
      <c r="F77">
        <v>61400</v>
      </c>
      <c r="G77">
        <v>17819</v>
      </c>
      <c r="H77">
        <v>42502</v>
      </c>
      <c r="I77">
        <v>43416</v>
      </c>
      <c r="J77">
        <v>14139</v>
      </c>
      <c r="K77">
        <v>29277</v>
      </c>
      <c r="L77">
        <v>43749</v>
      </c>
      <c r="M77">
        <v>18495</v>
      </c>
      <c r="N77">
        <v>25254</v>
      </c>
      <c r="O77">
        <v>44329</v>
      </c>
      <c r="P77">
        <v>13666</v>
      </c>
      <c r="Q77">
        <v>29054</v>
      </c>
      <c r="R77">
        <v>56382</v>
      </c>
      <c r="S77">
        <v>13869</v>
      </c>
      <c r="T77">
        <v>39369</v>
      </c>
      <c r="U77">
        <v>57340</v>
      </c>
      <c r="V77">
        <v>16157</v>
      </c>
      <c r="W77">
        <v>37753</v>
      </c>
      <c r="X77">
        <v>91179</v>
      </c>
      <c r="Y77">
        <v>83731</v>
      </c>
      <c r="Z77">
        <v>5194</v>
      </c>
      <c r="AA77">
        <v>1176</v>
      </c>
      <c r="AB77">
        <v>373</v>
      </c>
      <c r="AC77">
        <v>533</v>
      </c>
      <c r="AD77">
        <v>52</v>
      </c>
      <c r="AE77">
        <v>1057</v>
      </c>
      <c r="AF77">
        <v>268</v>
      </c>
      <c r="AG77">
        <v>241</v>
      </c>
      <c r="AH77">
        <v>121</v>
      </c>
      <c r="AI77">
        <v>0</v>
      </c>
      <c r="AJ77">
        <v>120196</v>
      </c>
      <c r="AK77">
        <v>107505</v>
      </c>
      <c r="AL77">
        <v>9037</v>
      </c>
      <c r="AM77">
        <v>2573</v>
      </c>
      <c r="AN77">
        <v>1092</v>
      </c>
      <c r="AO77">
        <v>1092</v>
      </c>
      <c r="AP77">
        <v>152</v>
      </c>
      <c r="AQ77">
        <v>0</v>
      </c>
      <c r="AR77">
        <v>0</v>
      </c>
      <c r="AS77">
        <v>91286</v>
      </c>
      <c r="AT77">
        <v>83909</v>
      </c>
      <c r="AU77">
        <v>5175</v>
      </c>
      <c r="AV77">
        <v>1168</v>
      </c>
      <c r="AW77">
        <v>374</v>
      </c>
      <c r="AX77">
        <v>531</v>
      </c>
      <c r="AY77">
        <v>22</v>
      </c>
      <c r="AZ77">
        <v>1039</v>
      </c>
      <c r="BA77">
        <v>272</v>
      </c>
      <c r="BB77">
        <v>225</v>
      </c>
      <c r="BC77">
        <v>81</v>
      </c>
      <c r="BD77">
        <v>0</v>
      </c>
      <c r="BE77">
        <v>120360</v>
      </c>
      <c r="BF77">
        <v>108030</v>
      </c>
      <c r="BG77">
        <v>8804</v>
      </c>
      <c r="BH77">
        <v>2545</v>
      </c>
      <c r="BI77">
        <v>1027</v>
      </c>
      <c r="BJ77">
        <v>1003</v>
      </c>
      <c r="BK77">
        <v>69</v>
      </c>
      <c r="BL77">
        <v>1300</v>
      </c>
      <c r="BM77">
        <v>531</v>
      </c>
      <c r="BN77">
        <v>299</v>
      </c>
      <c r="BO77">
        <v>49</v>
      </c>
      <c r="BP77">
        <v>1315</v>
      </c>
      <c r="BQ77">
        <v>122248</v>
      </c>
      <c r="BR77">
        <v>111539</v>
      </c>
      <c r="BS77">
        <v>7561</v>
      </c>
      <c r="BT77">
        <v>1843</v>
      </c>
      <c r="BU77">
        <v>707</v>
      </c>
      <c r="BV77">
        <v>912</v>
      </c>
      <c r="BW77">
        <v>55</v>
      </c>
      <c r="BX77">
        <v>0</v>
      </c>
      <c r="BY77">
        <v>0</v>
      </c>
      <c r="BZ77">
        <v>92127</v>
      </c>
      <c r="CA77">
        <v>85671</v>
      </c>
      <c r="CB77">
        <v>4468</v>
      </c>
      <c r="CC77">
        <v>1036</v>
      </c>
      <c r="CD77">
        <v>436</v>
      </c>
      <c r="CE77">
        <v>643</v>
      </c>
      <c r="CF77">
        <v>37</v>
      </c>
      <c r="CG77">
        <v>0</v>
      </c>
      <c r="CH77">
        <v>0</v>
      </c>
      <c r="CI77">
        <v>92215</v>
      </c>
      <c r="CJ77">
        <v>82602</v>
      </c>
      <c r="CK77">
        <v>5707</v>
      </c>
      <c r="CL77">
        <v>914</v>
      </c>
      <c r="CM77">
        <v>388</v>
      </c>
      <c r="CN77">
        <v>188</v>
      </c>
      <c r="CO77">
        <v>19</v>
      </c>
      <c r="CP77">
        <v>196</v>
      </c>
      <c r="CQ77">
        <v>2201</v>
      </c>
      <c r="CR77">
        <v>119742</v>
      </c>
      <c r="CS77">
        <v>105117</v>
      </c>
      <c r="CT77">
        <v>9062</v>
      </c>
      <c r="CU77">
        <v>2168</v>
      </c>
      <c r="CV77">
        <v>852</v>
      </c>
      <c r="CW77">
        <v>2338</v>
      </c>
      <c r="CX77">
        <v>125</v>
      </c>
      <c r="CY77">
        <v>92215</v>
      </c>
      <c r="CZ77">
        <v>82602</v>
      </c>
      <c r="DA77">
        <v>5707</v>
      </c>
      <c r="DB77">
        <v>1300</v>
      </c>
      <c r="DC77">
        <v>574</v>
      </c>
      <c r="DD77">
        <v>1722</v>
      </c>
      <c r="DE77">
        <v>96</v>
      </c>
    </row>
    <row r="78" spans="1:109" x14ac:dyDescent="0.25">
      <c r="A78">
        <v>76</v>
      </c>
      <c r="B78">
        <v>76</v>
      </c>
      <c r="C78">
        <v>50447</v>
      </c>
      <c r="D78">
        <v>16041</v>
      </c>
      <c r="E78">
        <v>33034</v>
      </c>
      <c r="F78">
        <v>59960</v>
      </c>
      <c r="G78">
        <v>17640</v>
      </c>
      <c r="H78">
        <v>41472</v>
      </c>
      <c r="I78">
        <v>43856</v>
      </c>
      <c r="J78">
        <v>15107</v>
      </c>
      <c r="K78">
        <v>28749</v>
      </c>
      <c r="L78">
        <v>44483</v>
      </c>
      <c r="M78">
        <v>17984</v>
      </c>
      <c r="N78">
        <v>26499</v>
      </c>
      <c r="O78">
        <v>44678</v>
      </c>
      <c r="P78">
        <v>14827</v>
      </c>
      <c r="Q78">
        <v>28381</v>
      </c>
      <c r="R78">
        <v>54484</v>
      </c>
      <c r="S78">
        <v>15078</v>
      </c>
      <c r="T78">
        <v>36357</v>
      </c>
      <c r="U78">
        <v>55052</v>
      </c>
      <c r="V78">
        <v>16085</v>
      </c>
      <c r="W78">
        <v>36590</v>
      </c>
      <c r="X78">
        <v>94140</v>
      </c>
      <c r="Y78">
        <v>81865</v>
      </c>
      <c r="Z78">
        <v>1402</v>
      </c>
      <c r="AA78">
        <v>9439</v>
      </c>
      <c r="AB78">
        <v>548</v>
      </c>
      <c r="AC78">
        <v>781</v>
      </c>
      <c r="AD78">
        <v>30</v>
      </c>
      <c r="AE78">
        <v>8544</v>
      </c>
      <c r="AF78">
        <v>494</v>
      </c>
      <c r="AG78">
        <v>116</v>
      </c>
      <c r="AH78">
        <v>267</v>
      </c>
      <c r="AI78">
        <v>0</v>
      </c>
      <c r="AJ78">
        <v>121100</v>
      </c>
      <c r="AK78">
        <v>103517</v>
      </c>
      <c r="AL78">
        <v>2318</v>
      </c>
      <c r="AM78">
        <v>13302</v>
      </c>
      <c r="AN78">
        <v>1174</v>
      </c>
      <c r="AO78">
        <v>1276</v>
      </c>
      <c r="AP78">
        <v>104</v>
      </c>
      <c r="AQ78">
        <v>0</v>
      </c>
      <c r="AR78">
        <v>0</v>
      </c>
      <c r="AS78">
        <v>94330</v>
      </c>
      <c r="AT78">
        <v>82150</v>
      </c>
      <c r="AU78">
        <v>1322</v>
      </c>
      <c r="AV78">
        <v>8500</v>
      </c>
      <c r="AW78">
        <v>585</v>
      </c>
      <c r="AX78">
        <v>1795</v>
      </c>
      <c r="AY78">
        <v>15</v>
      </c>
      <c r="AZ78">
        <v>7632</v>
      </c>
      <c r="BA78">
        <v>516</v>
      </c>
      <c r="BB78">
        <v>200</v>
      </c>
      <c r="BC78">
        <v>242</v>
      </c>
      <c r="BD78">
        <v>0</v>
      </c>
      <c r="BE78">
        <v>121324</v>
      </c>
      <c r="BF78">
        <v>103900</v>
      </c>
      <c r="BG78">
        <v>2240</v>
      </c>
      <c r="BH78">
        <v>11817</v>
      </c>
      <c r="BI78">
        <v>1181</v>
      </c>
      <c r="BJ78">
        <v>2833</v>
      </c>
      <c r="BK78">
        <v>63</v>
      </c>
      <c r="BL78">
        <v>9424</v>
      </c>
      <c r="BM78">
        <v>965</v>
      </c>
      <c r="BN78">
        <v>203</v>
      </c>
      <c r="BO78">
        <v>190</v>
      </c>
      <c r="BP78">
        <v>4386</v>
      </c>
      <c r="BQ78">
        <v>124475</v>
      </c>
      <c r="BR78">
        <v>107726</v>
      </c>
      <c r="BS78">
        <v>1732</v>
      </c>
      <c r="BT78">
        <v>13120</v>
      </c>
      <c r="BU78">
        <v>1097</v>
      </c>
      <c r="BV78">
        <v>956</v>
      </c>
      <c r="BW78">
        <v>112</v>
      </c>
      <c r="BX78">
        <v>0</v>
      </c>
      <c r="BY78">
        <v>0</v>
      </c>
      <c r="BZ78">
        <v>96456</v>
      </c>
      <c r="CA78">
        <v>84367</v>
      </c>
      <c r="CB78">
        <v>1124</v>
      </c>
      <c r="CC78">
        <v>9614</v>
      </c>
      <c r="CD78">
        <v>736</v>
      </c>
      <c r="CE78">
        <v>698</v>
      </c>
      <c r="CF78">
        <v>64</v>
      </c>
      <c r="CG78">
        <v>0</v>
      </c>
      <c r="CH78">
        <v>0</v>
      </c>
      <c r="CI78">
        <v>97883</v>
      </c>
      <c r="CJ78">
        <v>83107</v>
      </c>
      <c r="CK78">
        <v>1690</v>
      </c>
      <c r="CL78">
        <v>8924</v>
      </c>
      <c r="CM78">
        <v>639</v>
      </c>
      <c r="CN78">
        <v>165</v>
      </c>
      <c r="CO78">
        <v>41</v>
      </c>
      <c r="CP78">
        <v>268</v>
      </c>
      <c r="CQ78">
        <v>3049</v>
      </c>
      <c r="CR78">
        <v>124936</v>
      </c>
      <c r="CS78">
        <v>104231</v>
      </c>
      <c r="CT78">
        <v>2615</v>
      </c>
      <c r="CU78">
        <v>13752</v>
      </c>
      <c r="CV78">
        <v>1230</v>
      </c>
      <c r="CW78">
        <v>2536</v>
      </c>
      <c r="CX78">
        <v>141</v>
      </c>
      <c r="CY78">
        <v>97883</v>
      </c>
      <c r="CZ78">
        <v>83107</v>
      </c>
      <c r="DA78">
        <v>1690</v>
      </c>
      <c r="DB78">
        <v>9878</v>
      </c>
      <c r="DC78">
        <v>860</v>
      </c>
      <c r="DD78">
        <v>1866</v>
      </c>
      <c r="DE78">
        <v>95</v>
      </c>
    </row>
    <row r="79" spans="1:109" x14ac:dyDescent="0.25">
      <c r="A79">
        <v>77</v>
      </c>
      <c r="B79">
        <v>77</v>
      </c>
      <c r="C79">
        <v>45326</v>
      </c>
      <c r="D79">
        <v>14447</v>
      </c>
      <c r="E79">
        <v>29681</v>
      </c>
      <c r="F79">
        <v>54257</v>
      </c>
      <c r="G79">
        <v>16660</v>
      </c>
      <c r="H79">
        <v>36759</v>
      </c>
      <c r="I79">
        <v>39098</v>
      </c>
      <c r="J79">
        <v>13592</v>
      </c>
      <c r="K79">
        <v>25506</v>
      </c>
      <c r="L79">
        <v>39819</v>
      </c>
      <c r="M79">
        <v>15495</v>
      </c>
      <c r="N79">
        <v>24324</v>
      </c>
      <c r="O79">
        <v>40055</v>
      </c>
      <c r="P79">
        <v>13470</v>
      </c>
      <c r="Q79">
        <v>25270</v>
      </c>
      <c r="R79">
        <v>49025</v>
      </c>
      <c r="S79">
        <v>12697</v>
      </c>
      <c r="T79">
        <v>33604</v>
      </c>
      <c r="U79">
        <v>49616</v>
      </c>
      <c r="V79">
        <v>15031</v>
      </c>
      <c r="W79">
        <v>32270</v>
      </c>
      <c r="X79">
        <v>86640</v>
      </c>
      <c r="Y79">
        <v>82610</v>
      </c>
      <c r="Z79">
        <v>1064</v>
      </c>
      <c r="AA79">
        <v>1648</v>
      </c>
      <c r="AB79">
        <v>730</v>
      </c>
      <c r="AC79">
        <v>485</v>
      </c>
      <c r="AD79">
        <v>10</v>
      </c>
      <c r="AE79">
        <v>1138</v>
      </c>
      <c r="AF79">
        <v>541</v>
      </c>
      <c r="AG79">
        <v>110</v>
      </c>
      <c r="AH79">
        <v>102</v>
      </c>
      <c r="AI79">
        <v>0</v>
      </c>
      <c r="AJ79">
        <v>116096</v>
      </c>
      <c r="AK79">
        <v>108749</v>
      </c>
      <c r="AL79">
        <v>2335</v>
      </c>
      <c r="AM79">
        <v>2810</v>
      </c>
      <c r="AN79">
        <v>1576</v>
      </c>
      <c r="AO79">
        <v>865</v>
      </c>
      <c r="AP79">
        <v>43</v>
      </c>
      <c r="AQ79">
        <v>0</v>
      </c>
      <c r="AR79">
        <v>0</v>
      </c>
      <c r="AS79">
        <v>86610</v>
      </c>
      <c r="AT79">
        <v>82645</v>
      </c>
      <c r="AU79">
        <v>1096</v>
      </c>
      <c r="AV79">
        <v>1664</v>
      </c>
      <c r="AW79">
        <v>633</v>
      </c>
      <c r="AX79">
        <v>464</v>
      </c>
      <c r="AY79">
        <v>4</v>
      </c>
      <c r="AZ79">
        <v>1227</v>
      </c>
      <c r="BA79">
        <v>490</v>
      </c>
      <c r="BB79">
        <v>154</v>
      </c>
      <c r="BC79">
        <v>132</v>
      </c>
      <c r="BD79">
        <v>0</v>
      </c>
      <c r="BE79">
        <v>116208</v>
      </c>
      <c r="BF79">
        <v>108896</v>
      </c>
      <c r="BG79">
        <v>2302</v>
      </c>
      <c r="BH79">
        <v>2737</v>
      </c>
      <c r="BI79">
        <v>1581</v>
      </c>
      <c r="BJ79">
        <v>935</v>
      </c>
      <c r="BK79">
        <v>105</v>
      </c>
      <c r="BL79">
        <v>1695</v>
      </c>
      <c r="BM79">
        <v>1106</v>
      </c>
      <c r="BN79">
        <v>248</v>
      </c>
      <c r="BO79">
        <v>119</v>
      </c>
      <c r="BP79">
        <v>1830</v>
      </c>
      <c r="BQ79">
        <v>114517</v>
      </c>
      <c r="BR79">
        <v>108447</v>
      </c>
      <c r="BS79">
        <v>1800</v>
      </c>
      <c r="BT79">
        <v>2490</v>
      </c>
      <c r="BU79">
        <v>1148</v>
      </c>
      <c r="BV79">
        <v>693</v>
      </c>
      <c r="BW79">
        <v>80</v>
      </c>
      <c r="BX79">
        <v>0</v>
      </c>
      <c r="BY79">
        <v>0</v>
      </c>
      <c r="BZ79">
        <v>85373</v>
      </c>
      <c r="CA79">
        <v>81573</v>
      </c>
      <c r="CB79">
        <v>1090</v>
      </c>
      <c r="CC79">
        <v>1444</v>
      </c>
      <c r="CD79">
        <v>788</v>
      </c>
      <c r="CE79">
        <v>494</v>
      </c>
      <c r="CF79">
        <v>51</v>
      </c>
      <c r="CG79">
        <v>0</v>
      </c>
      <c r="CH79">
        <v>0</v>
      </c>
      <c r="CI79">
        <v>88837</v>
      </c>
      <c r="CJ79">
        <v>82189</v>
      </c>
      <c r="CK79">
        <v>1724</v>
      </c>
      <c r="CL79">
        <v>1356</v>
      </c>
      <c r="CM79">
        <v>755</v>
      </c>
      <c r="CN79">
        <v>121</v>
      </c>
      <c r="CO79">
        <v>25</v>
      </c>
      <c r="CP79">
        <v>175</v>
      </c>
      <c r="CQ79">
        <v>2492</v>
      </c>
      <c r="CR79">
        <v>116894</v>
      </c>
      <c r="CS79">
        <v>106930</v>
      </c>
      <c r="CT79">
        <v>2755</v>
      </c>
      <c r="CU79">
        <v>3031</v>
      </c>
      <c r="CV79">
        <v>1381</v>
      </c>
      <c r="CW79">
        <v>2123</v>
      </c>
      <c r="CX79">
        <v>127</v>
      </c>
      <c r="CY79">
        <v>88837</v>
      </c>
      <c r="CZ79">
        <v>82189</v>
      </c>
      <c r="DA79">
        <v>1724</v>
      </c>
      <c r="DB79">
        <v>1849</v>
      </c>
      <c r="DC79">
        <v>983</v>
      </c>
      <c r="DD79">
        <v>1570</v>
      </c>
      <c r="DE79">
        <v>90</v>
      </c>
    </row>
    <row r="80" spans="1:109" x14ac:dyDescent="0.25">
      <c r="A80">
        <v>78</v>
      </c>
      <c r="B80">
        <v>78</v>
      </c>
      <c r="C80">
        <v>55700</v>
      </c>
      <c r="D80">
        <v>13688</v>
      </c>
      <c r="E80">
        <v>40682</v>
      </c>
      <c r="F80">
        <v>67268</v>
      </c>
      <c r="G80">
        <v>16841</v>
      </c>
      <c r="H80">
        <v>49416</v>
      </c>
      <c r="I80">
        <v>47663</v>
      </c>
      <c r="J80">
        <v>12528</v>
      </c>
      <c r="K80">
        <v>35135</v>
      </c>
      <c r="L80">
        <v>48432</v>
      </c>
      <c r="M80">
        <v>16210</v>
      </c>
      <c r="N80">
        <v>32222</v>
      </c>
      <c r="O80">
        <v>48803</v>
      </c>
      <c r="P80">
        <v>12516</v>
      </c>
      <c r="Q80">
        <v>34601</v>
      </c>
      <c r="R80">
        <v>60708</v>
      </c>
      <c r="S80">
        <v>10052</v>
      </c>
      <c r="T80">
        <v>48210</v>
      </c>
      <c r="U80">
        <v>61208</v>
      </c>
      <c r="V80">
        <v>14204</v>
      </c>
      <c r="W80">
        <v>44409</v>
      </c>
      <c r="X80">
        <v>91590</v>
      </c>
      <c r="Y80">
        <v>86851</v>
      </c>
      <c r="Z80">
        <v>1042</v>
      </c>
      <c r="AA80">
        <v>2269</v>
      </c>
      <c r="AB80">
        <v>887</v>
      </c>
      <c r="AC80">
        <v>417</v>
      </c>
      <c r="AD80">
        <v>4</v>
      </c>
      <c r="AE80">
        <v>1630</v>
      </c>
      <c r="AF80">
        <v>636</v>
      </c>
      <c r="AG80">
        <v>122</v>
      </c>
      <c r="AH80">
        <v>89</v>
      </c>
      <c r="AI80">
        <v>0</v>
      </c>
      <c r="AJ80">
        <v>120725</v>
      </c>
      <c r="AK80">
        <v>112137</v>
      </c>
      <c r="AL80">
        <v>1866</v>
      </c>
      <c r="AM80">
        <v>3905</v>
      </c>
      <c r="AN80">
        <v>2133</v>
      </c>
      <c r="AO80">
        <v>746</v>
      </c>
      <c r="AP80">
        <v>157</v>
      </c>
      <c r="AQ80">
        <v>0</v>
      </c>
      <c r="AR80">
        <v>0</v>
      </c>
      <c r="AS80">
        <v>90962</v>
      </c>
      <c r="AT80">
        <v>86508</v>
      </c>
      <c r="AU80">
        <v>1052</v>
      </c>
      <c r="AV80">
        <v>2132</v>
      </c>
      <c r="AW80">
        <v>735</v>
      </c>
      <c r="AX80">
        <v>410</v>
      </c>
      <c r="AY80">
        <v>20</v>
      </c>
      <c r="AZ80">
        <v>1653</v>
      </c>
      <c r="BA80">
        <v>585</v>
      </c>
      <c r="BB80">
        <v>131</v>
      </c>
      <c r="BC80">
        <v>64</v>
      </c>
      <c r="BD80">
        <v>0</v>
      </c>
      <c r="BE80">
        <v>120024</v>
      </c>
      <c r="BF80">
        <v>111748</v>
      </c>
      <c r="BG80">
        <v>1813</v>
      </c>
      <c r="BH80">
        <v>3760</v>
      </c>
      <c r="BI80">
        <v>2094</v>
      </c>
      <c r="BJ80">
        <v>700</v>
      </c>
      <c r="BK80">
        <v>126</v>
      </c>
      <c r="BL80">
        <v>2219</v>
      </c>
      <c r="BM80">
        <v>1495</v>
      </c>
      <c r="BN80">
        <v>140</v>
      </c>
      <c r="BO80">
        <v>28</v>
      </c>
      <c r="BP80">
        <v>2555</v>
      </c>
      <c r="BQ80">
        <v>117973</v>
      </c>
      <c r="BR80">
        <v>111044</v>
      </c>
      <c r="BS80">
        <v>1443</v>
      </c>
      <c r="BT80">
        <v>3261</v>
      </c>
      <c r="BU80">
        <v>1526</v>
      </c>
      <c r="BV80">
        <v>720</v>
      </c>
      <c r="BW80">
        <v>60</v>
      </c>
      <c r="BX80">
        <v>0</v>
      </c>
      <c r="BY80">
        <v>0</v>
      </c>
      <c r="BZ80">
        <v>88811</v>
      </c>
      <c r="CA80">
        <v>84685</v>
      </c>
      <c r="CB80">
        <v>830</v>
      </c>
      <c r="CC80">
        <v>1787</v>
      </c>
      <c r="CD80">
        <v>1010</v>
      </c>
      <c r="CE80">
        <v>508</v>
      </c>
      <c r="CF80">
        <v>36</v>
      </c>
      <c r="CG80">
        <v>0</v>
      </c>
      <c r="CH80">
        <v>0</v>
      </c>
      <c r="CI80">
        <v>95058</v>
      </c>
      <c r="CJ80">
        <v>87055</v>
      </c>
      <c r="CK80">
        <v>1422</v>
      </c>
      <c r="CL80">
        <v>1957</v>
      </c>
      <c r="CM80">
        <v>1249</v>
      </c>
      <c r="CN80">
        <v>133</v>
      </c>
      <c r="CO80">
        <v>22</v>
      </c>
      <c r="CP80">
        <v>320</v>
      </c>
      <c r="CQ80">
        <v>2900</v>
      </c>
      <c r="CR80">
        <v>124370</v>
      </c>
      <c r="CS80">
        <v>111929</v>
      </c>
      <c r="CT80">
        <v>2336</v>
      </c>
      <c r="CU80">
        <v>4582</v>
      </c>
      <c r="CV80">
        <v>2350</v>
      </c>
      <c r="CW80">
        <v>2314</v>
      </c>
      <c r="CX80">
        <v>146</v>
      </c>
      <c r="CY80">
        <v>95058</v>
      </c>
      <c r="CZ80">
        <v>87055</v>
      </c>
      <c r="DA80">
        <v>1422</v>
      </c>
      <c r="DB80">
        <v>2705</v>
      </c>
      <c r="DC80">
        <v>1584</v>
      </c>
      <c r="DD80">
        <v>1673</v>
      </c>
      <c r="DE80">
        <v>94</v>
      </c>
    </row>
    <row r="81" spans="1:109" x14ac:dyDescent="0.25">
      <c r="A81">
        <v>79</v>
      </c>
      <c r="B81">
        <v>79</v>
      </c>
      <c r="C81">
        <v>43573</v>
      </c>
      <c r="D81">
        <v>12925</v>
      </c>
      <c r="E81">
        <v>29497</v>
      </c>
      <c r="F81">
        <v>51668</v>
      </c>
      <c r="G81">
        <v>14542</v>
      </c>
      <c r="H81">
        <v>36322</v>
      </c>
      <c r="I81">
        <v>37473</v>
      </c>
      <c r="J81">
        <v>11854</v>
      </c>
      <c r="K81">
        <v>25619</v>
      </c>
      <c r="L81">
        <v>37663</v>
      </c>
      <c r="M81">
        <v>15050</v>
      </c>
      <c r="N81">
        <v>22613</v>
      </c>
      <c r="O81">
        <v>37672</v>
      </c>
      <c r="P81">
        <v>11411</v>
      </c>
      <c r="Q81">
        <v>25071</v>
      </c>
      <c r="R81">
        <v>48036</v>
      </c>
      <c r="S81">
        <v>11339</v>
      </c>
      <c r="T81">
        <v>34328</v>
      </c>
      <c r="U81">
        <v>48926</v>
      </c>
      <c r="V81">
        <v>13767</v>
      </c>
      <c r="W81">
        <v>32872</v>
      </c>
      <c r="X81">
        <v>88347</v>
      </c>
      <c r="Y81">
        <v>76267</v>
      </c>
      <c r="Z81">
        <v>1912</v>
      </c>
      <c r="AA81">
        <v>9165</v>
      </c>
      <c r="AB81">
        <v>447</v>
      </c>
      <c r="AC81">
        <v>672</v>
      </c>
      <c r="AD81">
        <v>4</v>
      </c>
      <c r="AE81">
        <v>8174</v>
      </c>
      <c r="AF81">
        <v>323</v>
      </c>
      <c r="AG81">
        <v>157</v>
      </c>
      <c r="AH81">
        <v>96</v>
      </c>
      <c r="AI81">
        <v>0</v>
      </c>
      <c r="AJ81">
        <v>116826</v>
      </c>
      <c r="AK81">
        <v>97428</v>
      </c>
      <c r="AL81">
        <v>3562</v>
      </c>
      <c r="AM81">
        <v>14040</v>
      </c>
      <c r="AN81">
        <v>1210</v>
      </c>
      <c r="AO81">
        <v>971</v>
      </c>
      <c r="AP81">
        <v>46</v>
      </c>
      <c r="AQ81">
        <v>0</v>
      </c>
      <c r="AR81">
        <v>0</v>
      </c>
      <c r="AS81">
        <v>88509</v>
      </c>
      <c r="AT81">
        <v>76680</v>
      </c>
      <c r="AU81">
        <v>1862</v>
      </c>
      <c r="AV81">
        <v>8799</v>
      </c>
      <c r="AW81">
        <v>591</v>
      </c>
      <c r="AX81">
        <v>618</v>
      </c>
      <c r="AY81">
        <v>4</v>
      </c>
      <c r="AZ81">
        <v>7908</v>
      </c>
      <c r="BA81">
        <v>417</v>
      </c>
      <c r="BB81">
        <v>168</v>
      </c>
      <c r="BC81">
        <v>96</v>
      </c>
      <c r="BD81">
        <v>0</v>
      </c>
      <c r="BE81">
        <v>116938</v>
      </c>
      <c r="BF81">
        <v>98011</v>
      </c>
      <c r="BG81">
        <v>3274</v>
      </c>
      <c r="BH81">
        <v>13763</v>
      </c>
      <c r="BI81">
        <v>1246</v>
      </c>
      <c r="BJ81">
        <v>941</v>
      </c>
      <c r="BK81">
        <v>53</v>
      </c>
      <c r="BL81">
        <v>11152</v>
      </c>
      <c r="BM81">
        <v>819</v>
      </c>
      <c r="BN81">
        <v>189</v>
      </c>
      <c r="BO81">
        <v>195</v>
      </c>
      <c r="BP81">
        <v>3303</v>
      </c>
      <c r="BQ81">
        <v>120024</v>
      </c>
      <c r="BR81">
        <v>102252</v>
      </c>
      <c r="BS81">
        <v>2581</v>
      </c>
      <c r="BT81">
        <v>13545</v>
      </c>
      <c r="BU81">
        <v>1097</v>
      </c>
      <c r="BV81">
        <v>902</v>
      </c>
      <c r="BW81">
        <v>83</v>
      </c>
      <c r="BX81">
        <v>0</v>
      </c>
      <c r="BY81">
        <v>0</v>
      </c>
      <c r="BZ81">
        <v>91006</v>
      </c>
      <c r="CA81">
        <v>79483</v>
      </c>
      <c r="CB81">
        <v>1596</v>
      </c>
      <c r="CC81">
        <v>8734</v>
      </c>
      <c r="CD81">
        <v>754</v>
      </c>
      <c r="CE81">
        <v>625</v>
      </c>
      <c r="CF81">
        <v>61</v>
      </c>
      <c r="CG81">
        <v>0</v>
      </c>
      <c r="CH81">
        <v>0</v>
      </c>
      <c r="CI81">
        <v>88189</v>
      </c>
      <c r="CJ81">
        <v>73937</v>
      </c>
      <c r="CK81">
        <v>2025</v>
      </c>
      <c r="CL81">
        <v>8176</v>
      </c>
      <c r="CM81">
        <v>662</v>
      </c>
      <c r="CN81">
        <v>216</v>
      </c>
      <c r="CO81">
        <v>31</v>
      </c>
      <c r="CP81">
        <v>269</v>
      </c>
      <c r="CQ81">
        <v>2873</v>
      </c>
      <c r="CR81">
        <v>115424</v>
      </c>
      <c r="CS81">
        <v>93862</v>
      </c>
      <c r="CT81">
        <v>3306</v>
      </c>
      <c r="CU81">
        <v>14254</v>
      </c>
      <c r="CV81">
        <v>1308</v>
      </c>
      <c r="CW81">
        <v>2410</v>
      </c>
      <c r="CX81">
        <v>156</v>
      </c>
      <c r="CY81">
        <v>88189</v>
      </c>
      <c r="CZ81">
        <v>73937</v>
      </c>
      <c r="DA81">
        <v>2025</v>
      </c>
      <c r="DB81">
        <v>9267</v>
      </c>
      <c r="DC81">
        <v>935</v>
      </c>
      <c r="DD81">
        <v>1673</v>
      </c>
      <c r="DE81">
        <v>96</v>
      </c>
    </row>
    <row r="82" spans="1:109" x14ac:dyDescent="0.25">
      <c r="A82">
        <v>80</v>
      </c>
      <c r="B82">
        <v>80</v>
      </c>
      <c r="C82">
        <v>52410</v>
      </c>
      <c r="D82">
        <v>11593</v>
      </c>
      <c r="E82">
        <v>39367</v>
      </c>
      <c r="F82">
        <v>62131</v>
      </c>
      <c r="G82">
        <v>12859</v>
      </c>
      <c r="H82">
        <v>48284</v>
      </c>
      <c r="I82">
        <v>45305</v>
      </c>
      <c r="J82">
        <v>10443</v>
      </c>
      <c r="K82">
        <v>34862</v>
      </c>
      <c r="L82">
        <v>45757</v>
      </c>
      <c r="M82">
        <v>14332</v>
      </c>
      <c r="N82">
        <v>31425</v>
      </c>
      <c r="O82">
        <v>45863</v>
      </c>
      <c r="P82">
        <v>10272</v>
      </c>
      <c r="Q82">
        <v>34428</v>
      </c>
      <c r="R82">
        <v>57314</v>
      </c>
      <c r="S82">
        <v>10987</v>
      </c>
      <c r="T82">
        <v>43533</v>
      </c>
      <c r="U82">
        <v>58212</v>
      </c>
      <c r="V82">
        <v>11623</v>
      </c>
      <c r="W82">
        <v>44018</v>
      </c>
      <c r="X82">
        <v>86632</v>
      </c>
      <c r="Y82">
        <v>81627</v>
      </c>
      <c r="Z82">
        <v>2556</v>
      </c>
      <c r="AA82">
        <v>1695</v>
      </c>
      <c r="AB82">
        <v>376</v>
      </c>
      <c r="AC82">
        <v>316</v>
      </c>
      <c r="AD82">
        <v>8</v>
      </c>
      <c r="AE82">
        <v>1532</v>
      </c>
      <c r="AF82">
        <v>250</v>
      </c>
      <c r="AG82">
        <v>58</v>
      </c>
      <c r="AH82">
        <v>49</v>
      </c>
      <c r="AI82">
        <v>0</v>
      </c>
      <c r="AJ82">
        <v>114588</v>
      </c>
      <c r="AK82">
        <v>105529</v>
      </c>
      <c r="AL82">
        <v>4775</v>
      </c>
      <c r="AM82">
        <v>3021</v>
      </c>
      <c r="AN82">
        <v>706</v>
      </c>
      <c r="AO82">
        <v>611</v>
      </c>
      <c r="AP82">
        <v>35</v>
      </c>
      <c r="AQ82">
        <v>0</v>
      </c>
      <c r="AR82">
        <v>0</v>
      </c>
      <c r="AS82">
        <v>87064</v>
      </c>
      <c r="AT82">
        <v>81896</v>
      </c>
      <c r="AU82">
        <v>2508</v>
      </c>
      <c r="AV82">
        <v>1855</v>
      </c>
      <c r="AW82">
        <v>361</v>
      </c>
      <c r="AX82">
        <v>375</v>
      </c>
      <c r="AY82">
        <v>12</v>
      </c>
      <c r="AZ82">
        <v>1706</v>
      </c>
      <c r="BA82">
        <v>248</v>
      </c>
      <c r="BB82">
        <v>94</v>
      </c>
      <c r="BC82">
        <v>48</v>
      </c>
      <c r="BD82">
        <v>0</v>
      </c>
      <c r="BE82">
        <v>115082</v>
      </c>
      <c r="BF82">
        <v>106029</v>
      </c>
      <c r="BG82">
        <v>4763</v>
      </c>
      <c r="BH82">
        <v>2973</v>
      </c>
      <c r="BI82">
        <v>673</v>
      </c>
      <c r="BJ82">
        <v>635</v>
      </c>
      <c r="BK82">
        <v>67</v>
      </c>
      <c r="BL82">
        <v>2014</v>
      </c>
      <c r="BM82">
        <v>384</v>
      </c>
      <c r="BN82">
        <v>91</v>
      </c>
      <c r="BO82">
        <v>283</v>
      </c>
      <c r="BP82">
        <v>1494</v>
      </c>
      <c r="BQ82">
        <v>116935</v>
      </c>
      <c r="BR82">
        <v>109381</v>
      </c>
      <c r="BS82">
        <v>4027</v>
      </c>
      <c r="BT82">
        <v>2553</v>
      </c>
      <c r="BU82">
        <v>578</v>
      </c>
      <c r="BV82">
        <v>633</v>
      </c>
      <c r="BW82">
        <v>45</v>
      </c>
      <c r="BX82">
        <v>0</v>
      </c>
      <c r="BY82">
        <v>0</v>
      </c>
      <c r="BZ82">
        <v>87816</v>
      </c>
      <c r="CA82">
        <v>83315</v>
      </c>
      <c r="CB82">
        <v>2339</v>
      </c>
      <c r="CC82">
        <v>1462</v>
      </c>
      <c r="CD82">
        <v>353</v>
      </c>
      <c r="CE82">
        <v>448</v>
      </c>
      <c r="CF82">
        <v>31</v>
      </c>
      <c r="CG82">
        <v>0</v>
      </c>
      <c r="CH82">
        <v>0</v>
      </c>
      <c r="CI82">
        <v>88045</v>
      </c>
      <c r="CJ82">
        <v>80476</v>
      </c>
      <c r="CK82">
        <v>3330</v>
      </c>
      <c r="CL82">
        <v>1613</v>
      </c>
      <c r="CM82">
        <v>339</v>
      </c>
      <c r="CN82">
        <v>116</v>
      </c>
      <c r="CO82">
        <v>23</v>
      </c>
      <c r="CP82">
        <v>231</v>
      </c>
      <c r="CQ82">
        <v>1917</v>
      </c>
      <c r="CR82">
        <v>115591</v>
      </c>
      <c r="CS82">
        <v>103918</v>
      </c>
      <c r="CT82">
        <v>5337</v>
      </c>
      <c r="CU82">
        <v>3374</v>
      </c>
      <c r="CV82">
        <v>779</v>
      </c>
      <c r="CW82">
        <v>1879</v>
      </c>
      <c r="CX82">
        <v>142</v>
      </c>
      <c r="CY82">
        <v>88045</v>
      </c>
      <c r="CZ82">
        <v>80476</v>
      </c>
      <c r="DA82">
        <v>3330</v>
      </c>
      <c r="DB82">
        <v>2110</v>
      </c>
      <c r="DC82">
        <v>517</v>
      </c>
      <c r="DD82">
        <v>1306</v>
      </c>
      <c r="DE82">
        <v>87</v>
      </c>
    </row>
    <row r="83" spans="1:109" x14ac:dyDescent="0.25">
      <c r="A83">
        <v>81</v>
      </c>
      <c r="B83">
        <v>81</v>
      </c>
      <c r="C83">
        <v>47876</v>
      </c>
      <c r="D83">
        <v>15469</v>
      </c>
      <c r="E83">
        <v>31177</v>
      </c>
      <c r="F83">
        <v>58084</v>
      </c>
      <c r="G83">
        <v>16964</v>
      </c>
      <c r="H83">
        <v>40205</v>
      </c>
      <c r="I83">
        <v>40529</v>
      </c>
      <c r="J83">
        <v>14293</v>
      </c>
      <c r="K83">
        <v>26236</v>
      </c>
      <c r="L83">
        <v>41587</v>
      </c>
      <c r="M83">
        <v>17130</v>
      </c>
      <c r="N83">
        <v>24457</v>
      </c>
      <c r="O83">
        <v>41376</v>
      </c>
      <c r="P83">
        <v>14335</v>
      </c>
      <c r="Q83">
        <v>25677</v>
      </c>
      <c r="R83">
        <v>52332</v>
      </c>
      <c r="S83">
        <v>14523</v>
      </c>
      <c r="T83">
        <v>34625</v>
      </c>
      <c r="U83">
        <v>53672</v>
      </c>
      <c r="V83">
        <v>15714</v>
      </c>
      <c r="W83">
        <v>35640</v>
      </c>
      <c r="X83">
        <v>98628</v>
      </c>
      <c r="Y83">
        <v>92294</v>
      </c>
      <c r="Z83">
        <v>1093</v>
      </c>
      <c r="AA83">
        <v>4022</v>
      </c>
      <c r="AB83">
        <v>443</v>
      </c>
      <c r="AC83">
        <v>604</v>
      </c>
      <c r="AD83">
        <v>4</v>
      </c>
      <c r="AE83">
        <v>3470</v>
      </c>
      <c r="AF83">
        <v>255</v>
      </c>
      <c r="AG83">
        <v>195</v>
      </c>
      <c r="AH83">
        <v>259</v>
      </c>
      <c r="AI83">
        <v>0</v>
      </c>
      <c r="AJ83">
        <v>125083</v>
      </c>
      <c r="AK83">
        <v>115589</v>
      </c>
      <c r="AL83">
        <v>2171</v>
      </c>
      <c r="AM83">
        <v>5813</v>
      </c>
      <c r="AN83">
        <v>888</v>
      </c>
      <c r="AO83">
        <v>1028</v>
      </c>
      <c r="AP83">
        <v>184</v>
      </c>
      <c r="AQ83">
        <v>0</v>
      </c>
      <c r="AR83">
        <v>0</v>
      </c>
      <c r="AS83">
        <v>98997</v>
      </c>
      <c r="AT83">
        <v>92884</v>
      </c>
      <c r="AU83">
        <v>1133</v>
      </c>
      <c r="AV83">
        <v>3791</v>
      </c>
      <c r="AW83">
        <v>438</v>
      </c>
      <c r="AX83">
        <v>593</v>
      </c>
      <c r="AY83">
        <v>4</v>
      </c>
      <c r="AZ83">
        <v>3413</v>
      </c>
      <c r="BA83">
        <v>226</v>
      </c>
      <c r="BB83">
        <v>140</v>
      </c>
      <c r="BC83">
        <v>204</v>
      </c>
      <c r="BD83">
        <v>0</v>
      </c>
      <c r="BE83">
        <v>125987</v>
      </c>
      <c r="BF83">
        <v>116584</v>
      </c>
      <c r="BG83">
        <v>2189</v>
      </c>
      <c r="BH83">
        <v>5596</v>
      </c>
      <c r="BI83">
        <v>902</v>
      </c>
      <c r="BJ83">
        <v>1024</v>
      </c>
      <c r="BK83">
        <v>121</v>
      </c>
      <c r="BL83">
        <v>3929</v>
      </c>
      <c r="BM83">
        <v>252</v>
      </c>
      <c r="BN83">
        <v>130</v>
      </c>
      <c r="BO83">
        <v>117</v>
      </c>
      <c r="BP83">
        <v>2778</v>
      </c>
      <c r="BQ83">
        <v>130341</v>
      </c>
      <c r="BR83">
        <v>121159</v>
      </c>
      <c r="BS83">
        <v>1767</v>
      </c>
      <c r="BT83">
        <v>6047</v>
      </c>
      <c r="BU83">
        <v>716</v>
      </c>
      <c r="BV83">
        <v>890</v>
      </c>
      <c r="BW83">
        <v>82</v>
      </c>
      <c r="BX83">
        <v>0</v>
      </c>
      <c r="BY83">
        <v>0</v>
      </c>
      <c r="BZ83">
        <v>101810</v>
      </c>
      <c r="CA83">
        <v>95534</v>
      </c>
      <c r="CB83">
        <v>1239</v>
      </c>
      <c r="CC83">
        <v>4094</v>
      </c>
      <c r="CD83">
        <v>501</v>
      </c>
      <c r="CE83">
        <v>606</v>
      </c>
      <c r="CF83">
        <v>49</v>
      </c>
      <c r="CG83">
        <v>0</v>
      </c>
      <c r="CH83">
        <v>0</v>
      </c>
      <c r="CI83">
        <v>98577</v>
      </c>
      <c r="CJ83">
        <v>89813</v>
      </c>
      <c r="CK83">
        <v>1423</v>
      </c>
      <c r="CL83">
        <v>3400</v>
      </c>
      <c r="CM83">
        <v>378</v>
      </c>
      <c r="CN83">
        <v>160</v>
      </c>
      <c r="CO83">
        <v>27</v>
      </c>
      <c r="CP83">
        <v>203</v>
      </c>
      <c r="CQ83">
        <v>3173</v>
      </c>
      <c r="CR83">
        <v>123632</v>
      </c>
      <c r="CS83">
        <v>110894</v>
      </c>
      <c r="CT83">
        <v>2284</v>
      </c>
      <c r="CU83">
        <v>6121</v>
      </c>
      <c r="CV83">
        <v>845</v>
      </c>
      <c r="CW83">
        <v>2536</v>
      </c>
      <c r="CX83">
        <v>112</v>
      </c>
      <c r="CY83">
        <v>98577</v>
      </c>
      <c r="CZ83">
        <v>89813</v>
      </c>
      <c r="DA83">
        <v>1423</v>
      </c>
      <c r="DB83">
        <v>4160</v>
      </c>
      <c r="DC83">
        <v>569</v>
      </c>
      <c r="DD83">
        <v>1862</v>
      </c>
      <c r="DE83">
        <v>80</v>
      </c>
    </row>
    <row r="84" spans="1:109" x14ac:dyDescent="0.25">
      <c r="A84">
        <v>82</v>
      </c>
      <c r="B84">
        <v>82</v>
      </c>
      <c r="C84">
        <v>54108</v>
      </c>
      <c r="D84">
        <v>20434</v>
      </c>
      <c r="E84">
        <v>32275</v>
      </c>
      <c r="F84">
        <v>64682</v>
      </c>
      <c r="G84">
        <v>23786</v>
      </c>
      <c r="H84">
        <v>40006</v>
      </c>
      <c r="I84">
        <v>47233</v>
      </c>
      <c r="J84">
        <v>19165</v>
      </c>
      <c r="K84">
        <v>28068</v>
      </c>
      <c r="L84">
        <v>48039</v>
      </c>
      <c r="M84">
        <v>22585</v>
      </c>
      <c r="N84">
        <v>25454</v>
      </c>
      <c r="O84">
        <v>48062</v>
      </c>
      <c r="P84">
        <v>18582</v>
      </c>
      <c r="Q84">
        <v>27784</v>
      </c>
      <c r="R84">
        <v>58054</v>
      </c>
      <c r="S84">
        <v>17625</v>
      </c>
      <c r="T84">
        <v>37118</v>
      </c>
      <c r="U84">
        <v>58672</v>
      </c>
      <c r="V84">
        <v>20951</v>
      </c>
      <c r="W84">
        <v>35099</v>
      </c>
      <c r="X84">
        <v>96716</v>
      </c>
      <c r="Y84">
        <v>90471</v>
      </c>
      <c r="Z84">
        <v>2496</v>
      </c>
      <c r="AA84">
        <v>2539</v>
      </c>
      <c r="AB84">
        <v>601</v>
      </c>
      <c r="AC84">
        <v>529</v>
      </c>
      <c r="AD84">
        <v>13</v>
      </c>
      <c r="AE84">
        <v>2232</v>
      </c>
      <c r="AF84">
        <v>518</v>
      </c>
      <c r="AG84">
        <v>116</v>
      </c>
      <c r="AH84">
        <v>141</v>
      </c>
      <c r="AI84">
        <v>0</v>
      </c>
      <c r="AJ84">
        <v>125561</v>
      </c>
      <c r="AK84">
        <v>115299</v>
      </c>
      <c r="AL84">
        <v>4330</v>
      </c>
      <c r="AM84">
        <v>4369</v>
      </c>
      <c r="AN84">
        <v>1195</v>
      </c>
      <c r="AO84">
        <v>737</v>
      </c>
      <c r="AP84">
        <v>149</v>
      </c>
      <c r="AQ84">
        <v>0</v>
      </c>
      <c r="AR84">
        <v>0</v>
      </c>
      <c r="AS84">
        <v>96174</v>
      </c>
      <c r="AT84">
        <v>90041</v>
      </c>
      <c r="AU84">
        <v>2354</v>
      </c>
      <c r="AV84">
        <v>2501</v>
      </c>
      <c r="AW84">
        <v>709</v>
      </c>
      <c r="AX84">
        <v>444</v>
      </c>
      <c r="AY84">
        <v>8</v>
      </c>
      <c r="AZ84">
        <v>2110</v>
      </c>
      <c r="BA84">
        <v>596</v>
      </c>
      <c r="BB84">
        <v>126</v>
      </c>
      <c r="BC84">
        <v>115</v>
      </c>
      <c r="BD84">
        <v>0</v>
      </c>
      <c r="BE84">
        <v>125876</v>
      </c>
      <c r="BF84">
        <v>115673</v>
      </c>
      <c r="BG84">
        <v>4141</v>
      </c>
      <c r="BH84">
        <v>4547</v>
      </c>
      <c r="BI84">
        <v>1278</v>
      </c>
      <c r="BJ84">
        <v>712</v>
      </c>
      <c r="BK84">
        <v>170</v>
      </c>
      <c r="BL84">
        <v>2779</v>
      </c>
      <c r="BM84">
        <v>850</v>
      </c>
      <c r="BN84">
        <v>252</v>
      </c>
      <c r="BO84">
        <v>70</v>
      </c>
      <c r="BP84">
        <v>2062</v>
      </c>
      <c r="BQ84">
        <v>127356</v>
      </c>
      <c r="BR84">
        <v>118383</v>
      </c>
      <c r="BS84">
        <v>3662</v>
      </c>
      <c r="BT84">
        <v>3910</v>
      </c>
      <c r="BU84">
        <v>882</v>
      </c>
      <c r="BV84">
        <v>802</v>
      </c>
      <c r="BW84">
        <v>82</v>
      </c>
      <c r="BX84">
        <v>0</v>
      </c>
      <c r="BY84">
        <v>0</v>
      </c>
      <c r="BZ84">
        <v>95660</v>
      </c>
      <c r="CA84">
        <v>90313</v>
      </c>
      <c r="CB84">
        <v>2049</v>
      </c>
      <c r="CC84">
        <v>2305</v>
      </c>
      <c r="CD84">
        <v>556</v>
      </c>
      <c r="CE84">
        <v>553</v>
      </c>
      <c r="CF84">
        <v>54</v>
      </c>
      <c r="CG84">
        <v>0</v>
      </c>
      <c r="CH84">
        <v>0</v>
      </c>
      <c r="CI84">
        <v>96963</v>
      </c>
      <c r="CJ84">
        <v>87994</v>
      </c>
      <c r="CK84">
        <v>3005</v>
      </c>
      <c r="CL84">
        <v>1976</v>
      </c>
      <c r="CM84">
        <v>495</v>
      </c>
      <c r="CN84">
        <v>94</v>
      </c>
      <c r="CO84">
        <v>10</v>
      </c>
      <c r="CP84">
        <v>205</v>
      </c>
      <c r="CQ84">
        <v>3184</v>
      </c>
      <c r="CR84">
        <v>124590</v>
      </c>
      <c r="CS84">
        <v>110881</v>
      </c>
      <c r="CT84">
        <v>4871</v>
      </c>
      <c r="CU84">
        <v>4298</v>
      </c>
      <c r="CV84">
        <v>1162</v>
      </c>
      <c r="CW84">
        <v>2312</v>
      </c>
      <c r="CX84">
        <v>133</v>
      </c>
      <c r="CY84">
        <v>96963</v>
      </c>
      <c r="CZ84">
        <v>87994</v>
      </c>
      <c r="DA84">
        <v>3005</v>
      </c>
      <c r="DB84">
        <v>2659</v>
      </c>
      <c r="DC84">
        <v>816</v>
      </c>
      <c r="DD84">
        <v>1685</v>
      </c>
      <c r="DE84">
        <v>81</v>
      </c>
    </row>
    <row r="85" spans="1:109" x14ac:dyDescent="0.25">
      <c r="A85">
        <v>83</v>
      </c>
      <c r="B85">
        <v>83</v>
      </c>
      <c r="C85">
        <v>45553</v>
      </c>
      <c r="D85">
        <v>14370</v>
      </c>
      <c r="E85">
        <v>29926</v>
      </c>
      <c r="F85">
        <v>54095</v>
      </c>
      <c r="G85">
        <v>15197</v>
      </c>
      <c r="H85">
        <v>38045</v>
      </c>
      <c r="I85">
        <v>39273</v>
      </c>
      <c r="J85">
        <v>13936</v>
      </c>
      <c r="K85">
        <v>25337</v>
      </c>
      <c r="L85">
        <v>39667</v>
      </c>
      <c r="M85">
        <v>16681</v>
      </c>
      <c r="N85">
        <v>22986</v>
      </c>
      <c r="O85">
        <v>39719</v>
      </c>
      <c r="P85">
        <v>13634</v>
      </c>
      <c r="Q85">
        <v>24641</v>
      </c>
      <c r="R85">
        <v>49979</v>
      </c>
      <c r="S85">
        <v>12888</v>
      </c>
      <c r="T85">
        <v>34304</v>
      </c>
      <c r="U85">
        <v>50731</v>
      </c>
      <c r="V85">
        <v>14368</v>
      </c>
      <c r="W85">
        <v>33833</v>
      </c>
      <c r="X85">
        <v>86359</v>
      </c>
      <c r="Y85">
        <v>83503</v>
      </c>
      <c r="Z85">
        <v>894</v>
      </c>
      <c r="AA85">
        <v>1115</v>
      </c>
      <c r="AB85">
        <v>222</v>
      </c>
      <c r="AC85">
        <v>576</v>
      </c>
      <c r="AD85">
        <v>0</v>
      </c>
      <c r="AE85">
        <v>737</v>
      </c>
      <c r="AF85">
        <v>168</v>
      </c>
      <c r="AG85">
        <v>279</v>
      </c>
      <c r="AH85">
        <v>54</v>
      </c>
      <c r="AI85">
        <v>0</v>
      </c>
      <c r="AJ85">
        <v>113527</v>
      </c>
      <c r="AK85">
        <v>107541</v>
      </c>
      <c r="AL85">
        <v>2767</v>
      </c>
      <c r="AM85">
        <v>2291</v>
      </c>
      <c r="AN85">
        <v>647</v>
      </c>
      <c r="AO85">
        <v>628</v>
      </c>
      <c r="AP85">
        <v>68</v>
      </c>
      <c r="AQ85">
        <v>0</v>
      </c>
      <c r="AR85">
        <v>0</v>
      </c>
      <c r="AS85">
        <v>85870</v>
      </c>
      <c r="AT85">
        <v>83292</v>
      </c>
      <c r="AU85">
        <v>751</v>
      </c>
      <c r="AV85">
        <v>1067</v>
      </c>
      <c r="AW85">
        <v>245</v>
      </c>
      <c r="AX85">
        <v>460</v>
      </c>
      <c r="AY85">
        <v>0</v>
      </c>
      <c r="AZ85">
        <v>697</v>
      </c>
      <c r="BA85">
        <v>181</v>
      </c>
      <c r="BB85">
        <v>231</v>
      </c>
      <c r="BC85">
        <v>59</v>
      </c>
      <c r="BD85">
        <v>0</v>
      </c>
      <c r="BE85">
        <v>113210</v>
      </c>
      <c r="BF85">
        <v>107401</v>
      </c>
      <c r="BG85">
        <v>2607</v>
      </c>
      <c r="BH85">
        <v>2197</v>
      </c>
      <c r="BI85">
        <v>677</v>
      </c>
      <c r="BJ85">
        <v>641</v>
      </c>
      <c r="BK85">
        <v>68</v>
      </c>
      <c r="BL85">
        <v>843</v>
      </c>
      <c r="BM85">
        <v>452</v>
      </c>
      <c r="BN85">
        <v>330</v>
      </c>
      <c r="BO85">
        <v>27</v>
      </c>
      <c r="BP85">
        <v>1544</v>
      </c>
      <c r="BQ85">
        <v>113347</v>
      </c>
      <c r="BR85">
        <v>108630</v>
      </c>
      <c r="BS85">
        <v>1922</v>
      </c>
      <c r="BT85">
        <v>1568</v>
      </c>
      <c r="BU85">
        <v>546</v>
      </c>
      <c r="BV85">
        <v>780</v>
      </c>
      <c r="BW85">
        <v>216</v>
      </c>
      <c r="BX85">
        <v>0</v>
      </c>
      <c r="BY85">
        <v>0</v>
      </c>
      <c r="BZ85">
        <v>86657</v>
      </c>
      <c r="CA85">
        <v>83697</v>
      </c>
      <c r="CB85">
        <v>1221</v>
      </c>
      <c r="CC85">
        <v>846</v>
      </c>
      <c r="CD85">
        <v>342</v>
      </c>
      <c r="CE85">
        <v>592</v>
      </c>
      <c r="CF85">
        <v>169</v>
      </c>
      <c r="CG85">
        <v>0</v>
      </c>
      <c r="CH85">
        <v>0</v>
      </c>
      <c r="CI85">
        <v>87833</v>
      </c>
      <c r="CJ85">
        <v>82027</v>
      </c>
      <c r="CK85">
        <v>2328</v>
      </c>
      <c r="CL85">
        <v>700</v>
      </c>
      <c r="CM85">
        <v>306</v>
      </c>
      <c r="CN85">
        <v>131</v>
      </c>
      <c r="CO85">
        <v>17</v>
      </c>
      <c r="CP85">
        <v>102</v>
      </c>
      <c r="CQ85">
        <v>2222</v>
      </c>
      <c r="CR85">
        <v>114184</v>
      </c>
      <c r="CS85">
        <v>104886</v>
      </c>
      <c r="CT85">
        <v>4144</v>
      </c>
      <c r="CU85">
        <v>1936</v>
      </c>
      <c r="CV85">
        <v>687</v>
      </c>
      <c r="CW85">
        <v>2859</v>
      </c>
      <c r="CX85">
        <v>90</v>
      </c>
      <c r="CY85">
        <v>87833</v>
      </c>
      <c r="CZ85">
        <v>82027</v>
      </c>
      <c r="DA85">
        <v>2328</v>
      </c>
      <c r="DB85">
        <v>1085</v>
      </c>
      <c r="DC85">
        <v>446</v>
      </c>
      <c r="DD85">
        <v>1981</v>
      </c>
      <c r="DE85">
        <v>50</v>
      </c>
    </row>
    <row r="86" spans="1:109" x14ac:dyDescent="0.25">
      <c r="A86">
        <v>84</v>
      </c>
      <c r="B86">
        <v>84</v>
      </c>
      <c r="C86">
        <v>44737</v>
      </c>
      <c r="D86">
        <v>13914</v>
      </c>
      <c r="E86">
        <v>29733</v>
      </c>
      <c r="F86">
        <v>53951</v>
      </c>
      <c r="G86">
        <v>14746</v>
      </c>
      <c r="H86">
        <v>38465</v>
      </c>
      <c r="I86">
        <v>38462</v>
      </c>
      <c r="J86">
        <v>13328</v>
      </c>
      <c r="K86">
        <v>25134</v>
      </c>
      <c r="L86">
        <v>38849</v>
      </c>
      <c r="M86">
        <v>16622</v>
      </c>
      <c r="N86">
        <v>22227</v>
      </c>
      <c r="O86">
        <v>38904</v>
      </c>
      <c r="P86">
        <v>12751</v>
      </c>
      <c r="Q86">
        <v>24987</v>
      </c>
      <c r="R86">
        <v>48849</v>
      </c>
      <c r="S86">
        <v>12369</v>
      </c>
      <c r="T86">
        <v>34184</v>
      </c>
      <c r="U86">
        <v>49725</v>
      </c>
      <c r="V86">
        <v>14006</v>
      </c>
      <c r="W86">
        <v>33473</v>
      </c>
      <c r="X86">
        <v>88710</v>
      </c>
      <c r="Y86">
        <v>83085</v>
      </c>
      <c r="Z86">
        <v>637</v>
      </c>
      <c r="AA86">
        <v>3880</v>
      </c>
      <c r="AB86">
        <v>398</v>
      </c>
      <c r="AC86">
        <v>565</v>
      </c>
      <c r="AD86">
        <v>35</v>
      </c>
      <c r="AE86">
        <v>3105</v>
      </c>
      <c r="AF86">
        <v>258</v>
      </c>
      <c r="AG86">
        <v>170</v>
      </c>
      <c r="AH86">
        <v>142</v>
      </c>
      <c r="AI86">
        <v>0</v>
      </c>
      <c r="AJ86">
        <v>114489</v>
      </c>
      <c r="AK86">
        <v>105600</v>
      </c>
      <c r="AL86">
        <v>1259</v>
      </c>
      <c r="AM86">
        <v>6063</v>
      </c>
      <c r="AN86">
        <v>806</v>
      </c>
      <c r="AO86">
        <v>1018</v>
      </c>
      <c r="AP86">
        <v>141</v>
      </c>
      <c r="AQ86">
        <v>0</v>
      </c>
      <c r="AR86">
        <v>0</v>
      </c>
      <c r="AS86">
        <v>88675</v>
      </c>
      <c r="AT86">
        <v>83080</v>
      </c>
      <c r="AU86">
        <v>645</v>
      </c>
      <c r="AV86">
        <v>3945</v>
      </c>
      <c r="AW86">
        <v>389</v>
      </c>
      <c r="AX86">
        <v>555</v>
      </c>
      <c r="AY86">
        <v>20</v>
      </c>
      <c r="AZ86">
        <v>3072</v>
      </c>
      <c r="BA86">
        <v>274</v>
      </c>
      <c r="BB86">
        <v>77</v>
      </c>
      <c r="BC86">
        <v>71</v>
      </c>
      <c r="BD86">
        <v>0</v>
      </c>
      <c r="BE86">
        <v>114609</v>
      </c>
      <c r="BF86">
        <v>105877</v>
      </c>
      <c r="BG86">
        <v>1201</v>
      </c>
      <c r="BH86">
        <v>6097</v>
      </c>
      <c r="BI86">
        <v>766</v>
      </c>
      <c r="BJ86">
        <v>989</v>
      </c>
      <c r="BK86">
        <v>79</v>
      </c>
      <c r="BL86">
        <v>3451</v>
      </c>
      <c r="BM86">
        <v>376</v>
      </c>
      <c r="BN86">
        <v>149</v>
      </c>
      <c r="BO86">
        <v>226</v>
      </c>
      <c r="BP86">
        <v>3310</v>
      </c>
      <c r="BQ86">
        <v>115365</v>
      </c>
      <c r="BR86">
        <v>107966</v>
      </c>
      <c r="BS86">
        <v>761</v>
      </c>
      <c r="BT86">
        <v>5268</v>
      </c>
      <c r="BU86">
        <v>546</v>
      </c>
      <c r="BV86">
        <v>1065</v>
      </c>
      <c r="BW86">
        <v>67</v>
      </c>
      <c r="BX86">
        <v>0</v>
      </c>
      <c r="BY86">
        <v>0</v>
      </c>
      <c r="BZ86">
        <v>88769</v>
      </c>
      <c r="CA86">
        <v>84086</v>
      </c>
      <c r="CB86">
        <v>422</v>
      </c>
      <c r="CC86">
        <v>3301</v>
      </c>
      <c r="CD86">
        <v>334</v>
      </c>
      <c r="CE86">
        <v>765</v>
      </c>
      <c r="CF86">
        <v>39</v>
      </c>
      <c r="CG86">
        <v>0</v>
      </c>
      <c r="CH86">
        <v>0</v>
      </c>
      <c r="CI86">
        <v>89081</v>
      </c>
      <c r="CJ86">
        <v>81385</v>
      </c>
      <c r="CK86">
        <v>803</v>
      </c>
      <c r="CL86">
        <v>3112</v>
      </c>
      <c r="CM86">
        <v>340</v>
      </c>
      <c r="CN86">
        <v>158</v>
      </c>
      <c r="CO86">
        <v>10</v>
      </c>
      <c r="CP86">
        <v>257</v>
      </c>
      <c r="CQ86">
        <v>3016</v>
      </c>
      <c r="CR86">
        <v>113910</v>
      </c>
      <c r="CS86">
        <v>102696</v>
      </c>
      <c r="CT86">
        <v>1295</v>
      </c>
      <c r="CU86">
        <v>6315</v>
      </c>
      <c r="CV86">
        <v>769</v>
      </c>
      <c r="CW86">
        <v>2384</v>
      </c>
      <c r="CX86">
        <v>89</v>
      </c>
      <c r="CY86">
        <v>89081</v>
      </c>
      <c r="CZ86">
        <v>81385</v>
      </c>
      <c r="DA86">
        <v>803</v>
      </c>
      <c r="DB86">
        <v>4185</v>
      </c>
      <c r="DC86">
        <v>535</v>
      </c>
      <c r="DD86">
        <v>1780</v>
      </c>
      <c r="DE86">
        <v>52</v>
      </c>
    </row>
    <row r="87" spans="1:109" x14ac:dyDescent="0.25">
      <c r="A87">
        <v>85</v>
      </c>
      <c r="B87">
        <v>85</v>
      </c>
      <c r="C87">
        <v>41869</v>
      </c>
      <c r="D87">
        <v>14384</v>
      </c>
      <c r="E87">
        <v>26556</v>
      </c>
      <c r="F87">
        <v>50832</v>
      </c>
      <c r="G87">
        <v>14854</v>
      </c>
      <c r="H87">
        <v>35322</v>
      </c>
      <c r="I87">
        <v>35649</v>
      </c>
      <c r="J87">
        <v>13188</v>
      </c>
      <c r="K87">
        <v>22461</v>
      </c>
      <c r="L87">
        <v>35985</v>
      </c>
      <c r="M87">
        <v>15947</v>
      </c>
      <c r="N87">
        <v>20038</v>
      </c>
      <c r="O87">
        <v>36213</v>
      </c>
      <c r="P87">
        <v>13155</v>
      </c>
      <c r="Q87">
        <v>21983</v>
      </c>
      <c r="R87">
        <v>45987</v>
      </c>
      <c r="S87">
        <v>14282</v>
      </c>
      <c r="T87">
        <v>29634</v>
      </c>
      <c r="U87">
        <v>46759</v>
      </c>
      <c r="V87">
        <v>15006</v>
      </c>
      <c r="W87">
        <v>29807</v>
      </c>
      <c r="X87">
        <v>89084</v>
      </c>
      <c r="Y87">
        <v>82359</v>
      </c>
      <c r="Z87">
        <v>653</v>
      </c>
      <c r="AA87">
        <v>4803</v>
      </c>
      <c r="AB87">
        <v>256</v>
      </c>
      <c r="AC87">
        <v>1025</v>
      </c>
      <c r="AD87">
        <v>14</v>
      </c>
      <c r="AE87">
        <v>3917</v>
      </c>
      <c r="AF87">
        <v>160</v>
      </c>
      <c r="AG87">
        <v>168</v>
      </c>
      <c r="AH87">
        <v>119</v>
      </c>
      <c r="AI87">
        <v>0</v>
      </c>
      <c r="AJ87">
        <v>114704</v>
      </c>
      <c r="AK87">
        <v>104986</v>
      </c>
      <c r="AL87">
        <v>1250</v>
      </c>
      <c r="AM87">
        <v>6555</v>
      </c>
      <c r="AN87">
        <v>695</v>
      </c>
      <c r="AO87">
        <v>1591</v>
      </c>
      <c r="AP87">
        <v>57</v>
      </c>
      <c r="AQ87">
        <v>0</v>
      </c>
      <c r="AR87">
        <v>0</v>
      </c>
      <c r="AS87">
        <v>89188</v>
      </c>
      <c r="AT87">
        <v>82417</v>
      </c>
      <c r="AU87">
        <v>698</v>
      </c>
      <c r="AV87">
        <v>4649</v>
      </c>
      <c r="AW87">
        <v>256</v>
      </c>
      <c r="AX87">
        <v>1083</v>
      </c>
      <c r="AY87">
        <v>4</v>
      </c>
      <c r="AZ87">
        <v>3855</v>
      </c>
      <c r="BA87">
        <v>190</v>
      </c>
      <c r="BB87">
        <v>166</v>
      </c>
      <c r="BC87">
        <v>231</v>
      </c>
      <c r="BD87">
        <v>0</v>
      </c>
      <c r="BE87">
        <v>115039</v>
      </c>
      <c r="BF87">
        <v>105221</v>
      </c>
      <c r="BG87">
        <v>1419</v>
      </c>
      <c r="BH87">
        <v>6410</v>
      </c>
      <c r="BI87">
        <v>707</v>
      </c>
      <c r="BJ87">
        <v>1765</v>
      </c>
      <c r="BK87">
        <v>30</v>
      </c>
      <c r="BL87">
        <v>4379</v>
      </c>
      <c r="BM87">
        <v>449</v>
      </c>
      <c r="BN87">
        <v>168</v>
      </c>
      <c r="BO87">
        <v>233</v>
      </c>
      <c r="BP87">
        <v>3164</v>
      </c>
      <c r="BQ87">
        <v>116528</v>
      </c>
      <c r="BR87">
        <v>107529</v>
      </c>
      <c r="BS87">
        <v>1004</v>
      </c>
      <c r="BT87">
        <v>6265</v>
      </c>
      <c r="BU87">
        <v>583</v>
      </c>
      <c r="BV87">
        <v>1337</v>
      </c>
      <c r="BW87">
        <v>62</v>
      </c>
      <c r="BX87">
        <v>0</v>
      </c>
      <c r="BY87">
        <v>0</v>
      </c>
      <c r="BZ87">
        <v>89340</v>
      </c>
      <c r="CA87">
        <v>82614</v>
      </c>
      <c r="CB87">
        <v>615</v>
      </c>
      <c r="CC87">
        <v>4814</v>
      </c>
      <c r="CD87">
        <v>376</v>
      </c>
      <c r="CE87">
        <v>1015</v>
      </c>
      <c r="CF87">
        <v>44</v>
      </c>
      <c r="CG87">
        <v>0</v>
      </c>
      <c r="CH87">
        <v>0</v>
      </c>
      <c r="CI87">
        <v>88674</v>
      </c>
      <c r="CJ87">
        <v>80138</v>
      </c>
      <c r="CK87">
        <v>868</v>
      </c>
      <c r="CL87">
        <v>3827</v>
      </c>
      <c r="CM87">
        <v>356</v>
      </c>
      <c r="CN87">
        <v>281</v>
      </c>
      <c r="CO87">
        <v>25</v>
      </c>
      <c r="CP87">
        <v>144</v>
      </c>
      <c r="CQ87">
        <v>3035</v>
      </c>
      <c r="CR87">
        <v>113487</v>
      </c>
      <c r="CS87">
        <v>101859</v>
      </c>
      <c r="CT87">
        <v>1355</v>
      </c>
      <c r="CU87">
        <v>6091</v>
      </c>
      <c r="CV87">
        <v>870</v>
      </c>
      <c r="CW87">
        <v>2844</v>
      </c>
      <c r="CX87">
        <v>102</v>
      </c>
      <c r="CY87">
        <v>88674</v>
      </c>
      <c r="CZ87">
        <v>80138</v>
      </c>
      <c r="DA87">
        <v>868</v>
      </c>
      <c r="DB87">
        <v>4600</v>
      </c>
      <c r="DC87">
        <v>567</v>
      </c>
      <c r="DD87">
        <v>2135</v>
      </c>
      <c r="DE87">
        <v>74</v>
      </c>
    </row>
    <row r="88" spans="1:109" x14ac:dyDescent="0.25">
      <c r="A88">
        <v>86</v>
      </c>
      <c r="B88">
        <v>86</v>
      </c>
      <c r="C88">
        <v>54635</v>
      </c>
      <c r="D88">
        <v>23592</v>
      </c>
      <c r="E88">
        <v>29547</v>
      </c>
      <c r="F88">
        <v>64330</v>
      </c>
      <c r="G88">
        <v>26501</v>
      </c>
      <c r="H88">
        <v>36788</v>
      </c>
      <c r="I88">
        <v>48100</v>
      </c>
      <c r="J88">
        <v>22354</v>
      </c>
      <c r="K88">
        <v>25746</v>
      </c>
      <c r="L88">
        <v>48568</v>
      </c>
      <c r="M88">
        <v>26136</v>
      </c>
      <c r="N88">
        <v>22432</v>
      </c>
      <c r="O88">
        <v>48538</v>
      </c>
      <c r="P88">
        <v>22189</v>
      </c>
      <c r="Q88">
        <v>24457</v>
      </c>
      <c r="R88">
        <v>58812</v>
      </c>
      <c r="S88">
        <v>20218</v>
      </c>
      <c r="T88">
        <v>35365</v>
      </c>
      <c r="U88">
        <v>59683</v>
      </c>
      <c r="V88">
        <v>24342</v>
      </c>
      <c r="W88">
        <v>32301</v>
      </c>
      <c r="X88">
        <v>91820</v>
      </c>
      <c r="Y88">
        <v>81835</v>
      </c>
      <c r="Z88">
        <v>3373</v>
      </c>
      <c r="AA88">
        <v>5522</v>
      </c>
      <c r="AB88">
        <v>413</v>
      </c>
      <c r="AC88">
        <v>610</v>
      </c>
      <c r="AD88">
        <v>4</v>
      </c>
      <c r="AE88">
        <v>5065</v>
      </c>
      <c r="AF88">
        <v>287</v>
      </c>
      <c r="AG88">
        <v>310</v>
      </c>
      <c r="AH88">
        <v>113</v>
      </c>
      <c r="AI88">
        <v>0</v>
      </c>
      <c r="AJ88">
        <v>115406</v>
      </c>
      <c r="AK88">
        <v>99655</v>
      </c>
      <c r="AL88">
        <v>5332</v>
      </c>
      <c r="AM88">
        <v>9116</v>
      </c>
      <c r="AN88">
        <v>949</v>
      </c>
      <c r="AO88">
        <v>1033</v>
      </c>
      <c r="AP88">
        <v>133</v>
      </c>
      <c r="AQ88">
        <v>0</v>
      </c>
      <c r="AR88">
        <v>0</v>
      </c>
      <c r="AS88">
        <v>91820</v>
      </c>
      <c r="AT88">
        <v>82010</v>
      </c>
      <c r="AU88">
        <v>3232</v>
      </c>
      <c r="AV88">
        <v>5496</v>
      </c>
      <c r="AW88">
        <v>397</v>
      </c>
      <c r="AX88">
        <v>629</v>
      </c>
      <c r="AY88">
        <v>12</v>
      </c>
      <c r="AZ88">
        <v>5049</v>
      </c>
      <c r="BA88">
        <v>269</v>
      </c>
      <c r="BB88">
        <v>261</v>
      </c>
      <c r="BC88">
        <v>118</v>
      </c>
      <c r="BD88">
        <v>0</v>
      </c>
      <c r="BE88">
        <v>115845</v>
      </c>
      <c r="BF88">
        <v>100164</v>
      </c>
      <c r="BG88">
        <v>5292</v>
      </c>
      <c r="BH88">
        <v>9039</v>
      </c>
      <c r="BI88">
        <v>956</v>
      </c>
      <c r="BJ88">
        <v>1021</v>
      </c>
      <c r="BK88">
        <v>128</v>
      </c>
      <c r="BL88">
        <v>6926</v>
      </c>
      <c r="BM88">
        <v>518</v>
      </c>
      <c r="BN88">
        <v>283</v>
      </c>
      <c r="BO88">
        <v>169</v>
      </c>
      <c r="BP88">
        <v>2484</v>
      </c>
      <c r="BQ88">
        <v>118482</v>
      </c>
      <c r="BR88">
        <v>104219</v>
      </c>
      <c r="BS88">
        <v>4359</v>
      </c>
      <c r="BT88">
        <v>8645</v>
      </c>
      <c r="BU88">
        <v>782</v>
      </c>
      <c r="BV88">
        <v>979</v>
      </c>
      <c r="BW88">
        <v>47</v>
      </c>
      <c r="BX88">
        <v>0</v>
      </c>
      <c r="BY88">
        <v>0</v>
      </c>
      <c r="BZ88">
        <v>92748</v>
      </c>
      <c r="CA88">
        <v>83689</v>
      </c>
      <c r="CB88">
        <v>2656</v>
      </c>
      <c r="CC88">
        <v>5365</v>
      </c>
      <c r="CD88">
        <v>531</v>
      </c>
      <c r="CE88">
        <v>706</v>
      </c>
      <c r="CF88">
        <v>32</v>
      </c>
      <c r="CG88">
        <v>0</v>
      </c>
      <c r="CH88">
        <v>0</v>
      </c>
      <c r="CI88">
        <v>93469</v>
      </c>
      <c r="CJ88">
        <v>81026</v>
      </c>
      <c r="CK88">
        <v>3370</v>
      </c>
      <c r="CL88">
        <v>5208</v>
      </c>
      <c r="CM88">
        <v>521</v>
      </c>
      <c r="CN88">
        <v>146</v>
      </c>
      <c r="CO88">
        <v>16</v>
      </c>
      <c r="CP88">
        <v>182</v>
      </c>
      <c r="CQ88">
        <v>3000</v>
      </c>
      <c r="CR88">
        <v>115986</v>
      </c>
      <c r="CS88">
        <v>97497</v>
      </c>
      <c r="CT88">
        <v>5189</v>
      </c>
      <c r="CU88">
        <v>9669</v>
      </c>
      <c r="CV88">
        <v>1100</v>
      </c>
      <c r="CW88">
        <v>2425</v>
      </c>
      <c r="CX88">
        <v>84</v>
      </c>
      <c r="CY88">
        <v>93469</v>
      </c>
      <c r="CZ88">
        <v>81026</v>
      </c>
      <c r="DA88">
        <v>3370</v>
      </c>
      <c r="DB88">
        <v>6239</v>
      </c>
      <c r="DC88">
        <v>760</v>
      </c>
      <c r="DD88">
        <v>1822</v>
      </c>
      <c r="DE88">
        <v>43</v>
      </c>
    </row>
    <row r="89" spans="1:109" x14ac:dyDescent="0.25">
      <c r="A89">
        <v>87</v>
      </c>
      <c r="B89">
        <v>87</v>
      </c>
      <c r="C89">
        <v>50397</v>
      </c>
      <c r="D89">
        <v>14069</v>
      </c>
      <c r="E89">
        <v>34817</v>
      </c>
      <c r="F89">
        <v>60078</v>
      </c>
      <c r="G89">
        <v>16744</v>
      </c>
      <c r="H89">
        <v>42306</v>
      </c>
      <c r="I89">
        <v>43316</v>
      </c>
      <c r="J89">
        <v>12940</v>
      </c>
      <c r="K89">
        <v>30376</v>
      </c>
      <c r="L89">
        <v>43744</v>
      </c>
      <c r="M89">
        <v>16609</v>
      </c>
      <c r="N89">
        <v>27135</v>
      </c>
      <c r="O89">
        <v>44220</v>
      </c>
      <c r="P89">
        <v>12760</v>
      </c>
      <c r="Q89">
        <v>29995</v>
      </c>
      <c r="R89">
        <v>54924</v>
      </c>
      <c r="S89">
        <v>11779</v>
      </c>
      <c r="T89">
        <v>40424</v>
      </c>
      <c r="U89">
        <v>55734</v>
      </c>
      <c r="V89">
        <v>14235</v>
      </c>
      <c r="W89">
        <v>38416</v>
      </c>
      <c r="X89">
        <v>87241</v>
      </c>
      <c r="Y89">
        <v>82034</v>
      </c>
      <c r="Z89">
        <v>2764</v>
      </c>
      <c r="AA89">
        <v>1249</v>
      </c>
      <c r="AB89">
        <v>713</v>
      </c>
      <c r="AC89">
        <v>448</v>
      </c>
      <c r="AD89">
        <v>0</v>
      </c>
      <c r="AE89">
        <v>947</v>
      </c>
      <c r="AF89">
        <v>622</v>
      </c>
      <c r="AG89">
        <v>63</v>
      </c>
      <c r="AH89">
        <v>138</v>
      </c>
      <c r="AI89">
        <v>0</v>
      </c>
      <c r="AJ89">
        <v>114729</v>
      </c>
      <c r="AK89">
        <v>104305</v>
      </c>
      <c r="AL89">
        <v>5157</v>
      </c>
      <c r="AM89">
        <v>2915</v>
      </c>
      <c r="AN89">
        <v>2172</v>
      </c>
      <c r="AO89">
        <v>868</v>
      </c>
      <c r="AP89">
        <v>55</v>
      </c>
      <c r="AQ89">
        <v>0</v>
      </c>
      <c r="AR89">
        <v>0</v>
      </c>
      <c r="AS89">
        <v>87141</v>
      </c>
      <c r="AT89">
        <v>82030</v>
      </c>
      <c r="AU89">
        <v>2685</v>
      </c>
      <c r="AV89">
        <v>1150</v>
      </c>
      <c r="AW89">
        <v>761</v>
      </c>
      <c r="AX89">
        <v>435</v>
      </c>
      <c r="AY89">
        <v>0</v>
      </c>
      <c r="AZ89">
        <v>891</v>
      </c>
      <c r="BA89">
        <v>678</v>
      </c>
      <c r="BB89">
        <v>27</v>
      </c>
      <c r="BC89">
        <v>130</v>
      </c>
      <c r="BD89">
        <v>0</v>
      </c>
      <c r="BE89">
        <v>114571</v>
      </c>
      <c r="BF89">
        <v>104557</v>
      </c>
      <c r="BG89">
        <v>5030</v>
      </c>
      <c r="BH89">
        <v>2626</v>
      </c>
      <c r="BI89">
        <v>2109</v>
      </c>
      <c r="BJ89">
        <v>843</v>
      </c>
      <c r="BK89">
        <v>65</v>
      </c>
      <c r="BL89">
        <v>1235</v>
      </c>
      <c r="BM89">
        <v>1821</v>
      </c>
      <c r="BN89">
        <v>28</v>
      </c>
      <c r="BO89">
        <v>139</v>
      </c>
      <c r="BP89">
        <v>1761</v>
      </c>
      <c r="BQ89">
        <v>115052</v>
      </c>
      <c r="BR89">
        <v>106693</v>
      </c>
      <c r="BS89">
        <v>4117</v>
      </c>
      <c r="BT89">
        <v>2031</v>
      </c>
      <c r="BU89">
        <v>1781</v>
      </c>
      <c r="BV89">
        <v>687</v>
      </c>
      <c r="BW89">
        <v>52</v>
      </c>
      <c r="BX89">
        <v>0</v>
      </c>
      <c r="BY89">
        <v>0</v>
      </c>
      <c r="BZ89">
        <v>87926</v>
      </c>
      <c r="CA89">
        <v>82752</v>
      </c>
      <c r="CB89">
        <v>2449</v>
      </c>
      <c r="CC89">
        <v>1077</v>
      </c>
      <c r="CD89">
        <v>1248</v>
      </c>
      <c r="CE89">
        <v>505</v>
      </c>
      <c r="CF89">
        <v>37</v>
      </c>
      <c r="CG89">
        <v>0</v>
      </c>
      <c r="CH89">
        <v>0</v>
      </c>
      <c r="CI89">
        <v>89069</v>
      </c>
      <c r="CJ89">
        <v>80912</v>
      </c>
      <c r="CK89">
        <v>3332</v>
      </c>
      <c r="CL89">
        <v>1112</v>
      </c>
      <c r="CM89">
        <v>1203</v>
      </c>
      <c r="CN89">
        <v>110</v>
      </c>
      <c r="CO89">
        <v>23</v>
      </c>
      <c r="CP89">
        <v>191</v>
      </c>
      <c r="CQ89">
        <v>2186</v>
      </c>
      <c r="CR89">
        <v>114197</v>
      </c>
      <c r="CS89">
        <v>101887</v>
      </c>
      <c r="CT89">
        <v>5163</v>
      </c>
      <c r="CU89">
        <v>2832</v>
      </c>
      <c r="CV89">
        <v>2098</v>
      </c>
      <c r="CW89">
        <v>1902</v>
      </c>
      <c r="CX89">
        <v>97</v>
      </c>
      <c r="CY89">
        <v>89069</v>
      </c>
      <c r="CZ89">
        <v>80912</v>
      </c>
      <c r="DA89">
        <v>3332</v>
      </c>
      <c r="DB89">
        <v>1643</v>
      </c>
      <c r="DC89">
        <v>1439</v>
      </c>
      <c r="DD89">
        <v>1402</v>
      </c>
      <c r="DE89">
        <v>65</v>
      </c>
    </row>
    <row r="90" spans="1:109" x14ac:dyDescent="0.25">
      <c r="A90">
        <v>88</v>
      </c>
      <c r="B90">
        <v>88</v>
      </c>
      <c r="C90">
        <v>42631</v>
      </c>
      <c r="D90">
        <v>12916</v>
      </c>
      <c r="E90">
        <v>28887</v>
      </c>
      <c r="F90">
        <v>50366</v>
      </c>
      <c r="G90">
        <v>12610</v>
      </c>
      <c r="H90">
        <v>37211</v>
      </c>
      <c r="I90">
        <v>36189</v>
      </c>
      <c r="J90">
        <v>11880</v>
      </c>
      <c r="K90">
        <v>24309</v>
      </c>
      <c r="L90">
        <v>36812</v>
      </c>
      <c r="M90">
        <v>14807</v>
      </c>
      <c r="N90">
        <v>22005</v>
      </c>
      <c r="O90">
        <v>37138</v>
      </c>
      <c r="P90">
        <v>12190</v>
      </c>
      <c r="Q90">
        <v>23985</v>
      </c>
      <c r="R90">
        <v>47450</v>
      </c>
      <c r="S90">
        <v>13575</v>
      </c>
      <c r="T90">
        <v>32125</v>
      </c>
      <c r="U90">
        <v>47872</v>
      </c>
      <c r="V90">
        <v>12866</v>
      </c>
      <c r="W90">
        <v>33370</v>
      </c>
      <c r="X90">
        <v>90226</v>
      </c>
      <c r="Y90">
        <v>86326</v>
      </c>
      <c r="Z90">
        <v>681</v>
      </c>
      <c r="AA90">
        <v>2052</v>
      </c>
      <c r="AB90">
        <v>220</v>
      </c>
      <c r="AC90">
        <v>925</v>
      </c>
      <c r="AD90">
        <v>4</v>
      </c>
      <c r="AE90">
        <v>1894</v>
      </c>
      <c r="AF90">
        <v>167</v>
      </c>
      <c r="AG90">
        <v>222</v>
      </c>
      <c r="AH90">
        <v>50</v>
      </c>
      <c r="AI90">
        <v>0</v>
      </c>
      <c r="AJ90">
        <v>116858</v>
      </c>
      <c r="AK90">
        <v>110857</v>
      </c>
      <c r="AL90">
        <v>1441</v>
      </c>
      <c r="AM90">
        <v>3074</v>
      </c>
      <c r="AN90">
        <v>419</v>
      </c>
      <c r="AO90">
        <v>1167</v>
      </c>
      <c r="AP90">
        <v>15</v>
      </c>
      <c r="AQ90">
        <v>0</v>
      </c>
      <c r="AR90">
        <v>0</v>
      </c>
      <c r="AS90">
        <v>90427</v>
      </c>
      <c r="AT90">
        <v>86290</v>
      </c>
      <c r="AU90">
        <v>714</v>
      </c>
      <c r="AV90">
        <v>2014</v>
      </c>
      <c r="AW90">
        <v>258</v>
      </c>
      <c r="AX90">
        <v>1080</v>
      </c>
      <c r="AY90">
        <v>0</v>
      </c>
      <c r="AZ90">
        <v>1787</v>
      </c>
      <c r="BA90">
        <v>205</v>
      </c>
      <c r="BB90">
        <v>367</v>
      </c>
      <c r="BC90">
        <v>70</v>
      </c>
      <c r="BD90">
        <v>0</v>
      </c>
      <c r="BE90">
        <v>117265</v>
      </c>
      <c r="BF90">
        <v>110868</v>
      </c>
      <c r="BG90">
        <v>1389</v>
      </c>
      <c r="BH90">
        <v>3118</v>
      </c>
      <c r="BI90">
        <v>455</v>
      </c>
      <c r="BJ90">
        <v>1499</v>
      </c>
      <c r="BK90">
        <v>16</v>
      </c>
      <c r="BL90">
        <v>2201</v>
      </c>
      <c r="BM90">
        <v>376</v>
      </c>
      <c r="BN90">
        <v>413</v>
      </c>
      <c r="BO90">
        <v>172</v>
      </c>
      <c r="BP90">
        <v>1847</v>
      </c>
      <c r="BQ90">
        <v>121328</v>
      </c>
      <c r="BR90">
        <v>115071</v>
      </c>
      <c r="BS90">
        <v>1231</v>
      </c>
      <c r="BT90">
        <v>3092</v>
      </c>
      <c r="BU90">
        <v>441</v>
      </c>
      <c r="BV90">
        <v>1585</v>
      </c>
      <c r="BW90">
        <v>66</v>
      </c>
      <c r="BX90">
        <v>0</v>
      </c>
      <c r="BY90">
        <v>0</v>
      </c>
      <c r="BZ90">
        <v>92982</v>
      </c>
      <c r="CA90">
        <v>88602</v>
      </c>
      <c r="CB90">
        <v>724</v>
      </c>
      <c r="CC90">
        <v>2151</v>
      </c>
      <c r="CD90">
        <v>310</v>
      </c>
      <c r="CE90">
        <v>1258</v>
      </c>
      <c r="CF90">
        <v>44</v>
      </c>
      <c r="CG90">
        <v>0</v>
      </c>
      <c r="CH90">
        <v>0</v>
      </c>
      <c r="CI90">
        <v>88853</v>
      </c>
      <c r="CJ90">
        <v>82822</v>
      </c>
      <c r="CK90">
        <v>789</v>
      </c>
      <c r="CL90">
        <v>1929</v>
      </c>
      <c r="CM90">
        <v>278</v>
      </c>
      <c r="CN90">
        <v>295</v>
      </c>
      <c r="CO90">
        <v>10</v>
      </c>
      <c r="CP90">
        <v>155</v>
      </c>
      <c r="CQ90">
        <v>2575</v>
      </c>
      <c r="CR90">
        <v>114135</v>
      </c>
      <c r="CS90">
        <v>105634</v>
      </c>
      <c r="CT90">
        <v>1415</v>
      </c>
      <c r="CU90">
        <v>3306</v>
      </c>
      <c r="CV90">
        <v>575</v>
      </c>
      <c r="CW90">
        <v>2704</v>
      </c>
      <c r="CX90">
        <v>109</v>
      </c>
      <c r="CY90">
        <v>88853</v>
      </c>
      <c r="CZ90">
        <v>82822</v>
      </c>
      <c r="DA90">
        <v>789</v>
      </c>
      <c r="DB90">
        <v>2357</v>
      </c>
      <c r="DC90">
        <v>391</v>
      </c>
      <c r="DD90">
        <v>2071</v>
      </c>
      <c r="DE90">
        <v>52</v>
      </c>
    </row>
    <row r="91" spans="1:109" x14ac:dyDescent="0.25">
      <c r="A91">
        <v>89</v>
      </c>
      <c r="B91">
        <v>89</v>
      </c>
      <c r="C91">
        <v>46884</v>
      </c>
      <c r="D91">
        <v>15389</v>
      </c>
      <c r="E91">
        <v>30469</v>
      </c>
      <c r="F91">
        <v>56116</v>
      </c>
      <c r="G91">
        <v>15204</v>
      </c>
      <c r="H91">
        <v>40218</v>
      </c>
      <c r="I91">
        <v>40459</v>
      </c>
      <c r="J91">
        <v>15527</v>
      </c>
      <c r="K91">
        <v>24932</v>
      </c>
      <c r="L91">
        <v>40768</v>
      </c>
      <c r="M91">
        <v>18471</v>
      </c>
      <c r="N91">
        <v>22297</v>
      </c>
      <c r="O91">
        <v>40976</v>
      </c>
      <c r="P91">
        <v>14100</v>
      </c>
      <c r="Q91">
        <v>25772</v>
      </c>
      <c r="R91">
        <v>51245</v>
      </c>
      <c r="S91">
        <v>14766</v>
      </c>
      <c r="T91">
        <v>33840</v>
      </c>
      <c r="U91">
        <v>52122</v>
      </c>
      <c r="V91">
        <v>14600</v>
      </c>
      <c r="W91">
        <v>35435</v>
      </c>
      <c r="X91">
        <v>92746</v>
      </c>
      <c r="Y91">
        <v>87641</v>
      </c>
      <c r="Z91">
        <v>730</v>
      </c>
      <c r="AA91">
        <v>3325</v>
      </c>
      <c r="AB91">
        <v>360</v>
      </c>
      <c r="AC91">
        <v>605</v>
      </c>
      <c r="AD91">
        <v>0</v>
      </c>
      <c r="AE91">
        <v>2712</v>
      </c>
      <c r="AF91">
        <v>294</v>
      </c>
      <c r="AG91">
        <v>209</v>
      </c>
      <c r="AH91">
        <v>130</v>
      </c>
      <c r="AI91">
        <v>0</v>
      </c>
      <c r="AJ91">
        <v>116471</v>
      </c>
      <c r="AK91">
        <v>108952</v>
      </c>
      <c r="AL91">
        <v>1168</v>
      </c>
      <c r="AM91">
        <v>4788</v>
      </c>
      <c r="AN91">
        <v>707</v>
      </c>
      <c r="AO91">
        <v>751</v>
      </c>
      <c r="AP91">
        <v>159</v>
      </c>
      <c r="AQ91">
        <v>0</v>
      </c>
      <c r="AR91">
        <v>0</v>
      </c>
      <c r="AS91">
        <v>93201</v>
      </c>
      <c r="AT91">
        <v>88231</v>
      </c>
      <c r="AU91">
        <v>706</v>
      </c>
      <c r="AV91">
        <v>3330</v>
      </c>
      <c r="AW91">
        <v>313</v>
      </c>
      <c r="AX91">
        <v>590</v>
      </c>
      <c r="AY91">
        <v>0</v>
      </c>
      <c r="AZ91">
        <v>2823</v>
      </c>
      <c r="BA91">
        <v>233</v>
      </c>
      <c r="BB91">
        <v>191</v>
      </c>
      <c r="BC91">
        <v>74</v>
      </c>
      <c r="BD91">
        <v>0</v>
      </c>
      <c r="BE91">
        <v>117219</v>
      </c>
      <c r="BF91">
        <v>109900</v>
      </c>
      <c r="BG91">
        <v>1115</v>
      </c>
      <c r="BH91">
        <v>4658</v>
      </c>
      <c r="BI91">
        <v>661</v>
      </c>
      <c r="BJ91">
        <v>753</v>
      </c>
      <c r="BK91">
        <v>106</v>
      </c>
      <c r="BL91">
        <v>3293</v>
      </c>
      <c r="BM91">
        <v>450</v>
      </c>
      <c r="BN91">
        <v>225</v>
      </c>
      <c r="BO91">
        <v>252</v>
      </c>
      <c r="BP91">
        <v>1987</v>
      </c>
      <c r="BQ91">
        <v>120319</v>
      </c>
      <c r="BR91">
        <v>113818</v>
      </c>
      <c r="BS91">
        <v>818</v>
      </c>
      <c r="BT91">
        <v>4479</v>
      </c>
      <c r="BU91">
        <v>557</v>
      </c>
      <c r="BV91">
        <v>800</v>
      </c>
      <c r="BW91">
        <v>48</v>
      </c>
      <c r="BX91">
        <v>0</v>
      </c>
      <c r="BY91">
        <v>0</v>
      </c>
      <c r="BZ91">
        <v>94946</v>
      </c>
      <c r="CA91">
        <v>90313</v>
      </c>
      <c r="CB91">
        <v>523</v>
      </c>
      <c r="CC91">
        <v>3207</v>
      </c>
      <c r="CD91">
        <v>372</v>
      </c>
      <c r="CE91">
        <v>574</v>
      </c>
      <c r="CF91">
        <v>31</v>
      </c>
      <c r="CG91">
        <v>0</v>
      </c>
      <c r="CH91">
        <v>0</v>
      </c>
      <c r="CI91">
        <v>91101</v>
      </c>
      <c r="CJ91">
        <v>84415</v>
      </c>
      <c r="CK91">
        <v>879</v>
      </c>
      <c r="CL91">
        <v>2287</v>
      </c>
      <c r="CM91">
        <v>355</v>
      </c>
      <c r="CN91">
        <v>154</v>
      </c>
      <c r="CO91">
        <v>20</v>
      </c>
      <c r="CP91">
        <v>133</v>
      </c>
      <c r="CQ91">
        <v>2858</v>
      </c>
      <c r="CR91">
        <v>113786</v>
      </c>
      <c r="CS91">
        <v>104518</v>
      </c>
      <c r="CT91">
        <v>1345</v>
      </c>
      <c r="CU91">
        <v>4127</v>
      </c>
      <c r="CV91">
        <v>727</v>
      </c>
      <c r="CW91">
        <v>2224</v>
      </c>
      <c r="CX91">
        <v>74</v>
      </c>
      <c r="CY91">
        <v>91101</v>
      </c>
      <c r="CZ91">
        <v>84415</v>
      </c>
      <c r="DA91">
        <v>879</v>
      </c>
      <c r="DB91">
        <v>2905</v>
      </c>
      <c r="DC91">
        <v>530</v>
      </c>
      <c r="DD91">
        <v>1629</v>
      </c>
      <c r="DE91">
        <v>49</v>
      </c>
    </row>
    <row r="92" spans="1:109" x14ac:dyDescent="0.25">
      <c r="A92">
        <v>90</v>
      </c>
      <c r="B92">
        <v>90</v>
      </c>
      <c r="C92">
        <v>41150</v>
      </c>
      <c r="D92">
        <v>12693</v>
      </c>
      <c r="E92">
        <v>27148</v>
      </c>
      <c r="F92">
        <v>49878</v>
      </c>
      <c r="G92">
        <v>13745</v>
      </c>
      <c r="H92">
        <v>35243</v>
      </c>
      <c r="I92">
        <v>34577</v>
      </c>
      <c r="J92">
        <v>11817</v>
      </c>
      <c r="K92">
        <v>22760</v>
      </c>
      <c r="L92">
        <v>35121</v>
      </c>
      <c r="M92">
        <v>14540</v>
      </c>
      <c r="N92">
        <v>20581</v>
      </c>
      <c r="O92">
        <v>35214</v>
      </c>
      <c r="P92">
        <v>11789</v>
      </c>
      <c r="Q92">
        <v>22040</v>
      </c>
      <c r="R92">
        <v>45633</v>
      </c>
      <c r="S92">
        <v>11596</v>
      </c>
      <c r="T92">
        <v>31157</v>
      </c>
      <c r="U92">
        <v>46396</v>
      </c>
      <c r="V92">
        <v>13097</v>
      </c>
      <c r="W92">
        <v>30862</v>
      </c>
      <c r="X92">
        <v>88970</v>
      </c>
      <c r="Y92">
        <v>81622</v>
      </c>
      <c r="Z92">
        <v>2029</v>
      </c>
      <c r="AA92">
        <v>4115</v>
      </c>
      <c r="AB92">
        <v>337</v>
      </c>
      <c r="AC92">
        <v>754</v>
      </c>
      <c r="AD92">
        <v>25</v>
      </c>
      <c r="AE92">
        <v>3594</v>
      </c>
      <c r="AF92">
        <v>222</v>
      </c>
      <c r="AG92">
        <v>132</v>
      </c>
      <c r="AH92">
        <v>273</v>
      </c>
      <c r="AI92">
        <v>0</v>
      </c>
      <c r="AJ92">
        <v>115249</v>
      </c>
      <c r="AK92">
        <v>104072</v>
      </c>
      <c r="AL92">
        <v>3761</v>
      </c>
      <c r="AM92">
        <v>6142</v>
      </c>
      <c r="AN92">
        <v>849</v>
      </c>
      <c r="AO92">
        <v>1428</v>
      </c>
      <c r="AP92">
        <v>120</v>
      </c>
      <c r="AQ92">
        <v>0</v>
      </c>
      <c r="AR92">
        <v>0</v>
      </c>
      <c r="AS92">
        <v>88916</v>
      </c>
      <c r="AT92">
        <v>81777</v>
      </c>
      <c r="AU92">
        <v>1818</v>
      </c>
      <c r="AV92">
        <v>4157</v>
      </c>
      <c r="AW92">
        <v>359</v>
      </c>
      <c r="AX92">
        <v>728</v>
      </c>
      <c r="AY92">
        <v>19</v>
      </c>
      <c r="AZ92">
        <v>3642</v>
      </c>
      <c r="BA92">
        <v>266</v>
      </c>
      <c r="BB92">
        <v>94</v>
      </c>
      <c r="BC92">
        <v>238</v>
      </c>
      <c r="BD92">
        <v>0</v>
      </c>
      <c r="BE92">
        <v>115506</v>
      </c>
      <c r="BF92">
        <v>104564</v>
      </c>
      <c r="BG92">
        <v>3547</v>
      </c>
      <c r="BH92">
        <v>6021</v>
      </c>
      <c r="BI92">
        <v>845</v>
      </c>
      <c r="BJ92">
        <v>1236</v>
      </c>
      <c r="BK92">
        <v>102</v>
      </c>
      <c r="BL92">
        <v>4107</v>
      </c>
      <c r="BM92">
        <v>595</v>
      </c>
      <c r="BN92">
        <v>107</v>
      </c>
      <c r="BO92">
        <v>51</v>
      </c>
      <c r="BP92">
        <v>2495</v>
      </c>
      <c r="BQ92">
        <v>118265</v>
      </c>
      <c r="BR92">
        <v>108181</v>
      </c>
      <c r="BS92">
        <v>3552</v>
      </c>
      <c r="BT92">
        <v>5245</v>
      </c>
      <c r="BU92">
        <v>672</v>
      </c>
      <c r="BV92">
        <v>804</v>
      </c>
      <c r="BW92">
        <v>79</v>
      </c>
      <c r="BX92">
        <v>0</v>
      </c>
      <c r="BY92">
        <v>0</v>
      </c>
      <c r="BZ92">
        <v>90501</v>
      </c>
      <c r="CA92">
        <v>83685</v>
      </c>
      <c r="CB92">
        <v>2051</v>
      </c>
      <c r="CC92">
        <v>3827</v>
      </c>
      <c r="CD92">
        <v>455</v>
      </c>
      <c r="CE92">
        <v>554</v>
      </c>
      <c r="CF92">
        <v>42</v>
      </c>
      <c r="CG92">
        <v>0</v>
      </c>
      <c r="CH92">
        <v>0</v>
      </c>
      <c r="CI92">
        <v>89880</v>
      </c>
      <c r="CJ92">
        <v>80143</v>
      </c>
      <c r="CK92">
        <v>2664</v>
      </c>
      <c r="CL92">
        <v>3898</v>
      </c>
      <c r="CM92">
        <v>377</v>
      </c>
      <c r="CN92">
        <v>167</v>
      </c>
      <c r="CO92">
        <v>26</v>
      </c>
      <c r="CP92">
        <v>133</v>
      </c>
      <c r="CQ92">
        <v>2472</v>
      </c>
      <c r="CR92">
        <v>114884</v>
      </c>
      <c r="CS92">
        <v>100848</v>
      </c>
      <c r="CT92">
        <v>4442</v>
      </c>
      <c r="CU92">
        <v>6125</v>
      </c>
      <c r="CV92">
        <v>828</v>
      </c>
      <c r="CW92">
        <v>2310</v>
      </c>
      <c r="CX92">
        <v>119</v>
      </c>
      <c r="CY92">
        <v>89880</v>
      </c>
      <c r="CZ92">
        <v>80143</v>
      </c>
      <c r="DA92">
        <v>2664</v>
      </c>
      <c r="DB92">
        <v>4480</v>
      </c>
      <c r="DC92">
        <v>551</v>
      </c>
      <c r="DD92">
        <v>1642</v>
      </c>
      <c r="DE92">
        <v>81</v>
      </c>
    </row>
    <row r="93" spans="1:109" x14ac:dyDescent="0.25">
      <c r="A93">
        <v>91</v>
      </c>
      <c r="B93">
        <v>91</v>
      </c>
      <c r="C93">
        <v>47929</v>
      </c>
      <c r="D93">
        <v>15425</v>
      </c>
      <c r="E93">
        <v>31170</v>
      </c>
      <c r="F93">
        <v>57005</v>
      </c>
      <c r="G93">
        <v>15365</v>
      </c>
      <c r="H93">
        <v>40852</v>
      </c>
      <c r="I93">
        <v>41194</v>
      </c>
      <c r="J93">
        <v>15484</v>
      </c>
      <c r="K93">
        <v>25710</v>
      </c>
      <c r="L93">
        <v>41699</v>
      </c>
      <c r="M93">
        <v>17877</v>
      </c>
      <c r="N93">
        <v>23822</v>
      </c>
      <c r="O93">
        <v>41704</v>
      </c>
      <c r="P93">
        <v>14088</v>
      </c>
      <c r="Q93">
        <v>26091</v>
      </c>
      <c r="R93">
        <v>52573</v>
      </c>
      <c r="S93">
        <v>15310</v>
      </c>
      <c r="T93">
        <v>33910</v>
      </c>
      <c r="U93">
        <v>53646</v>
      </c>
      <c r="V93">
        <v>14894</v>
      </c>
      <c r="W93">
        <v>36457</v>
      </c>
      <c r="X93">
        <v>91170</v>
      </c>
      <c r="Y93">
        <v>85701</v>
      </c>
      <c r="Z93">
        <v>1071</v>
      </c>
      <c r="AA93">
        <v>3497</v>
      </c>
      <c r="AB93">
        <v>438</v>
      </c>
      <c r="AC93">
        <v>395</v>
      </c>
      <c r="AD93">
        <v>0</v>
      </c>
      <c r="AE93">
        <v>3184</v>
      </c>
      <c r="AF93">
        <v>264</v>
      </c>
      <c r="AG93">
        <v>79</v>
      </c>
      <c r="AH93">
        <v>53</v>
      </c>
      <c r="AI93">
        <v>0</v>
      </c>
      <c r="AJ93">
        <v>114967</v>
      </c>
      <c r="AK93">
        <v>106880</v>
      </c>
      <c r="AL93">
        <v>1585</v>
      </c>
      <c r="AM93">
        <v>5393</v>
      </c>
      <c r="AN93">
        <v>757</v>
      </c>
      <c r="AO93">
        <v>604</v>
      </c>
      <c r="AP93">
        <v>23</v>
      </c>
      <c r="AQ93">
        <v>0</v>
      </c>
      <c r="AR93">
        <v>0</v>
      </c>
      <c r="AS93">
        <v>92129</v>
      </c>
      <c r="AT93">
        <v>86327</v>
      </c>
      <c r="AU93">
        <v>1063</v>
      </c>
      <c r="AV93">
        <v>3677</v>
      </c>
      <c r="AW93">
        <v>604</v>
      </c>
      <c r="AX93">
        <v>437</v>
      </c>
      <c r="AY93">
        <v>0</v>
      </c>
      <c r="AZ93">
        <v>3336</v>
      </c>
      <c r="BA93">
        <v>329</v>
      </c>
      <c r="BB93">
        <v>98</v>
      </c>
      <c r="BC93">
        <v>53</v>
      </c>
      <c r="BD93">
        <v>0</v>
      </c>
      <c r="BE93">
        <v>116188</v>
      </c>
      <c r="BF93">
        <v>107641</v>
      </c>
      <c r="BG93">
        <v>1635</v>
      </c>
      <c r="BH93">
        <v>5567</v>
      </c>
      <c r="BI93">
        <v>958</v>
      </c>
      <c r="BJ93">
        <v>612</v>
      </c>
      <c r="BK93">
        <v>21</v>
      </c>
      <c r="BL93">
        <v>4223</v>
      </c>
      <c r="BM93">
        <v>517</v>
      </c>
      <c r="BN93">
        <v>93</v>
      </c>
      <c r="BO93">
        <v>81</v>
      </c>
      <c r="BP93">
        <v>2001</v>
      </c>
      <c r="BQ93">
        <v>120713</v>
      </c>
      <c r="BR93">
        <v>112708</v>
      </c>
      <c r="BS93">
        <v>1174</v>
      </c>
      <c r="BT93">
        <v>5568</v>
      </c>
      <c r="BU93">
        <v>587</v>
      </c>
      <c r="BV93">
        <v>826</v>
      </c>
      <c r="BW93">
        <v>72</v>
      </c>
      <c r="BX93">
        <v>0</v>
      </c>
      <c r="BY93">
        <v>0</v>
      </c>
      <c r="BZ93">
        <v>94300</v>
      </c>
      <c r="CA93">
        <v>89066</v>
      </c>
      <c r="CB93">
        <v>742</v>
      </c>
      <c r="CC93">
        <v>3560</v>
      </c>
      <c r="CD93">
        <v>410</v>
      </c>
      <c r="CE93">
        <v>604</v>
      </c>
      <c r="CF93">
        <v>46</v>
      </c>
      <c r="CG93">
        <v>0</v>
      </c>
      <c r="CH93">
        <v>0</v>
      </c>
      <c r="CI93">
        <v>89828</v>
      </c>
      <c r="CJ93">
        <v>81804</v>
      </c>
      <c r="CK93">
        <v>1103</v>
      </c>
      <c r="CL93">
        <v>3045</v>
      </c>
      <c r="CM93">
        <v>347</v>
      </c>
      <c r="CN93">
        <v>184</v>
      </c>
      <c r="CO93">
        <v>32</v>
      </c>
      <c r="CP93">
        <v>189</v>
      </c>
      <c r="CQ93">
        <v>3124</v>
      </c>
      <c r="CR93">
        <v>113293</v>
      </c>
      <c r="CS93">
        <v>101584</v>
      </c>
      <c r="CT93">
        <v>1730</v>
      </c>
      <c r="CU93">
        <v>5735</v>
      </c>
      <c r="CV93">
        <v>831</v>
      </c>
      <c r="CW93">
        <v>2442</v>
      </c>
      <c r="CX93">
        <v>120</v>
      </c>
      <c r="CY93">
        <v>89828</v>
      </c>
      <c r="CZ93">
        <v>81804</v>
      </c>
      <c r="DA93">
        <v>1103</v>
      </c>
      <c r="DB93">
        <v>3753</v>
      </c>
      <c r="DC93">
        <v>540</v>
      </c>
      <c r="DD93">
        <v>1829</v>
      </c>
      <c r="DE93">
        <v>71</v>
      </c>
    </row>
    <row r="94" spans="1:109" x14ac:dyDescent="0.25">
      <c r="A94">
        <v>92</v>
      </c>
      <c r="B94">
        <v>92</v>
      </c>
      <c r="C94">
        <v>49414</v>
      </c>
      <c r="D94">
        <v>12222</v>
      </c>
      <c r="E94">
        <v>35761</v>
      </c>
      <c r="F94">
        <v>60054</v>
      </c>
      <c r="G94">
        <v>14753</v>
      </c>
      <c r="H94">
        <v>44239</v>
      </c>
      <c r="I94">
        <v>42551</v>
      </c>
      <c r="J94">
        <v>11103</v>
      </c>
      <c r="K94">
        <v>31448</v>
      </c>
      <c r="L94">
        <v>42810</v>
      </c>
      <c r="M94">
        <v>14319</v>
      </c>
      <c r="N94">
        <v>28491</v>
      </c>
      <c r="O94">
        <v>42891</v>
      </c>
      <c r="P94">
        <v>11366</v>
      </c>
      <c r="Q94">
        <v>29850</v>
      </c>
      <c r="R94">
        <v>53755</v>
      </c>
      <c r="S94">
        <v>9729</v>
      </c>
      <c r="T94">
        <v>41400</v>
      </c>
      <c r="U94">
        <v>54190</v>
      </c>
      <c r="V94">
        <v>12597</v>
      </c>
      <c r="W94">
        <v>39020</v>
      </c>
      <c r="X94">
        <v>89462</v>
      </c>
      <c r="Y94">
        <v>84179</v>
      </c>
      <c r="Z94">
        <v>1329</v>
      </c>
      <c r="AA94">
        <v>2682</v>
      </c>
      <c r="AB94">
        <v>674</v>
      </c>
      <c r="AC94">
        <v>541</v>
      </c>
      <c r="AD94">
        <v>34</v>
      </c>
      <c r="AE94">
        <v>2199</v>
      </c>
      <c r="AF94">
        <v>464</v>
      </c>
      <c r="AG94">
        <v>243</v>
      </c>
      <c r="AH94">
        <v>47</v>
      </c>
      <c r="AI94">
        <v>0</v>
      </c>
      <c r="AJ94">
        <v>119039</v>
      </c>
      <c r="AK94">
        <v>109873</v>
      </c>
      <c r="AL94">
        <v>2086</v>
      </c>
      <c r="AM94">
        <v>4477</v>
      </c>
      <c r="AN94">
        <v>1933</v>
      </c>
      <c r="AO94">
        <v>709</v>
      </c>
      <c r="AP94">
        <v>56</v>
      </c>
      <c r="AQ94">
        <v>0</v>
      </c>
      <c r="AR94">
        <v>0</v>
      </c>
      <c r="AS94">
        <v>88393</v>
      </c>
      <c r="AT94">
        <v>83386</v>
      </c>
      <c r="AU94">
        <v>1037</v>
      </c>
      <c r="AV94">
        <v>2632</v>
      </c>
      <c r="AW94">
        <v>753</v>
      </c>
      <c r="AX94">
        <v>588</v>
      </c>
      <c r="AY94">
        <v>4</v>
      </c>
      <c r="AZ94">
        <v>2169</v>
      </c>
      <c r="BA94">
        <v>527</v>
      </c>
      <c r="BB94">
        <v>289</v>
      </c>
      <c r="BC94">
        <v>52</v>
      </c>
      <c r="BD94">
        <v>0</v>
      </c>
      <c r="BE94">
        <v>118397</v>
      </c>
      <c r="BF94">
        <v>109119</v>
      </c>
      <c r="BG94">
        <v>1921</v>
      </c>
      <c r="BH94">
        <v>4520</v>
      </c>
      <c r="BI94">
        <v>2070</v>
      </c>
      <c r="BJ94">
        <v>758</v>
      </c>
      <c r="BK94">
        <v>36</v>
      </c>
      <c r="BL94">
        <v>3085</v>
      </c>
      <c r="BM94">
        <v>1459</v>
      </c>
      <c r="BN94">
        <v>278</v>
      </c>
      <c r="BO94">
        <v>213</v>
      </c>
      <c r="BP94">
        <v>2345</v>
      </c>
      <c r="BQ94">
        <v>117185</v>
      </c>
      <c r="BR94">
        <v>109287</v>
      </c>
      <c r="BS94">
        <v>1601</v>
      </c>
      <c r="BT94">
        <v>3929</v>
      </c>
      <c r="BU94">
        <v>1600</v>
      </c>
      <c r="BV94">
        <v>842</v>
      </c>
      <c r="BW94">
        <v>134</v>
      </c>
      <c r="BX94">
        <v>0</v>
      </c>
      <c r="BY94">
        <v>0</v>
      </c>
      <c r="BZ94">
        <v>86532</v>
      </c>
      <c r="CA94">
        <v>81602</v>
      </c>
      <c r="CB94">
        <v>890</v>
      </c>
      <c r="CC94">
        <v>2408</v>
      </c>
      <c r="CD94">
        <v>1064</v>
      </c>
      <c r="CE94">
        <v>583</v>
      </c>
      <c r="CF94">
        <v>70</v>
      </c>
      <c r="CG94">
        <v>0</v>
      </c>
      <c r="CH94">
        <v>0</v>
      </c>
      <c r="CI94">
        <v>91795</v>
      </c>
      <c r="CJ94">
        <v>83290</v>
      </c>
      <c r="CK94">
        <v>1752</v>
      </c>
      <c r="CL94">
        <v>1956</v>
      </c>
      <c r="CM94">
        <v>1372</v>
      </c>
      <c r="CN94">
        <v>179</v>
      </c>
      <c r="CO94">
        <v>37</v>
      </c>
      <c r="CP94">
        <v>256</v>
      </c>
      <c r="CQ94">
        <v>2953</v>
      </c>
      <c r="CR94">
        <v>119955</v>
      </c>
      <c r="CS94">
        <v>107109</v>
      </c>
      <c r="CT94">
        <v>2741</v>
      </c>
      <c r="CU94">
        <v>4406</v>
      </c>
      <c r="CV94">
        <v>2510</v>
      </c>
      <c r="CW94">
        <v>2529</v>
      </c>
      <c r="CX94">
        <v>194</v>
      </c>
      <c r="CY94">
        <v>91795</v>
      </c>
      <c r="CZ94">
        <v>83290</v>
      </c>
      <c r="DA94">
        <v>1752</v>
      </c>
      <c r="DB94">
        <v>2702</v>
      </c>
      <c r="DC94">
        <v>1696</v>
      </c>
      <c r="DD94">
        <v>1827</v>
      </c>
      <c r="DE94">
        <v>132</v>
      </c>
    </row>
    <row r="95" spans="1:109" x14ac:dyDescent="0.25">
      <c r="A95">
        <v>93</v>
      </c>
      <c r="B95">
        <v>93</v>
      </c>
      <c r="C95">
        <v>41016</v>
      </c>
      <c r="D95">
        <v>10005</v>
      </c>
      <c r="E95">
        <v>29861</v>
      </c>
      <c r="F95">
        <v>50039</v>
      </c>
      <c r="G95">
        <v>10859</v>
      </c>
      <c r="H95">
        <v>38473</v>
      </c>
      <c r="I95">
        <v>35256</v>
      </c>
      <c r="J95">
        <v>9328</v>
      </c>
      <c r="K95">
        <v>25928</v>
      </c>
      <c r="L95">
        <v>35601</v>
      </c>
      <c r="M95">
        <v>11380</v>
      </c>
      <c r="N95">
        <v>24221</v>
      </c>
      <c r="O95">
        <v>35668</v>
      </c>
      <c r="P95">
        <v>9371</v>
      </c>
      <c r="Q95">
        <v>25159</v>
      </c>
      <c r="R95">
        <v>44402</v>
      </c>
      <c r="S95">
        <v>9297</v>
      </c>
      <c r="T95">
        <v>32769</v>
      </c>
      <c r="U95">
        <v>44645</v>
      </c>
      <c r="V95">
        <v>10377</v>
      </c>
      <c r="W95">
        <v>32296</v>
      </c>
      <c r="X95">
        <v>83016</v>
      </c>
      <c r="Y95">
        <v>80666</v>
      </c>
      <c r="Z95">
        <v>874</v>
      </c>
      <c r="AA95">
        <v>683</v>
      </c>
      <c r="AB95">
        <v>216</v>
      </c>
      <c r="AC95">
        <v>531</v>
      </c>
      <c r="AD95">
        <v>15</v>
      </c>
      <c r="AE95">
        <v>402</v>
      </c>
      <c r="AF95">
        <v>135</v>
      </c>
      <c r="AG95">
        <v>94</v>
      </c>
      <c r="AH95">
        <v>35</v>
      </c>
      <c r="AI95">
        <v>0</v>
      </c>
      <c r="AJ95">
        <v>113587</v>
      </c>
      <c r="AK95">
        <v>109960</v>
      </c>
      <c r="AL95">
        <v>1403</v>
      </c>
      <c r="AM95">
        <v>1098</v>
      </c>
      <c r="AN95">
        <v>443</v>
      </c>
      <c r="AO95">
        <v>902</v>
      </c>
      <c r="AP95">
        <v>13</v>
      </c>
      <c r="AQ95">
        <v>0</v>
      </c>
      <c r="AR95">
        <v>0</v>
      </c>
      <c r="AS95">
        <v>82746</v>
      </c>
      <c r="AT95">
        <v>80505</v>
      </c>
      <c r="AU95">
        <v>904</v>
      </c>
      <c r="AV95">
        <v>587</v>
      </c>
      <c r="AW95">
        <v>188</v>
      </c>
      <c r="AX95">
        <v>509</v>
      </c>
      <c r="AY95">
        <v>10</v>
      </c>
      <c r="AZ95">
        <v>360</v>
      </c>
      <c r="BA95">
        <v>87</v>
      </c>
      <c r="BB95">
        <v>104</v>
      </c>
      <c r="BC95">
        <v>19</v>
      </c>
      <c r="BD95">
        <v>0</v>
      </c>
      <c r="BE95">
        <v>113664</v>
      </c>
      <c r="BF95">
        <v>109964</v>
      </c>
      <c r="BG95">
        <v>1321</v>
      </c>
      <c r="BH95">
        <v>1321</v>
      </c>
      <c r="BI95">
        <v>425</v>
      </c>
      <c r="BJ95">
        <v>945</v>
      </c>
      <c r="BK95">
        <v>12</v>
      </c>
      <c r="BL95">
        <v>797</v>
      </c>
      <c r="BM95">
        <v>193</v>
      </c>
      <c r="BN95">
        <v>109</v>
      </c>
      <c r="BO95">
        <v>36</v>
      </c>
      <c r="BP95">
        <v>1227</v>
      </c>
      <c r="BQ95">
        <v>111744</v>
      </c>
      <c r="BR95">
        <v>108754</v>
      </c>
      <c r="BS95">
        <v>1069</v>
      </c>
      <c r="BT95">
        <v>834</v>
      </c>
      <c r="BU95">
        <v>447</v>
      </c>
      <c r="BV95">
        <v>645</v>
      </c>
      <c r="BW95">
        <v>88</v>
      </c>
      <c r="BX95">
        <v>0</v>
      </c>
      <c r="BY95">
        <v>0</v>
      </c>
      <c r="BZ95">
        <v>79684</v>
      </c>
      <c r="CA95">
        <v>77812</v>
      </c>
      <c r="CB95">
        <v>639</v>
      </c>
      <c r="CC95">
        <v>448</v>
      </c>
      <c r="CD95">
        <v>305</v>
      </c>
      <c r="CE95">
        <v>470</v>
      </c>
      <c r="CF95">
        <v>52</v>
      </c>
      <c r="CG95">
        <v>0</v>
      </c>
      <c r="CH95">
        <v>0</v>
      </c>
      <c r="CI95">
        <v>84749</v>
      </c>
      <c r="CJ95">
        <v>80756</v>
      </c>
      <c r="CK95">
        <v>1033</v>
      </c>
      <c r="CL95">
        <v>400</v>
      </c>
      <c r="CM95">
        <v>306</v>
      </c>
      <c r="CN95">
        <v>98</v>
      </c>
      <c r="CO95">
        <v>21</v>
      </c>
      <c r="CP95">
        <v>215</v>
      </c>
      <c r="CQ95">
        <v>1920</v>
      </c>
      <c r="CR95">
        <v>115197</v>
      </c>
      <c r="CS95">
        <v>109302</v>
      </c>
      <c r="CT95">
        <v>1627</v>
      </c>
      <c r="CU95">
        <v>1180</v>
      </c>
      <c r="CV95">
        <v>667</v>
      </c>
      <c r="CW95">
        <v>1833</v>
      </c>
      <c r="CX95">
        <v>118</v>
      </c>
      <c r="CY95">
        <v>84749</v>
      </c>
      <c r="CZ95">
        <v>80756</v>
      </c>
      <c r="DA95">
        <v>1033</v>
      </c>
      <c r="DB95">
        <v>690</v>
      </c>
      <c r="DC95">
        <v>453</v>
      </c>
      <c r="DD95">
        <v>1320</v>
      </c>
      <c r="DE95">
        <v>85</v>
      </c>
    </row>
    <row r="96" spans="1:109" x14ac:dyDescent="0.25">
      <c r="A96">
        <v>94</v>
      </c>
      <c r="B96">
        <v>94</v>
      </c>
      <c r="C96">
        <v>49052</v>
      </c>
      <c r="D96">
        <v>22154</v>
      </c>
      <c r="E96">
        <v>25497</v>
      </c>
      <c r="F96">
        <v>54903</v>
      </c>
      <c r="G96">
        <v>22682</v>
      </c>
      <c r="H96">
        <v>31373</v>
      </c>
      <c r="I96">
        <v>42232</v>
      </c>
      <c r="J96">
        <v>20136</v>
      </c>
      <c r="K96">
        <v>22096</v>
      </c>
      <c r="L96">
        <v>43181</v>
      </c>
      <c r="M96">
        <v>23351</v>
      </c>
      <c r="N96">
        <v>19830</v>
      </c>
      <c r="O96">
        <v>43450</v>
      </c>
      <c r="P96">
        <v>20255</v>
      </c>
      <c r="Q96">
        <v>21776</v>
      </c>
      <c r="R96">
        <v>54186</v>
      </c>
      <c r="S96">
        <v>23620</v>
      </c>
      <c r="T96">
        <v>27820</v>
      </c>
      <c r="U96">
        <v>56382</v>
      </c>
      <c r="V96">
        <v>23242</v>
      </c>
      <c r="W96">
        <v>30309</v>
      </c>
      <c r="X96">
        <v>97625</v>
      </c>
      <c r="Y96">
        <v>91537</v>
      </c>
      <c r="Z96">
        <v>1258</v>
      </c>
      <c r="AA96">
        <v>2504</v>
      </c>
      <c r="AB96">
        <v>1245</v>
      </c>
      <c r="AC96">
        <v>920</v>
      </c>
      <c r="AD96">
        <v>20</v>
      </c>
      <c r="AE96">
        <v>2070</v>
      </c>
      <c r="AF96">
        <v>668</v>
      </c>
      <c r="AG96">
        <v>307</v>
      </c>
      <c r="AH96">
        <v>156</v>
      </c>
      <c r="AI96">
        <v>0</v>
      </c>
      <c r="AJ96">
        <v>120597</v>
      </c>
      <c r="AK96">
        <v>110957</v>
      </c>
      <c r="AL96">
        <v>1879</v>
      </c>
      <c r="AM96">
        <v>3628</v>
      </c>
      <c r="AN96">
        <v>3116</v>
      </c>
      <c r="AO96">
        <v>1182</v>
      </c>
      <c r="AP96">
        <v>129</v>
      </c>
      <c r="AQ96">
        <v>0</v>
      </c>
      <c r="AR96">
        <v>0</v>
      </c>
      <c r="AS96">
        <v>97514</v>
      </c>
      <c r="AT96">
        <v>91558</v>
      </c>
      <c r="AU96">
        <v>1259</v>
      </c>
      <c r="AV96">
        <v>2378</v>
      </c>
      <c r="AW96">
        <v>1260</v>
      </c>
      <c r="AX96">
        <v>960</v>
      </c>
      <c r="AY96">
        <v>14</v>
      </c>
      <c r="AZ96">
        <v>1934</v>
      </c>
      <c r="BA96">
        <v>714</v>
      </c>
      <c r="BB96">
        <v>421</v>
      </c>
      <c r="BC96">
        <v>167</v>
      </c>
      <c r="BD96">
        <v>0</v>
      </c>
      <c r="BE96">
        <v>120847</v>
      </c>
      <c r="BF96">
        <v>111171</v>
      </c>
      <c r="BG96">
        <v>1877</v>
      </c>
      <c r="BH96">
        <v>3503</v>
      </c>
      <c r="BI96">
        <v>3192</v>
      </c>
      <c r="BJ96">
        <v>1361</v>
      </c>
      <c r="BK96">
        <v>210</v>
      </c>
      <c r="BL96">
        <v>2490</v>
      </c>
      <c r="BM96">
        <v>2161</v>
      </c>
      <c r="BN96">
        <v>460</v>
      </c>
      <c r="BO96">
        <v>122</v>
      </c>
      <c r="BP96">
        <v>2491</v>
      </c>
      <c r="BQ96">
        <v>120995</v>
      </c>
      <c r="BR96">
        <v>112710</v>
      </c>
      <c r="BS96">
        <v>1407</v>
      </c>
      <c r="BT96">
        <v>3366</v>
      </c>
      <c r="BU96">
        <v>2540</v>
      </c>
      <c r="BV96">
        <v>1281</v>
      </c>
      <c r="BW96">
        <v>95</v>
      </c>
      <c r="BX96">
        <v>0</v>
      </c>
      <c r="BY96">
        <v>0</v>
      </c>
      <c r="BZ96">
        <v>99087</v>
      </c>
      <c r="CA96">
        <v>92512</v>
      </c>
      <c r="CB96">
        <v>1014</v>
      </c>
      <c r="CC96">
        <v>2569</v>
      </c>
      <c r="CD96">
        <v>2177</v>
      </c>
      <c r="CE96">
        <v>964</v>
      </c>
      <c r="CF96">
        <v>66</v>
      </c>
      <c r="CG96">
        <v>0</v>
      </c>
      <c r="CH96">
        <v>0</v>
      </c>
      <c r="CI96">
        <v>96063</v>
      </c>
      <c r="CJ96">
        <v>86366</v>
      </c>
      <c r="CK96">
        <v>1628</v>
      </c>
      <c r="CL96">
        <v>3030</v>
      </c>
      <c r="CM96">
        <v>1272</v>
      </c>
      <c r="CN96">
        <v>302</v>
      </c>
      <c r="CO96">
        <v>9</v>
      </c>
      <c r="CP96">
        <v>303</v>
      </c>
      <c r="CQ96">
        <v>3153</v>
      </c>
      <c r="CR96">
        <v>116564</v>
      </c>
      <c r="CS96">
        <v>104414</v>
      </c>
      <c r="CT96">
        <v>2114</v>
      </c>
      <c r="CU96">
        <v>5005</v>
      </c>
      <c r="CV96">
        <v>2149</v>
      </c>
      <c r="CW96">
        <v>2512</v>
      </c>
      <c r="CX96">
        <v>110</v>
      </c>
      <c r="CY96">
        <v>96063</v>
      </c>
      <c r="CZ96">
        <v>86366</v>
      </c>
      <c r="DA96">
        <v>1628</v>
      </c>
      <c r="DB96">
        <v>4020</v>
      </c>
      <c r="DC96">
        <v>1708</v>
      </c>
      <c r="DD96">
        <v>1992</v>
      </c>
      <c r="DE96">
        <v>92</v>
      </c>
    </row>
    <row r="97" spans="1:109" x14ac:dyDescent="0.25">
      <c r="A97">
        <v>95</v>
      </c>
      <c r="B97">
        <v>95</v>
      </c>
      <c r="C97">
        <v>46799</v>
      </c>
      <c r="D97">
        <v>16685</v>
      </c>
      <c r="E97">
        <v>28474</v>
      </c>
      <c r="F97">
        <v>55875</v>
      </c>
      <c r="G97">
        <v>18862</v>
      </c>
      <c r="H97">
        <v>35982</v>
      </c>
      <c r="I97">
        <v>40070</v>
      </c>
      <c r="J97">
        <v>15440</v>
      </c>
      <c r="K97">
        <v>24630</v>
      </c>
      <c r="L97">
        <v>40814</v>
      </c>
      <c r="M97">
        <v>19728</v>
      </c>
      <c r="N97">
        <v>21086</v>
      </c>
      <c r="O97">
        <v>40858</v>
      </c>
      <c r="P97">
        <v>15178</v>
      </c>
      <c r="Q97">
        <v>23894</v>
      </c>
      <c r="R97">
        <v>51148</v>
      </c>
      <c r="S97">
        <v>13869</v>
      </c>
      <c r="T97">
        <v>34172</v>
      </c>
      <c r="U97">
        <v>51969</v>
      </c>
      <c r="V97">
        <v>17333</v>
      </c>
      <c r="W97">
        <v>31141</v>
      </c>
      <c r="X97">
        <v>87840</v>
      </c>
      <c r="Y97">
        <v>78965</v>
      </c>
      <c r="Z97">
        <v>5187</v>
      </c>
      <c r="AA97">
        <v>2746</v>
      </c>
      <c r="AB97">
        <v>350</v>
      </c>
      <c r="AC97">
        <v>529</v>
      </c>
      <c r="AD97">
        <v>10</v>
      </c>
      <c r="AE97">
        <v>2458</v>
      </c>
      <c r="AF97">
        <v>282</v>
      </c>
      <c r="AG97">
        <v>159</v>
      </c>
      <c r="AH97">
        <v>46</v>
      </c>
      <c r="AI97">
        <v>0</v>
      </c>
      <c r="AJ97">
        <v>114379</v>
      </c>
      <c r="AK97">
        <v>99516</v>
      </c>
      <c r="AL97">
        <v>8694</v>
      </c>
      <c r="AM97">
        <v>4976</v>
      </c>
      <c r="AN97">
        <v>876</v>
      </c>
      <c r="AO97">
        <v>762</v>
      </c>
      <c r="AP97">
        <v>48</v>
      </c>
      <c r="AQ97">
        <v>0</v>
      </c>
      <c r="AR97">
        <v>0</v>
      </c>
      <c r="AS97">
        <v>87980</v>
      </c>
      <c r="AT97">
        <v>79155</v>
      </c>
      <c r="AU97">
        <v>5151</v>
      </c>
      <c r="AV97">
        <v>2735</v>
      </c>
      <c r="AW97">
        <v>329</v>
      </c>
      <c r="AX97">
        <v>571</v>
      </c>
      <c r="AY97">
        <v>10</v>
      </c>
      <c r="AZ97">
        <v>2464</v>
      </c>
      <c r="BA97">
        <v>250</v>
      </c>
      <c r="BB97">
        <v>283</v>
      </c>
      <c r="BC97">
        <v>26</v>
      </c>
      <c r="BD97">
        <v>0</v>
      </c>
      <c r="BE97">
        <v>114774</v>
      </c>
      <c r="BF97">
        <v>100125</v>
      </c>
      <c r="BG97">
        <v>8616</v>
      </c>
      <c r="BH97">
        <v>4961</v>
      </c>
      <c r="BI97">
        <v>846</v>
      </c>
      <c r="BJ97">
        <v>675</v>
      </c>
      <c r="BK97">
        <v>27</v>
      </c>
      <c r="BL97">
        <v>3086</v>
      </c>
      <c r="BM97">
        <v>482</v>
      </c>
      <c r="BN97">
        <v>321</v>
      </c>
      <c r="BO97">
        <v>94</v>
      </c>
      <c r="BP97">
        <v>2041</v>
      </c>
      <c r="BQ97">
        <v>117689</v>
      </c>
      <c r="BR97">
        <v>104266</v>
      </c>
      <c r="BS97">
        <v>7959</v>
      </c>
      <c r="BT97">
        <v>4431</v>
      </c>
      <c r="BU97">
        <v>720</v>
      </c>
      <c r="BV97">
        <v>784</v>
      </c>
      <c r="BW97">
        <v>60</v>
      </c>
      <c r="BX97">
        <v>0</v>
      </c>
      <c r="BY97">
        <v>0</v>
      </c>
      <c r="BZ97">
        <v>89453</v>
      </c>
      <c r="CA97">
        <v>81398</v>
      </c>
      <c r="CB97">
        <v>4705</v>
      </c>
      <c r="CC97">
        <v>2442</v>
      </c>
      <c r="CD97">
        <v>500</v>
      </c>
      <c r="CE97">
        <v>572</v>
      </c>
      <c r="CF97">
        <v>45</v>
      </c>
      <c r="CG97">
        <v>0</v>
      </c>
      <c r="CH97">
        <v>0</v>
      </c>
      <c r="CI97">
        <v>88981</v>
      </c>
      <c r="CJ97">
        <v>77644</v>
      </c>
      <c r="CK97">
        <v>5644</v>
      </c>
      <c r="CL97">
        <v>2326</v>
      </c>
      <c r="CM97">
        <v>455</v>
      </c>
      <c r="CN97">
        <v>125</v>
      </c>
      <c r="CO97">
        <v>37</v>
      </c>
      <c r="CP97">
        <v>236</v>
      </c>
      <c r="CQ97">
        <v>2514</v>
      </c>
      <c r="CR97">
        <v>113965</v>
      </c>
      <c r="CS97">
        <v>96432</v>
      </c>
      <c r="CT97">
        <v>8954</v>
      </c>
      <c r="CU97">
        <v>5392</v>
      </c>
      <c r="CV97">
        <v>1004</v>
      </c>
      <c r="CW97">
        <v>2196</v>
      </c>
      <c r="CX97">
        <v>114</v>
      </c>
      <c r="CY97">
        <v>88981</v>
      </c>
      <c r="CZ97">
        <v>77644</v>
      </c>
      <c r="DA97">
        <v>5644</v>
      </c>
      <c r="DB97">
        <v>3129</v>
      </c>
      <c r="DC97">
        <v>695</v>
      </c>
      <c r="DD97">
        <v>1623</v>
      </c>
      <c r="DE97">
        <v>86</v>
      </c>
    </row>
    <row r="98" spans="1:109" x14ac:dyDescent="0.25">
      <c r="A98">
        <v>96</v>
      </c>
      <c r="B98">
        <v>96</v>
      </c>
      <c r="C98">
        <v>44280</v>
      </c>
      <c r="D98">
        <v>13195</v>
      </c>
      <c r="E98">
        <v>30000</v>
      </c>
      <c r="F98">
        <v>55667</v>
      </c>
      <c r="G98">
        <v>16545</v>
      </c>
      <c r="H98">
        <v>38312</v>
      </c>
      <c r="I98">
        <v>38673</v>
      </c>
      <c r="J98">
        <v>11736</v>
      </c>
      <c r="K98">
        <v>26937</v>
      </c>
      <c r="L98">
        <v>38695</v>
      </c>
      <c r="M98">
        <v>14654</v>
      </c>
      <c r="N98">
        <v>24041</v>
      </c>
      <c r="O98">
        <v>39056</v>
      </c>
      <c r="P98">
        <v>12483</v>
      </c>
      <c r="Q98">
        <v>25514</v>
      </c>
      <c r="R98">
        <v>46637</v>
      </c>
      <c r="S98">
        <v>10895</v>
      </c>
      <c r="T98">
        <v>33621</v>
      </c>
      <c r="U98">
        <v>46924</v>
      </c>
      <c r="V98">
        <v>13124</v>
      </c>
      <c r="W98">
        <v>31747</v>
      </c>
      <c r="X98">
        <v>83239</v>
      </c>
      <c r="Y98">
        <v>75481</v>
      </c>
      <c r="Z98">
        <v>845</v>
      </c>
      <c r="AA98">
        <v>4918</v>
      </c>
      <c r="AB98">
        <v>1250</v>
      </c>
      <c r="AC98">
        <v>728</v>
      </c>
      <c r="AD98">
        <v>34</v>
      </c>
      <c r="AE98">
        <v>4407</v>
      </c>
      <c r="AF98">
        <v>1117</v>
      </c>
      <c r="AG98">
        <v>231</v>
      </c>
      <c r="AH98">
        <v>106</v>
      </c>
      <c r="AI98">
        <v>0</v>
      </c>
      <c r="AJ98">
        <v>108518</v>
      </c>
      <c r="AK98">
        <v>96760</v>
      </c>
      <c r="AL98">
        <v>1858</v>
      </c>
      <c r="AM98">
        <v>6355</v>
      </c>
      <c r="AN98">
        <v>2895</v>
      </c>
      <c r="AO98">
        <v>982</v>
      </c>
      <c r="AP98">
        <v>67</v>
      </c>
      <c r="AQ98">
        <v>0</v>
      </c>
      <c r="AR98">
        <v>0</v>
      </c>
      <c r="AS98">
        <v>82777</v>
      </c>
      <c r="AT98">
        <v>75254</v>
      </c>
      <c r="AU98">
        <v>927</v>
      </c>
      <c r="AV98">
        <v>4888</v>
      </c>
      <c r="AW98">
        <v>1119</v>
      </c>
      <c r="AX98">
        <v>625</v>
      </c>
      <c r="AY98">
        <v>29</v>
      </c>
      <c r="AZ98">
        <v>4319</v>
      </c>
      <c r="BA98">
        <v>1036</v>
      </c>
      <c r="BB98">
        <v>194</v>
      </c>
      <c r="BC98">
        <v>66</v>
      </c>
      <c r="BD98">
        <v>0</v>
      </c>
      <c r="BE98">
        <v>107771</v>
      </c>
      <c r="BF98">
        <v>96794</v>
      </c>
      <c r="BG98">
        <v>1777</v>
      </c>
      <c r="BH98">
        <v>6203</v>
      </c>
      <c r="BI98">
        <v>2464</v>
      </c>
      <c r="BJ98">
        <v>818</v>
      </c>
      <c r="BK98">
        <v>66</v>
      </c>
      <c r="BL98">
        <v>4738</v>
      </c>
      <c r="BM98">
        <v>2107</v>
      </c>
      <c r="BN98">
        <v>269</v>
      </c>
      <c r="BO98">
        <v>85</v>
      </c>
      <c r="BP98">
        <v>1929</v>
      </c>
      <c r="BQ98">
        <v>104179</v>
      </c>
      <c r="BR98">
        <v>95145</v>
      </c>
      <c r="BS98">
        <v>1316</v>
      </c>
      <c r="BT98">
        <v>5478</v>
      </c>
      <c r="BU98">
        <v>1564</v>
      </c>
      <c r="BV98">
        <v>744</v>
      </c>
      <c r="BW98">
        <v>57</v>
      </c>
      <c r="BX98">
        <v>0</v>
      </c>
      <c r="BY98">
        <v>0</v>
      </c>
      <c r="BZ98">
        <v>79405</v>
      </c>
      <c r="CA98">
        <v>72643</v>
      </c>
      <c r="CB98">
        <v>783</v>
      </c>
      <c r="CC98">
        <v>4568</v>
      </c>
      <c r="CD98">
        <v>935</v>
      </c>
      <c r="CE98">
        <v>502</v>
      </c>
      <c r="CF98">
        <v>33</v>
      </c>
      <c r="CG98">
        <v>0</v>
      </c>
      <c r="CH98">
        <v>0</v>
      </c>
      <c r="CI98">
        <v>88103</v>
      </c>
      <c r="CJ98">
        <v>76539</v>
      </c>
      <c r="CK98">
        <v>1550</v>
      </c>
      <c r="CL98">
        <v>4534</v>
      </c>
      <c r="CM98">
        <v>2357</v>
      </c>
      <c r="CN98">
        <v>152</v>
      </c>
      <c r="CO98">
        <v>14</v>
      </c>
      <c r="CP98">
        <v>217</v>
      </c>
      <c r="CQ98">
        <v>2740</v>
      </c>
      <c r="CR98">
        <v>114670</v>
      </c>
      <c r="CS98">
        <v>98522</v>
      </c>
      <c r="CT98">
        <v>2508</v>
      </c>
      <c r="CU98">
        <v>6417</v>
      </c>
      <c r="CV98">
        <v>4173</v>
      </c>
      <c r="CW98">
        <v>2463</v>
      </c>
      <c r="CX98">
        <v>81</v>
      </c>
      <c r="CY98">
        <v>88103</v>
      </c>
      <c r="CZ98">
        <v>76539</v>
      </c>
      <c r="DA98">
        <v>1550</v>
      </c>
      <c r="DB98">
        <v>5122</v>
      </c>
      <c r="DC98">
        <v>2650</v>
      </c>
      <c r="DD98">
        <v>1758</v>
      </c>
      <c r="DE98">
        <v>46</v>
      </c>
    </row>
    <row r="99" spans="1:109" x14ac:dyDescent="0.25">
      <c r="A99">
        <v>97</v>
      </c>
      <c r="B99">
        <v>97</v>
      </c>
      <c r="C99">
        <v>46608</v>
      </c>
      <c r="D99">
        <v>13880</v>
      </c>
      <c r="E99">
        <v>31735</v>
      </c>
      <c r="F99">
        <v>56049</v>
      </c>
      <c r="G99">
        <v>14304</v>
      </c>
      <c r="H99">
        <v>41063</v>
      </c>
      <c r="I99">
        <v>39866</v>
      </c>
      <c r="J99">
        <v>12182</v>
      </c>
      <c r="K99">
        <v>27684</v>
      </c>
      <c r="L99">
        <v>40394</v>
      </c>
      <c r="M99">
        <v>15697</v>
      </c>
      <c r="N99">
        <v>24697</v>
      </c>
      <c r="O99">
        <v>40721</v>
      </c>
      <c r="P99">
        <v>12781</v>
      </c>
      <c r="Q99">
        <v>27000</v>
      </c>
      <c r="R99">
        <v>50825</v>
      </c>
      <c r="S99">
        <v>15681</v>
      </c>
      <c r="T99">
        <v>32896</v>
      </c>
      <c r="U99">
        <v>52295</v>
      </c>
      <c r="V99">
        <v>13016</v>
      </c>
      <c r="W99">
        <v>37379</v>
      </c>
      <c r="X99">
        <v>92525</v>
      </c>
      <c r="Y99">
        <v>88673</v>
      </c>
      <c r="Z99">
        <v>610</v>
      </c>
      <c r="AA99">
        <v>2189</v>
      </c>
      <c r="AB99">
        <v>347</v>
      </c>
      <c r="AC99">
        <v>624</v>
      </c>
      <c r="AD99">
        <v>15</v>
      </c>
      <c r="AE99">
        <v>1740</v>
      </c>
      <c r="AF99">
        <v>318</v>
      </c>
      <c r="AG99">
        <v>105</v>
      </c>
      <c r="AH99">
        <v>75</v>
      </c>
      <c r="AI99">
        <v>0</v>
      </c>
      <c r="AJ99">
        <v>119056</v>
      </c>
      <c r="AK99">
        <v>112881</v>
      </c>
      <c r="AL99">
        <v>1222</v>
      </c>
      <c r="AM99">
        <v>3460</v>
      </c>
      <c r="AN99">
        <v>641</v>
      </c>
      <c r="AO99">
        <v>864</v>
      </c>
      <c r="AP99">
        <v>145</v>
      </c>
      <c r="AQ99">
        <v>0</v>
      </c>
      <c r="AR99">
        <v>0</v>
      </c>
      <c r="AS99">
        <v>92941</v>
      </c>
      <c r="AT99">
        <v>89152</v>
      </c>
      <c r="AU99">
        <v>593</v>
      </c>
      <c r="AV99">
        <v>2292</v>
      </c>
      <c r="AW99">
        <v>374</v>
      </c>
      <c r="AX99">
        <v>576</v>
      </c>
      <c r="AY99">
        <v>0</v>
      </c>
      <c r="AZ99">
        <v>1910</v>
      </c>
      <c r="BA99">
        <v>340</v>
      </c>
      <c r="BB99">
        <v>100</v>
      </c>
      <c r="BC99">
        <v>33</v>
      </c>
      <c r="BD99">
        <v>0</v>
      </c>
      <c r="BE99">
        <v>119737</v>
      </c>
      <c r="BF99">
        <v>113671</v>
      </c>
      <c r="BG99">
        <v>1122</v>
      </c>
      <c r="BH99">
        <v>3569</v>
      </c>
      <c r="BI99">
        <v>668</v>
      </c>
      <c r="BJ99">
        <v>881</v>
      </c>
      <c r="BK99">
        <v>77</v>
      </c>
      <c r="BL99">
        <v>2371</v>
      </c>
      <c r="BM99">
        <v>536</v>
      </c>
      <c r="BN99">
        <v>170</v>
      </c>
      <c r="BO99">
        <v>51</v>
      </c>
      <c r="BP99">
        <v>1784</v>
      </c>
      <c r="BQ99">
        <v>122694</v>
      </c>
      <c r="BR99">
        <v>117134</v>
      </c>
      <c r="BS99">
        <v>891</v>
      </c>
      <c r="BT99">
        <v>3245</v>
      </c>
      <c r="BU99">
        <v>629</v>
      </c>
      <c r="BV99">
        <v>973</v>
      </c>
      <c r="BW99">
        <v>27</v>
      </c>
      <c r="BX99">
        <v>0</v>
      </c>
      <c r="BY99">
        <v>0</v>
      </c>
      <c r="BZ99">
        <v>93997</v>
      </c>
      <c r="CA99">
        <v>90358</v>
      </c>
      <c r="CB99">
        <v>538</v>
      </c>
      <c r="CC99">
        <v>2027</v>
      </c>
      <c r="CD99">
        <v>398</v>
      </c>
      <c r="CE99">
        <v>771</v>
      </c>
      <c r="CF99">
        <v>18</v>
      </c>
      <c r="CG99">
        <v>0</v>
      </c>
      <c r="CH99">
        <v>0</v>
      </c>
      <c r="CI99">
        <v>89948</v>
      </c>
      <c r="CJ99">
        <v>84488</v>
      </c>
      <c r="CK99">
        <v>739</v>
      </c>
      <c r="CL99">
        <v>1515</v>
      </c>
      <c r="CM99">
        <v>319</v>
      </c>
      <c r="CN99">
        <v>210</v>
      </c>
      <c r="CO99">
        <v>4</v>
      </c>
      <c r="CP99">
        <v>189</v>
      </c>
      <c r="CQ99">
        <v>2484</v>
      </c>
      <c r="CR99">
        <v>115308</v>
      </c>
      <c r="CS99">
        <v>107486</v>
      </c>
      <c r="CT99">
        <v>1105</v>
      </c>
      <c r="CU99">
        <v>3191</v>
      </c>
      <c r="CV99">
        <v>628</v>
      </c>
      <c r="CW99">
        <v>2375</v>
      </c>
      <c r="CX99">
        <v>62</v>
      </c>
      <c r="CY99">
        <v>89948</v>
      </c>
      <c r="CZ99">
        <v>84488</v>
      </c>
      <c r="DA99">
        <v>739</v>
      </c>
      <c r="DB99">
        <v>2030</v>
      </c>
      <c r="DC99">
        <v>427</v>
      </c>
      <c r="DD99">
        <v>1804</v>
      </c>
      <c r="DE99">
        <v>38</v>
      </c>
    </row>
    <row r="100" spans="1:109" x14ac:dyDescent="0.25">
      <c r="A100">
        <v>98</v>
      </c>
      <c r="B100">
        <v>98</v>
      </c>
      <c r="C100">
        <v>57436</v>
      </c>
      <c r="D100">
        <v>10384</v>
      </c>
      <c r="E100">
        <v>45687</v>
      </c>
      <c r="F100">
        <v>68431</v>
      </c>
      <c r="G100">
        <v>11697</v>
      </c>
      <c r="H100">
        <v>55861</v>
      </c>
      <c r="I100">
        <v>49795</v>
      </c>
      <c r="J100">
        <v>9788</v>
      </c>
      <c r="K100">
        <v>40007</v>
      </c>
      <c r="L100">
        <v>50094</v>
      </c>
      <c r="M100">
        <v>13795</v>
      </c>
      <c r="N100">
        <v>36299</v>
      </c>
      <c r="O100">
        <v>50454</v>
      </c>
      <c r="P100">
        <v>9443</v>
      </c>
      <c r="Q100">
        <v>39462</v>
      </c>
      <c r="R100">
        <v>62416</v>
      </c>
      <c r="S100">
        <v>8383</v>
      </c>
      <c r="T100">
        <v>51677</v>
      </c>
      <c r="U100">
        <v>63115</v>
      </c>
      <c r="V100">
        <v>10370</v>
      </c>
      <c r="W100">
        <v>50420</v>
      </c>
      <c r="X100">
        <v>91471</v>
      </c>
      <c r="Y100">
        <v>89091</v>
      </c>
      <c r="Z100">
        <v>900</v>
      </c>
      <c r="AA100">
        <v>694</v>
      </c>
      <c r="AB100">
        <v>382</v>
      </c>
      <c r="AC100">
        <v>383</v>
      </c>
      <c r="AD100">
        <v>0</v>
      </c>
      <c r="AE100">
        <v>489</v>
      </c>
      <c r="AF100">
        <v>246</v>
      </c>
      <c r="AG100">
        <v>233</v>
      </c>
      <c r="AH100">
        <v>73</v>
      </c>
      <c r="AI100">
        <v>0</v>
      </c>
      <c r="AJ100">
        <v>122295</v>
      </c>
      <c r="AK100">
        <v>117509</v>
      </c>
      <c r="AL100">
        <v>1754</v>
      </c>
      <c r="AM100">
        <v>1287</v>
      </c>
      <c r="AN100">
        <v>1030</v>
      </c>
      <c r="AO100">
        <v>560</v>
      </c>
      <c r="AP100">
        <v>255</v>
      </c>
      <c r="AQ100">
        <v>0</v>
      </c>
      <c r="AR100">
        <v>0</v>
      </c>
      <c r="AS100">
        <v>91667</v>
      </c>
      <c r="AT100">
        <v>89289</v>
      </c>
      <c r="AU100">
        <v>851</v>
      </c>
      <c r="AV100">
        <v>560</v>
      </c>
      <c r="AW100">
        <v>361</v>
      </c>
      <c r="AX100">
        <v>467</v>
      </c>
      <c r="AY100">
        <v>39</v>
      </c>
      <c r="AZ100">
        <v>389</v>
      </c>
      <c r="BA100">
        <v>231</v>
      </c>
      <c r="BB100">
        <v>190</v>
      </c>
      <c r="BC100">
        <v>87</v>
      </c>
      <c r="BD100">
        <v>0</v>
      </c>
      <c r="BE100">
        <v>122610</v>
      </c>
      <c r="BF100">
        <v>117857</v>
      </c>
      <c r="BG100">
        <v>1762</v>
      </c>
      <c r="BH100">
        <v>1234</v>
      </c>
      <c r="BI100">
        <v>954</v>
      </c>
      <c r="BJ100">
        <v>666</v>
      </c>
      <c r="BK100">
        <v>236</v>
      </c>
      <c r="BL100">
        <v>671</v>
      </c>
      <c r="BM100">
        <v>556</v>
      </c>
      <c r="BN100">
        <v>194</v>
      </c>
      <c r="BO100">
        <v>96</v>
      </c>
      <c r="BP100">
        <v>1256</v>
      </c>
      <c r="BQ100">
        <v>124009</v>
      </c>
      <c r="BR100">
        <v>120237</v>
      </c>
      <c r="BS100">
        <v>1583</v>
      </c>
      <c r="BT100">
        <v>900</v>
      </c>
      <c r="BU100">
        <v>681</v>
      </c>
      <c r="BV100">
        <v>649</v>
      </c>
      <c r="BW100">
        <v>125</v>
      </c>
      <c r="BX100">
        <v>0</v>
      </c>
      <c r="BY100">
        <v>0</v>
      </c>
      <c r="BZ100">
        <v>92187</v>
      </c>
      <c r="CA100">
        <v>90063</v>
      </c>
      <c r="CB100">
        <v>868</v>
      </c>
      <c r="CC100">
        <v>384</v>
      </c>
      <c r="CD100">
        <v>428</v>
      </c>
      <c r="CE100">
        <v>477</v>
      </c>
      <c r="CF100">
        <v>66</v>
      </c>
      <c r="CG100">
        <v>0</v>
      </c>
      <c r="CH100">
        <v>0</v>
      </c>
      <c r="CI100">
        <v>94478</v>
      </c>
      <c r="CJ100">
        <v>89817</v>
      </c>
      <c r="CK100">
        <v>1364</v>
      </c>
      <c r="CL100">
        <v>433</v>
      </c>
      <c r="CM100">
        <v>429</v>
      </c>
      <c r="CN100">
        <v>154</v>
      </c>
      <c r="CO100">
        <v>336</v>
      </c>
      <c r="CP100">
        <v>142</v>
      </c>
      <c r="CQ100">
        <v>1803</v>
      </c>
      <c r="CR100">
        <v>124906</v>
      </c>
      <c r="CS100">
        <v>117555</v>
      </c>
      <c r="CT100">
        <v>2230</v>
      </c>
      <c r="CU100">
        <v>1449</v>
      </c>
      <c r="CV100">
        <v>885</v>
      </c>
      <c r="CW100">
        <v>1777</v>
      </c>
      <c r="CX100">
        <v>670</v>
      </c>
      <c r="CY100">
        <v>94478</v>
      </c>
      <c r="CZ100">
        <v>89817</v>
      </c>
      <c r="DA100">
        <v>1364</v>
      </c>
      <c r="DB100">
        <v>760</v>
      </c>
      <c r="DC100">
        <v>599</v>
      </c>
      <c r="DD100">
        <v>1285</v>
      </c>
      <c r="DE100">
        <v>370</v>
      </c>
    </row>
    <row r="101" spans="1:109" x14ac:dyDescent="0.25">
      <c r="A101">
        <v>99</v>
      </c>
      <c r="B101">
        <v>99</v>
      </c>
      <c r="C101">
        <v>43335</v>
      </c>
      <c r="D101">
        <v>10191</v>
      </c>
      <c r="E101">
        <v>32107</v>
      </c>
      <c r="F101">
        <v>52806</v>
      </c>
      <c r="G101">
        <v>11471</v>
      </c>
      <c r="H101">
        <v>40639</v>
      </c>
      <c r="I101">
        <v>36927</v>
      </c>
      <c r="J101">
        <v>9580</v>
      </c>
      <c r="K101">
        <v>27347</v>
      </c>
      <c r="L101">
        <v>36946</v>
      </c>
      <c r="M101">
        <v>11498</v>
      </c>
      <c r="N101">
        <v>25448</v>
      </c>
      <c r="O101">
        <v>37192</v>
      </c>
      <c r="P101">
        <v>9250</v>
      </c>
      <c r="Q101">
        <v>26781</v>
      </c>
      <c r="R101">
        <v>47593</v>
      </c>
      <c r="S101">
        <v>9305</v>
      </c>
      <c r="T101">
        <v>36274</v>
      </c>
      <c r="U101">
        <v>48222</v>
      </c>
      <c r="V101">
        <v>10578</v>
      </c>
      <c r="W101">
        <v>35853</v>
      </c>
      <c r="X101">
        <v>85985</v>
      </c>
      <c r="Y101">
        <v>82120</v>
      </c>
      <c r="Z101">
        <v>825</v>
      </c>
      <c r="AA101">
        <v>2078</v>
      </c>
      <c r="AB101">
        <v>309</v>
      </c>
      <c r="AC101">
        <v>604</v>
      </c>
      <c r="AD101">
        <v>14</v>
      </c>
      <c r="AE101">
        <v>1632</v>
      </c>
      <c r="AF101">
        <v>190</v>
      </c>
      <c r="AG101">
        <v>126</v>
      </c>
      <c r="AH101">
        <v>63</v>
      </c>
      <c r="AI101">
        <v>0</v>
      </c>
      <c r="AJ101">
        <v>113600</v>
      </c>
      <c r="AK101">
        <v>106537</v>
      </c>
      <c r="AL101">
        <v>1768</v>
      </c>
      <c r="AM101">
        <v>3634</v>
      </c>
      <c r="AN101">
        <v>866</v>
      </c>
      <c r="AO101">
        <v>893</v>
      </c>
      <c r="AP101">
        <v>60</v>
      </c>
      <c r="AQ101">
        <v>0</v>
      </c>
      <c r="AR101">
        <v>0</v>
      </c>
      <c r="AS101">
        <v>85625</v>
      </c>
      <c r="AT101">
        <v>82010</v>
      </c>
      <c r="AU101">
        <v>672</v>
      </c>
      <c r="AV101">
        <v>2012</v>
      </c>
      <c r="AW101">
        <v>290</v>
      </c>
      <c r="AX101">
        <v>601</v>
      </c>
      <c r="AY101">
        <v>14</v>
      </c>
      <c r="AZ101">
        <v>1638</v>
      </c>
      <c r="BA101">
        <v>191</v>
      </c>
      <c r="BB101">
        <v>106</v>
      </c>
      <c r="BC101">
        <v>53</v>
      </c>
      <c r="BD101">
        <v>0</v>
      </c>
      <c r="BE101">
        <v>113548</v>
      </c>
      <c r="BF101">
        <v>106638</v>
      </c>
      <c r="BG101">
        <v>1706</v>
      </c>
      <c r="BH101">
        <v>3583</v>
      </c>
      <c r="BI101">
        <v>823</v>
      </c>
      <c r="BJ101">
        <v>895</v>
      </c>
      <c r="BK101">
        <v>55</v>
      </c>
      <c r="BL101">
        <v>2110</v>
      </c>
      <c r="BM101">
        <v>625</v>
      </c>
      <c r="BN101">
        <v>93</v>
      </c>
      <c r="BO101">
        <v>100</v>
      </c>
      <c r="BP101">
        <v>2256</v>
      </c>
      <c r="BQ101">
        <v>114659</v>
      </c>
      <c r="BR101">
        <v>108575</v>
      </c>
      <c r="BS101">
        <v>1398</v>
      </c>
      <c r="BT101">
        <v>3254</v>
      </c>
      <c r="BU101">
        <v>683</v>
      </c>
      <c r="BV101">
        <v>880</v>
      </c>
      <c r="BW101">
        <v>65</v>
      </c>
      <c r="BX101">
        <v>0</v>
      </c>
      <c r="BY101">
        <v>0</v>
      </c>
      <c r="BZ101">
        <v>86142</v>
      </c>
      <c r="CA101">
        <v>82422</v>
      </c>
      <c r="CB101">
        <v>791</v>
      </c>
      <c r="CC101">
        <v>1908</v>
      </c>
      <c r="CD101">
        <v>449</v>
      </c>
      <c r="CE101">
        <v>650</v>
      </c>
      <c r="CF101">
        <v>38</v>
      </c>
      <c r="CG101">
        <v>0</v>
      </c>
      <c r="CH101">
        <v>0</v>
      </c>
      <c r="CI101">
        <v>87836</v>
      </c>
      <c r="CJ101">
        <v>81704</v>
      </c>
      <c r="CK101">
        <v>1128</v>
      </c>
      <c r="CL101">
        <v>1503</v>
      </c>
      <c r="CM101">
        <v>379</v>
      </c>
      <c r="CN101">
        <v>205</v>
      </c>
      <c r="CO101">
        <v>20</v>
      </c>
      <c r="CP101">
        <v>219</v>
      </c>
      <c r="CQ101">
        <v>2678</v>
      </c>
      <c r="CR101">
        <v>114286</v>
      </c>
      <c r="CS101">
        <v>104999</v>
      </c>
      <c r="CT101">
        <v>1870</v>
      </c>
      <c r="CU101">
        <v>3534</v>
      </c>
      <c r="CV101">
        <v>853</v>
      </c>
      <c r="CW101">
        <v>2547</v>
      </c>
      <c r="CX101">
        <v>145</v>
      </c>
      <c r="CY101">
        <v>87836</v>
      </c>
      <c r="CZ101">
        <v>81704</v>
      </c>
      <c r="DA101">
        <v>1128</v>
      </c>
      <c r="DB101">
        <v>2132</v>
      </c>
      <c r="DC101">
        <v>555</v>
      </c>
      <c r="DD101">
        <v>1885</v>
      </c>
      <c r="DE101">
        <v>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/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district-data'!C1</f>
        <v>Total_2016-2020_Comp</v>
      </c>
      <c r="D1" t="str">
        <f>'HD district-data'!D1</f>
        <v>Dem_2016-2020_Comp</v>
      </c>
      <c r="E1" t="str">
        <f>'HD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SUM(H3:H101)</f>
        <v>42</v>
      </c>
      <c r="I2" s="3">
        <f>SUM(I3:I101)</f>
        <v>57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district-data'!C3</f>
        <v>45546</v>
      </c>
      <c r="D3">
        <f>'HD district-data'!D3</f>
        <v>24329</v>
      </c>
      <c r="E3">
        <f>'HD district-data'!E3</f>
        <v>20212</v>
      </c>
      <c r="F3" s="1">
        <f t="shared" ref="F3:F9" si="0">D3/$C3</f>
        <v>0.53416326351381016</v>
      </c>
      <c r="G3" s="1">
        <f t="shared" ref="G3:G9" si="1">E3/$C3</f>
        <v>0.44377113248144734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district-data'!C4</f>
        <v>43565</v>
      </c>
      <c r="D4">
        <f>'HD district-data'!D4</f>
        <v>22114</v>
      </c>
      <c r="E4">
        <f>'HD district-data'!E4</f>
        <v>20256</v>
      </c>
      <c r="F4" s="1">
        <f t="shared" si="0"/>
        <v>0.50760931940778142</v>
      </c>
      <c r="G4" s="1">
        <f t="shared" si="1"/>
        <v>0.46496040399403188</v>
      </c>
      <c r="H4" s="3">
        <f t="shared" ref="H4:H17" si="2">IF(F4&gt;G4,1,0)</f>
        <v>1</v>
      </c>
      <c r="I4" s="3">
        <f t="shared" ref="I4:I17" si="3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district-data'!C5</f>
        <v>57367</v>
      </c>
      <c r="D5">
        <f>'HD district-data'!D5</f>
        <v>29325</v>
      </c>
      <c r="E5">
        <f>'HD district-data'!E5</f>
        <v>26849</v>
      </c>
      <c r="F5" s="1">
        <f t="shared" si="0"/>
        <v>0.51118238708665265</v>
      </c>
      <c r="G5" s="1">
        <f t="shared" si="1"/>
        <v>0.46802168494081964</v>
      </c>
      <c r="H5" s="3">
        <f t="shared" si="2"/>
        <v>1</v>
      </c>
      <c r="I5" s="3">
        <f t="shared" si="3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district-data'!C6</f>
        <v>57115</v>
      </c>
      <c r="D6">
        <f>'HD district-data'!D6</f>
        <v>34549</v>
      </c>
      <c r="E6">
        <f>'HD district-data'!E6</f>
        <v>21240</v>
      </c>
      <c r="F6" s="1">
        <f t="shared" si="0"/>
        <v>0.6049023899150836</v>
      </c>
      <c r="G6" s="1">
        <f t="shared" si="1"/>
        <v>0.37188129212991333</v>
      </c>
      <c r="H6" s="3">
        <f t="shared" si="2"/>
        <v>1</v>
      </c>
      <c r="I6" s="3">
        <f t="shared" si="3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district-data'!C7</f>
        <v>48993</v>
      </c>
      <c r="D7">
        <f>'HD district-data'!D7</f>
        <v>30156</v>
      </c>
      <c r="E7">
        <f>'HD district-data'!E7</f>
        <v>17713</v>
      </c>
      <c r="F7" s="1">
        <f t="shared" si="0"/>
        <v>0.61551650235747968</v>
      </c>
      <c r="G7" s="1">
        <f t="shared" si="1"/>
        <v>0.3615414446961811</v>
      </c>
      <c r="H7" s="3">
        <f t="shared" si="2"/>
        <v>1</v>
      </c>
      <c r="I7" s="3">
        <f t="shared" si="3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district-data'!C8</f>
        <v>55245</v>
      </c>
      <c r="D8">
        <f>'HD district-data'!D8</f>
        <v>31512</v>
      </c>
      <c r="E8">
        <f>'HD district-data'!E8</f>
        <v>22590</v>
      </c>
      <c r="F8" s="1">
        <f t="shared" si="0"/>
        <v>0.57040456149877816</v>
      </c>
      <c r="G8" s="1">
        <f t="shared" si="1"/>
        <v>0.40890578332880806</v>
      </c>
      <c r="H8" s="3">
        <f t="shared" si="2"/>
        <v>1</v>
      </c>
      <c r="I8" s="3">
        <f t="shared" si="3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district-data'!C9</f>
        <v>46458</v>
      </c>
      <c r="D9">
        <f>'HD district-data'!D9</f>
        <v>28068</v>
      </c>
      <c r="E9">
        <f>'HD district-data'!E9</f>
        <v>17349</v>
      </c>
      <c r="F9" s="1">
        <f t="shared" si="0"/>
        <v>0.60415859485987344</v>
      </c>
      <c r="G9" s="1">
        <f t="shared" si="1"/>
        <v>0.37343406948211288</v>
      </c>
      <c r="H9" s="3">
        <f t="shared" si="2"/>
        <v>1</v>
      </c>
      <c r="I9" s="3">
        <f t="shared" si="3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district-data'!C10</f>
        <v>42456</v>
      </c>
      <c r="D10">
        <f>'HD district-data'!D10</f>
        <v>33357</v>
      </c>
      <c r="E10">
        <f>'HD district-data'!E10</f>
        <v>8239</v>
      </c>
      <c r="F10" s="1">
        <f t="shared" ref="F10:F73" si="4">D10/$C10</f>
        <v>0.78568400226116453</v>
      </c>
      <c r="G10" s="1">
        <f t="shared" ref="G10:G73" si="5">E10/$C10</f>
        <v>0.19405973242886754</v>
      </c>
      <c r="H10" s="3">
        <f t="shared" si="2"/>
        <v>1</v>
      </c>
      <c r="I10" s="3">
        <f t="shared" si="3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district-data'!C11</f>
        <v>45020</v>
      </c>
      <c r="D11">
        <f>'HD district-data'!D11</f>
        <v>35382</v>
      </c>
      <c r="E11">
        <f>'HD district-data'!E11</f>
        <v>8488</v>
      </c>
      <c r="F11" s="1">
        <f t="shared" si="4"/>
        <v>0.78591737005775208</v>
      </c>
      <c r="G11" s="1">
        <f t="shared" si="5"/>
        <v>0.18853842736561527</v>
      </c>
      <c r="H11" s="3">
        <f t="shared" si="2"/>
        <v>1</v>
      </c>
      <c r="I11" s="3">
        <f t="shared" si="3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district-data'!C12</f>
        <v>57978</v>
      </c>
      <c r="D12">
        <f>'HD district-data'!D12</f>
        <v>37845</v>
      </c>
      <c r="E12">
        <f>'HD district-data'!E12</f>
        <v>18860</v>
      </c>
      <c r="F12" s="1">
        <f t="shared" si="4"/>
        <v>0.6527475939149332</v>
      </c>
      <c r="G12" s="1">
        <f t="shared" si="5"/>
        <v>0.32529580185587637</v>
      </c>
      <c r="H12" s="3">
        <f t="shared" si="2"/>
        <v>1</v>
      </c>
      <c r="I12" s="3">
        <f t="shared" si="3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district-data'!C13</f>
        <v>38529</v>
      </c>
      <c r="D13">
        <f>'HD district-data'!D13</f>
        <v>25796</v>
      </c>
      <c r="E13">
        <f>'HD district-data'!E13</f>
        <v>11736</v>
      </c>
      <c r="F13" s="1">
        <f t="shared" si="4"/>
        <v>0.6695216590100963</v>
      </c>
      <c r="G13" s="1">
        <f t="shared" si="5"/>
        <v>0.30460172856809159</v>
      </c>
      <c r="H13" s="3">
        <f t="shared" si="2"/>
        <v>1</v>
      </c>
      <c r="I13" s="3">
        <f t="shared" si="3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district-data'!C14</f>
        <v>60684</v>
      </c>
      <c r="D14">
        <f>'HD district-data'!D14</f>
        <v>31252</v>
      </c>
      <c r="E14">
        <f>'HD district-data'!E14</f>
        <v>28247</v>
      </c>
      <c r="F14" s="1">
        <f t="shared" si="4"/>
        <v>0.51499571550985435</v>
      </c>
      <c r="G14" s="1">
        <f t="shared" si="5"/>
        <v>0.46547689671082987</v>
      </c>
      <c r="H14" s="3">
        <f t="shared" si="2"/>
        <v>1</v>
      </c>
      <c r="I14" s="3">
        <f t="shared" si="3"/>
        <v>0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district-data'!C15</f>
        <v>53729</v>
      </c>
      <c r="D15">
        <f>'HD district-data'!D15</f>
        <v>27052</v>
      </c>
      <c r="E15">
        <f>'HD district-data'!E15</f>
        <v>25369</v>
      </c>
      <c r="F15" s="1">
        <f t="shared" si="4"/>
        <v>0.5034897355245771</v>
      </c>
      <c r="G15" s="1">
        <f t="shared" si="5"/>
        <v>0.4721658694559735</v>
      </c>
      <c r="H15" s="3">
        <f t="shared" si="2"/>
        <v>1</v>
      </c>
      <c r="I15" s="3">
        <f t="shared" si="3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district-data'!C16</f>
        <v>48169</v>
      </c>
      <c r="D16">
        <f>'HD district-data'!D16</f>
        <v>24348</v>
      </c>
      <c r="E16">
        <f>'HD district-data'!E16</f>
        <v>22442</v>
      </c>
      <c r="F16" s="1">
        <f t="shared" si="4"/>
        <v>0.50547032323693664</v>
      </c>
      <c r="G16" s="1">
        <f t="shared" si="5"/>
        <v>0.46590130581909528</v>
      </c>
      <c r="H16" s="3">
        <f t="shared" si="2"/>
        <v>1</v>
      </c>
      <c r="I16" s="3">
        <f t="shared" si="3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district-data'!C17</f>
        <v>59863</v>
      </c>
      <c r="D17">
        <f>'HD district-data'!D17</f>
        <v>31391</v>
      </c>
      <c r="E17">
        <f>'HD district-data'!E17</f>
        <v>27120</v>
      </c>
      <c r="F17" s="1">
        <f t="shared" si="4"/>
        <v>0.5243806691946612</v>
      </c>
      <c r="G17" s="1">
        <f t="shared" si="5"/>
        <v>0.45303442861199739</v>
      </c>
      <c r="H17" s="3">
        <f t="shared" si="2"/>
        <v>1</v>
      </c>
      <c r="I17" s="3">
        <f t="shared" si="3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district-data'!C18</f>
        <v>54990</v>
      </c>
      <c r="D18">
        <f>'HD district-data'!D18</f>
        <v>35724</v>
      </c>
      <c r="E18">
        <f>'HD district-data'!E18</f>
        <v>17978</v>
      </c>
      <c r="F18" s="1">
        <f t="shared" si="4"/>
        <v>0.64964539007092204</v>
      </c>
      <c r="G18" s="1">
        <f t="shared" si="5"/>
        <v>0.32693216948536097</v>
      </c>
      <c r="H18" s="3">
        <f t="shared" ref="H18:H81" si="6">IF(F18&gt;G18,1,0)</f>
        <v>1</v>
      </c>
      <c r="I18" s="3">
        <f t="shared" ref="I18:I81" si="7">IF(G18&gt;F18,1,0)</f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district-data'!C19</f>
        <v>35771</v>
      </c>
      <c r="D19">
        <f>'HD district-data'!D19</f>
        <v>26169</v>
      </c>
      <c r="E19">
        <f>'HD district-data'!E19</f>
        <v>8556</v>
      </c>
      <c r="F19" s="1">
        <f t="shared" si="4"/>
        <v>0.7315702664169299</v>
      </c>
      <c r="G19" s="1">
        <f t="shared" si="5"/>
        <v>0.23918816918733052</v>
      </c>
      <c r="H19" s="3">
        <f t="shared" si="6"/>
        <v>1</v>
      </c>
      <c r="I19" s="3">
        <f t="shared" si="7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district-data'!C20</f>
        <v>45917</v>
      </c>
      <c r="D20">
        <f>'HD district-data'!D20</f>
        <v>40482</v>
      </c>
      <c r="E20">
        <f>'HD district-data'!E20</f>
        <v>4580</v>
      </c>
      <c r="F20" s="1">
        <f t="shared" si="4"/>
        <v>0.88163425310887034</v>
      </c>
      <c r="G20" s="1">
        <f t="shared" si="5"/>
        <v>9.974519241239628E-2</v>
      </c>
      <c r="H20" s="3">
        <f t="shared" si="6"/>
        <v>1</v>
      </c>
      <c r="I20" s="3">
        <f t="shared" si="7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district-data'!C21</f>
        <v>64247</v>
      </c>
      <c r="D21">
        <f>'HD district-data'!D21</f>
        <v>48694</v>
      </c>
      <c r="E21">
        <f>'HD district-data'!E21</f>
        <v>14712</v>
      </c>
      <c r="F21" s="1">
        <f t="shared" si="4"/>
        <v>0.75791865768051425</v>
      </c>
      <c r="G21" s="1">
        <f t="shared" si="5"/>
        <v>0.22899123694491572</v>
      </c>
      <c r="H21" s="3">
        <f t="shared" si="6"/>
        <v>1</v>
      </c>
      <c r="I21" s="3">
        <f t="shared" si="7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district-data'!C22</f>
        <v>60155</v>
      </c>
      <c r="D22">
        <f>'HD district-data'!D22</f>
        <v>45342</v>
      </c>
      <c r="E22">
        <f>'HD district-data'!E22</f>
        <v>13757</v>
      </c>
      <c r="F22" s="1">
        <f t="shared" si="4"/>
        <v>0.75375280525309618</v>
      </c>
      <c r="G22" s="1">
        <f t="shared" si="5"/>
        <v>0.22869254426065996</v>
      </c>
      <c r="H22" s="3">
        <f t="shared" si="6"/>
        <v>1</v>
      </c>
      <c r="I22" s="3">
        <f t="shared" si="7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district-data'!C23</f>
        <v>49896</v>
      </c>
      <c r="D23">
        <f>'HD district-data'!D23</f>
        <v>43378</v>
      </c>
      <c r="E23">
        <f>'HD district-data'!E23</f>
        <v>5663</v>
      </c>
      <c r="F23" s="1">
        <f t="shared" si="4"/>
        <v>0.86936828603495275</v>
      </c>
      <c r="G23" s="1">
        <f t="shared" si="5"/>
        <v>0.11349607182940516</v>
      </c>
      <c r="H23" s="3">
        <f t="shared" si="6"/>
        <v>1</v>
      </c>
      <c r="I23" s="3">
        <f t="shared" si="7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district-data'!C24</f>
        <v>57225</v>
      </c>
      <c r="D24">
        <f>'HD district-data'!D24</f>
        <v>23740</v>
      </c>
      <c r="E24">
        <f>'HD district-data'!E24</f>
        <v>32140</v>
      </c>
      <c r="F24" s="1">
        <f t="shared" si="4"/>
        <v>0.4148536478811708</v>
      </c>
      <c r="G24" s="1">
        <f t="shared" si="5"/>
        <v>0.56164263870685893</v>
      </c>
      <c r="H24" s="3">
        <f t="shared" si="6"/>
        <v>0</v>
      </c>
      <c r="I24" s="3">
        <f t="shared" si="7"/>
        <v>1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district-data'!C25</f>
        <v>55083</v>
      </c>
      <c r="D25">
        <f>'HD district-data'!D25</f>
        <v>14737</v>
      </c>
      <c r="E25">
        <f>'HD district-data'!E25</f>
        <v>39103</v>
      </c>
      <c r="F25" s="1">
        <f t="shared" si="4"/>
        <v>0.26754170978341774</v>
      </c>
      <c r="G25" s="1">
        <f t="shared" si="5"/>
        <v>0.70989234428044945</v>
      </c>
      <c r="H25" s="3">
        <f t="shared" si="6"/>
        <v>0</v>
      </c>
      <c r="I25" s="3">
        <f t="shared" si="7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district-data'!C26</f>
        <v>54644</v>
      </c>
      <c r="D26">
        <f>'HD district-data'!D26</f>
        <v>28023</v>
      </c>
      <c r="E26">
        <f>'HD district-data'!E26</f>
        <v>25444</v>
      </c>
      <c r="F26" s="1">
        <f t="shared" si="4"/>
        <v>0.51282848986164997</v>
      </c>
      <c r="G26" s="1">
        <f t="shared" si="5"/>
        <v>0.46563209135495204</v>
      </c>
      <c r="H26" s="3">
        <f t="shared" si="6"/>
        <v>1</v>
      </c>
      <c r="I26" s="3">
        <f t="shared" si="7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district-data'!C27</f>
        <v>58670</v>
      </c>
      <c r="D27">
        <f>'HD district-data'!D27</f>
        <v>32670</v>
      </c>
      <c r="E27">
        <f>'HD district-data'!E27</f>
        <v>24763</v>
      </c>
      <c r="F27" s="1">
        <f t="shared" si="4"/>
        <v>0.55684336117266064</v>
      </c>
      <c r="G27" s="1">
        <f t="shared" si="5"/>
        <v>0.42207260951082326</v>
      </c>
      <c r="H27" s="3">
        <f t="shared" si="6"/>
        <v>1</v>
      </c>
      <c r="I27" s="3">
        <f t="shared" si="7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district-data'!C28</f>
        <v>56215</v>
      </c>
      <c r="D28">
        <f>'HD district-data'!D28</f>
        <v>32331</v>
      </c>
      <c r="E28">
        <f>'HD district-data'!E28</f>
        <v>22691</v>
      </c>
      <c r="F28" s="1">
        <f t="shared" si="4"/>
        <v>0.57513119274215063</v>
      </c>
      <c r="G28" s="1">
        <f t="shared" si="5"/>
        <v>0.40364671351062886</v>
      </c>
      <c r="H28" s="3">
        <f t="shared" si="6"/>
        <v>1</v>
      </c>
      <c r="I28" s="3">
        <f t="shared" si="7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district-data'!C29</f>
        <v>61867</v>
      </c>
      <c r="D29">
        <f>'HD district-data'!D29</f>
        <v>31533</v>
      </c>
      <c r="E29">
        <f>'HD district-data'!E29</f>
        <v>28924</v>
      </c>
      <c r="F29" s="1">
        <f t="shared" si="4"/>
        <v>0.50969014175570171</v>
      </c>
      <c r="G29" s="1">
        <f t="shared" si="5"/>
        <v>0.46751903276383211</v>
      </c>
      <c r="H29" s="3">
        <f t="shared" si="6"/>
        <v>1</v>
      </c>
      <c r="I29" s="3">
        <f t="shared" si="7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district-data'!C30</f>
        <v>45657</v>
      </c>
      <c r="D30">
        <f>'HD district-data'!D30</f>
        <v>36748</v>
      </c>
      <c r="E30">
        <f>'HD district-data'!E30</f>
        <v>7839</v>
      </c>
      <c r="F30" s="1">
        <f t="shared" si="4"/>
        <v>0.80487110410232821</v>
      </c>
      <c r="G30" s="1">
        <f t="shared" si="5"/>
        <v>0.17169327813916815</v>
      </c>
      <c r="H30" s="3">
        <f t="shared" si="6"/>
        <v>1</v>
      </c>
      <c r="I30" s="3">
        <f t="shared" si="7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district-data'!C31</f>
        <v>43509</v>
      </c>
      <c r="D31">
        <f>'HD district-data'!D31</f>
        <v>24393</v>
      </c>
      <c r="E31">
        <f>'HD district-data'!E31</f>
        <v>18053</v>
      </c>
      <c r="F31" s="1">
        <f t="shared" si="4"/>
        <v>0.56064262566365575</v>
      </c>
      <c r="G31" s="1">
        <f t="shared" si="5"/>
        <v>0.41492564756716999</v>
      </c>
      <c r="H31" s="3">
        <f t="shared" si="6"/>
        <v>1</v>
      </c>
      <c r="I31" s="3">
        <f t="shared" si="7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district-data'!C32</f>
        <v>52094</v>
      </c>
      <c r="D32">
        <f>'HD district-data'!D32</f>
        <v>26514</v>
      </c>
      <c r="E32">
        <f>'HD district-data'!E32</f>
        <v>24363</v>
      </c>
      <c r="F32" s="1">
        <f t="shared" si="4"/>
        <v>0.50896456405728108</v>
      </c>
      <c r="G32" s="1">
        <f t="shared" si="5"/>
        <v>0.46767382040158173</v>
      </c>
      <c r="H32" s="3">
        <f t="shared" si="6"/>
        <v>1</v>
      </c>
      <c r="I32" s="3">
        <f t="shared" si="7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district-data'!C33</f>
        <v>59755</v>
      </c>
      <c r="D33">
        <f>'HD district-data'!D33</f>
        <v>31730</v>
      </c>
      <c r="E33">
        <f>'HD district-data'!E33</f>
        <v>26597</v>
      </c>
      <c r="F33" s="1">
        <f t="shared" si="4"/>
        <v>0.53100158982511925</v>
      </c>
      <c r="G33" s="1">
        <f t="shared" si="5"/>
        <v>0.44510082838256215</v>
      </c>
      <c r="H33" s="3">
        <f t="shared" si="6"/>
        <v>1</v>
      </c>
      <c r="I33" s="3">
        <f t="shared" si="7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district-data'!C34</f>
        <v>43159</v>
      </c>
      <c r="D34">
        <f>'HD district-data'!D34</f>
        <v>23285</v>
      </c>
      <c r="E34">
        <f>'HD district-data'!E34</f>
        <v>18715</v>
      </c>
      <c r="F34" s="1">
        <f t="shared" si="4"/>
        <v>0.53951667091452538</v>
      </c>
      <c r="G34" s="1">
        <f t="shared" si="5"/>
        <v>0.43362913876595843</v>
      </c>
      <c r="H34" s="3">
        <f t="shared" si="6"/>
        <v>1</v>
      </c>
      <c r="I34" s="3">
        <f t="shared" si="7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district-data'!C35</f>
        <v>51367</v>
      </c>
      <c r="D35">
        <f>'HD district-data'!D35</f>
        <v>30290</v>
      </c>
      <c r="E35">
        <f>'HD district-data'!E35</f>
        <v>19765</v>
      </c>
      <c r="F35" s="1">
        <f t="shared" si="4"/>
        <v>0.58967819806490551</v>
      </c>
      <c r="G35" s="1">
        <f t="shared" si="5"/>
        <v>0.38478011174489457</v>
      </c>
      <c r="H35" s="3">
        <f t="shared" si="6"/>
        <v>1</v>
      </c>
      <c r="I35" s="3">
        <f t="shared" si="7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district-data'!C36</f>
        <v>62141</v>
      </c>
      <c r="D36">
        <f>'HD district-data'!D36</f>
        <v>30277</v>
      </c>
      <c r="E36">
        <f>'HD district-data'!E36</f>
        <v>30615</v>
      </c>
      <c r="F36" s="1">
        <f t="shared" si="4"/>
        <v>0.48723065287008577</v>
      </c>
      <c r="G36" s="1">
        <f t="shared" si="5"/>
        <v>0.49266989588194587</v>
      </c>
      <c r="H36" s="3">
        <f t="shared" si="6"/>
        <v>0</v>
      </c>
      <c r="I36" s="3">
        <f t="shared" si="7"/>
        <v>1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district-data'!C37</f>
        <v>39656</v>
      </c>
      <c r="D37">
        <f>'HD district-data'!D37</f>
        <v>24452</v>
      </c>
      <c r="E37">
        <f>'HD district-data'!E37</f>
        <v>14024</v>
      </c>
      <c r="F37" s="1">
        <f t="shared" si="4"/>
        <v>0.61660278394190038</v>
      </c>
      <c r="G37" s="1">
        <f t="shared" si="5"/>
        <v>0.35364131531168047</v>
      </c>
      <c r="H37" s="3">
        <f t="shared" si="6"/>
        <v>1</v>
      </c>
      <c r="I37" s="3">
        <f t="shared" si="7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district-data'!C38</f>
        <v>52190</v>
      </c>
      <c r="D38">
        <f>'HD district-data'!D38</f>
        <v>17976</v>
      </c>
      <c r="E38">
        <f>'HD district-data'!E38</f>
        <v>33026</v>
      </c>
      <c r="F38" s="1">
        <f t="shared" si="4"/>
        <v>0.34443379957846332</v>
      </c>
      <c r="G38" s="1">
        <f t="shared" si="5"/>
        <v>0.63280321900747272</v>
      </c>
      <c r="H38" s="3">
        <f t="shared" si="6"/>
        <v>0</v>
      </c>
      <c r="I38" s="3">
        <f t="shared" si="7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district-data'!C39</f>
        <v>51077</v>
      </c>
      <c r="D39">
        <f>'HD district-data'!D39</f>
        <v>28639</v>
      </c>
      <c r="E39">
        <f>'HD district-data'!E39</f>
        <v>21333</v>
      </c>
      <c r="F39" s="1">
        <f t="shared" si="4"/>
        <v>0.56070246882158314</v>
      </c>
      <c r="G39" s="1">
        <f t="shared" si="5"/>
        <v>0.41766352761516923</v>
      </c>
      <c r="H39" s="3">
        <f t="shared" si="6"/>
        <v>1</v>
      </c>
      <c r="I39" s="3">
        <f t="shared" si="7"/>
        <v>0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district-data'!C40</f>
        <v>54262</v>
      </c>
      <c r="D40">
        <f>'HD district-data'!D40</f>
        <v>26901</v>
      </c>
      <c r="E40">
        <f>'HD district-data'!E40</f>
        <v>25909</v>
      </c>
      <c r="F40" s="1">
        <f t="shared" si="4"/>
        <v>0.49576130625483766</v>
      </c>
      <c r="G40" s="1">
        <f t="shared" si="5"/>
        <v>0.47747963584091996</v>
      </c>
      <c r="H40" s="3">
        <f t="shared" si="6"/>
        <v>1</v>
      </c>
      <c r="I40" s="3">
        <f t="shared" si="7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district-data'!C41</f>
        <v>60649</v>
      </c>
      <c r="D41">
        <f>'HD district-data'!D41</f>
        <v>22407</v>
      </c>
      <c r="E41">
        <f>'HD district-data'!E41</f>
        <v>36872</v>
      </c>
      <c r="F41" s="1">
        <f t="shared" si="4"/>
        <v>0.36945374202377618</v>
      </c>
      <c r="G41" s="1">
        <f t="shared" si="5"/>
        <v>0.60795726227967484</v>
      </c>
      <c r="H41" s="3">
        <f t="shared" si="6"/>
        <v>0</v>
      </c>
      <c r="I41" s="3">
        <f t="shared" si="7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district-data'!C42</f>
        <v>38299</v>
      </c>
      <c r="D42">
        <f>'HD district-data'!D42</f>
        <v>23379</v>
      </c>
      <c r="E42">
        <f>'HD district-data'!E42</f>
        <v>13703</v>
      </c>
      <c r="F42" s="1">
        <f t="shared" si="4"/>
        <v>0.61043369278571247</v>
      </c>
      <c r="G42" s="1">
        <f t="shared" si="5"/>
        <v>0.35779002062717041</v>
      </c>
      <c r="H42" s="3">
        <f t="shared" si="6"/>
        <v>1</v>
      </c>
      <c r="I42" s="3">
        <f t="shared" si="7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district-data'!C43</f>
        <v>45911</v>
      </c>
      <c r="D43">
        <f>'HD district-data'!D43</f>
        <v>30933</v>
      </c>
      <c r="E43">
        <f>'HD district-data'!E43</f>
        <v>13767</v>
      </c>
      <c r="F43" s="1">
        <f t="shared" si="4"/>
        <v>0.6737601010651042</v>
      </c>
      <c r="G43" s="1">
        <f t="shared" si="5"/>
        <v>0.29986277798348981</v>
      </c>
      <c r="H43" s="3">
        <f t="shared" si="6"/>
        <v>1</v>
      </c>
      <c r="I43" s="3">
        <f t="shared" si="7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district-data'!C44</f>
        <v>57773</v>
      </c>
      <c r="D44">
        <f>'HD district-data'!D44</f>
        <v>24347</v>
      </c>
      <c r="E44">
        <f>'HD district-data'!E44</f>
        <v>31932</v>
      </c>
      <c r="F44" s="1">
        <f t="shared" si="4"/>
        <v>0.42142523324044101</v>
      </c>
      <c r="G44" s="1">
        <f t="shared" si="5"/>
        <v>0.55271493604278821</v>
      </c>
      <c r="H44" s="3">
        <f t="shared" si="6"/>
        <v>0</v>
      </c>
      <c r="I44" s="3">
        <f t="shared" si="7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district-data'!C45</f>
        <v>50734</v>
      </c>
      <c r="D45">
        <f>'HD district-data'!D45</f>
        <v>27841</v>
      </c>
      <c r="E45">
        <f>'HD district-data'!E45</f>
        <v>21516</v>
      </c>
      <c r="F45" s="1">
        <f t="shared" si="4"/>
        <v>0.54876414238971893</v>
      </c>
      <c r="G45" s="1">
        <f t="shared" si="5"/>
        <v>0.42409429573855795</v>
      </c>
      <c r="H45" s="3">
        <f t="shared" si="6"/>
        <v>1</v>
      </c>
      <c r="I45" s="3">
        <f t="shared" si="7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district-data'!C46</f>
        <v>45455</v>
      </c>
      <c r="D46">
        <f>'HD district-data'!D46</f>
        <v>15841</v>
      </c>
      <c r="E46">
        <f>'HD district-data'!E46</f>
        <v>28536</v>
      </c>
      <c r="F46" s="1">
        <f t="shared" si="4"/>
        <v>0.34849851501484985</v>
      </c>
      <c r="G46" s="1">
        <f t="shared" si="5"/>
        <v>0.62778572214277861</v>
      </c>
      <c r="H46" s="3">
        <f t="shared" si="6"/>
        <v>0</v>
      </c>
      <c r="I46" s="3">
        <f t="shared" si="7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district-data'!C47</f>
        <v>56824</v>
      </c>
      <c r="D47">
        <f>'HD district-data'!D47</f>
        <v>20420</v>
      </c>
      <c r="E47">
        <f>'HD district-data'!E47</f>
        <v>35191</v>
      </c>
      <c r="F47" s="1">
        <f t="shared" si="4"/>
        <v>0.35935520202731241</v>
      </c>
      <c r="G47" s="1">
        <f t="shared" si="5"/>
        <v>0.61929818386597213</v>
      </c>
      <c r="H47" s="3">
        <f t="shared" si="6"/>
        <v>0</v>
      </c>
      <c r="I47" s="3">
        <f t="shared" si="7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district-data'!C48</f>
        <v>46061</v>
      </c>
      <c r="D48">
        <f>'HD district-data'!D48</f>
        <v>13972</v>
      </c>
      <c r="E48">
        <f>'HD district-data'!E48</f>
        <v>31052</v>
      </c>
      <c r="F48" s="1">
        <f t="shared" si="4"/>
        <v>0.30333687935563708</v>
      </c>
      <c r="G48" s="1">
        <f t="shared" si="5"/>
        <v>0.67414949740561425</v>
      </c>
      <c r="H48" s="3">
        <f t="shared" si="6"/>
        <v>0</v>
      </c>
      <c r="I48" s="3">
        <f t="shared" si="7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district-data'!C49</f>
        <v>48418</v>
      </c>
      <c r="D49">
        <f>'HD district-data'!D49</f>
        <v>24559</v>
      </c>
      <c r="E49">
        <f>'HD district-data'!E49</f>
        <v>22475</v>
      </c>
      <c r="F49" s="1">
        <f t="shared" si="4"/>
        <v>0.50722871659300262</v>
      </c>
      <c r="G49" s="1">
        <f t="shared" si="5"/>
        <v>0.4641868726506671</v>
      </c>
      <c r="H49" s="3">
        <f t="shared" si="6"/>
        <v>1</v>
      </c>
      <c r="I49" s="3">
        <f t="shared" si="7"/>
        <v>0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district-data'!C50</f>
        <v>51544</v>
      </c>
      <c r="D50">
        <f>'HD district-data'!D50</f>
        <v>19442</v>
      </c>
      <c r="E50">
        <f>'HD district-data'!E50</f>
        <v>30733</v>
      </c>
      <c r="F50" s="1">
        <f t="shared" si="4"/>
        <v>0.37719230172279994</v>
      </c>
      <c r="G50" s="1">
        <f t="shared" si="5"/>
        <v>0.59624786590097778</v>
      </c>
      <c r="H50" s="3">
        <f t="shared" si="6"/>
        <v>0</v>
      </c>
      <c r="I50" s="3">
        <f t="shared" si="7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district-data'!C51</f>
        <v>52207</v>
      </c>
      <c r="D51">
        <f>'HD district-data'!D51</f>
        <v>18279</v>
      </c>
      <c r="E51">
        <f>'HD district-data'!E51</f>
        <v>32526</v>
      </c>
      <c r="F51" s="1">
        <f t="shared" si="4"/>
        <v>0.35012546210278317</v>
      </c>
      <c r="G51" s="1">
        <f t="shared" si="5"/>
        <v>0.62301990154576969</v>
      </c>
      <c r="H51" s="3">
        <f t="shared" si="6"/>
        <v>0</v>
      </c>
      <c r="I51" s="3">
        <f t="shared" si="7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district-data'!C52</f>
        <v>44171</v>
      </c>
      <c r="D52">
        <f>'HD district-data'!D52</f>
        <v>25783</v>
      </c>
      <c r="E52">
        <f>'HD district-data'!E52</f>
        <v>17205</v>
      </c>
      <c r="F52" s="1">
        <f t="shared" si="4"/>
        <v>0.58370876819632789</v>
      </c>
      <c r="G52" s="1">
        <f t="shared" si="5"/>
        <v>0.38950895383849132</v>
      </c>
      <c r="H52" s="3">
        <f t="shared" si="6"/>
        <v>1</v>
      </c>
      <c r="I52" s="3">
        <f t="shared" si="7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district-data'!C53</f>
        <v>50301</v>
      </c>
      <c r="D53">
        <f>'HD district-data'!D53</f>
        <v>24599</v>
      </c>
      <c r="E53">
        <f>'HD district-data'!E53</f>
        <v>24462</v>
      </c>
      <c r="F53" s="1">
        <f t="shared" si="4"/>
        <v>0.48903600326037255</v>
      </c>
      <c r="G53" s="1">
        <f t="shared" si="5"/>
        <v>0.48631239935587761</v>
      </c>
      <c r="H53" s="3">
        <f t="shared" si="6"/>
        <v>1</v>
      </c>
      <c r="I53" s="3">
        <f t="shared" si="7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district-data'!C54</f>
        <v>47456</v>
      </c>
      <c r="D54">
        <f>'HD district-data'!D54</f>
        <v>18021</v>
      </c>
      <c r="E54">
        <f>'HD district-data'!E54</f>
        <v>28055</v>
      </c>
      <c r="F54" s="1">
        <f t="shared" si="4"/>
        <v>0.37974123398516518</v>
      </c>
      <c r="G54" s="1">
        <f t="shared" si="5"/>
        <v>0.59117919757248816</v>
      </c>
      <c r="H54" s="3">
        <f t="shared" si="6"/>
        <v>0</v>
      </c>
      <c r="I54" s="3">
        <f t="shared" si="7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district-data'!C55</f>
        <v>57294</v>
      </c>
      <c r="D55">
        <f>'HD district-data'!D55</f>
        <v>14680</v>
      </c>
      <c r="E55">
        <f>'HD district-data'!E55</f>
        <v>41334</v>
      </c>
      <c r="F55" s="1">
        <f t="shared" si="4"/>
        <v>0.25622229203756064</v>
      </c>
      <c r="G55" s="1">
        <f t="shared" si="5"/>
        <v>0.72143679966488639</v>
      </c>
      <c r="H55" s="3">
        <f t="shared" si="6"/>
        <v>0</v>
      </c>
      <c r="I55" s="3">
        <f t="shared" si="7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district-data'!C56</f>
        <v>53350</v>
      </c>
      <c r="D56">
        <f>'HD district-data'!D56</f>
        <v>18855</v>
      </c>
      <c r="E56">
        <f>'HD district-data'!E56</f>
        <v>33242</v>
      </c>
      <c r="F56" s="1">
        <f t="shared" si="4"/>
        <v>0.35342080599812559</v>
      </c>
      <c r="G56" s="1">
        <f t="shared" si="5"/>
        <v>0.62309278350515462</v>
      </c>
      <c r="H56" s="3">
        <f t="shared" si="6"/>
        <v>0</v>
      </c>
      <c r="I56" s="3">
        <f t="shared" si="7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district-data'!C57</f>
        <v>58540</v>
      </c>
      <c r="D57">
        <f>'HD district-data'!D57</f>
        <v>26067</v>
      </c>
      <c r="E57">
        <f>'HD district-data'!E57</f>
        <v>31029</v>
      </c>
      <c r="F57" s="1">
        <f t="shared" si="4"/>
        <v>0.44528527502562348</v>
      </c>
      <c r="G57" s="1">
        <f t="shared" si="5"/>
        <v>0.53004783054321836</v>
      </c>
      <c r="H57" s="3">
        <f t="shared" si="6"/>
        <v>0</v>
      </c>
      <c r="I57" s="3">
        <f t="shared" si="7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district-data'!C58</f>
        <v>44615</v>
      </c>
      <c r="D58">
        <f>'HD district-data'!D58</f>
        <v>28679</v>
      </c>
      <c r="E58">
        <f>'HD district-data'!E58</f>
        <v>14902</v>
      </c>
      <c r="F58" s="1">
        <f t="shared" si="4"/>
        <v>0.64281071388546451</v>
      </c>
      <c r="G58" s="1">
        <f t="shared" si="5"/>
        <v>0.33401322425193319</v>
      </c>
      <c r="H58" s="3">
        <f t="shared" si="6"/>
        <v>1</v>
      </c>
      <c r="I58" s="3">
        <f t="shared" si="7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district-data'!C59</f>
        <v>58078</v>
      </c>
      <c r="D59">
        <f>'HD district-data'!D59</f>
        <v>24248</v>
      </c>
      <c r="E59">
        <f>'HD district-data'!E59</f>
        <v>32616</v>
      </c>
      <c r="F59" s="1">
        <f t="shared" si="4"/>
        <v>0.4175074899273391</v>
      </c>
      <c r="G59" s="1">
        <f t="shared" si="5"/>
        <v>0.56158958641826506</v>
      </c>
      <c r="H59" s="3">
        <f t="shared" si="6"/>
        <v>0</v>
      </c>
      <c r="I59" s="3">
        <f t="shared" si="7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district-data'!C60</f>
        <v>56456</v>
      </c>
      <c r="D60">
        <f>'HD district-data'!D60</f>
        <v>25009</v>
      </c>
      <c r="E60">
        <f>'HD district-data'!E60</f>
        <v>30305</v>
      </c>
      <c r="F60" s="1">
        <f t="shared" si="4"/>
        <v>0.44298214538755848</v>
      </c>
      <c r="G60" s="1">
        <f t="shared" si="5"/>
        <v>0.53678971234235506</v>
      </c>
      <c r="H60" s="3">
        <f t="shared" si="6"/>
        <v>0</v>
      </c>
      <c r="I60" s="3">
        <f t="shared" si="7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district-data'!C61</f>
        <v>56648</v>
      </c>
      <c r="D61">
        <f>'HD district-data'!D61</f>
        <v>19802</v>
      </c>
      <c r="E61">
        <f>'HD district-data'!E61</f>
        <v>35656</v>
      </c>
      <c r="F61" s="1">
        <f t="shared" si="4"/>
        <v>0.34956220872758087</v>
      </c>
      <c r="G61" s="1">
        <f t="shared" si="5"/>
        <v>0.62943087134585507</v>
      </c>
      <c r="H61" s="3">
        <f t="shared" si="6"/>
        <v>0</v>
      </c>
      <c r="I61" s="3">
        <f t="shared" si="7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district-data'!C62</f>
        <v>55012</v>
      </c>
      <c r="D62">
        <f>'HD district-data'!D62</f>
        <v>17500</v>
      </c>
      <c r="E62">
        <f>'HD district-data'!E62</f>
        <v>36111</v>
      </c>
      <c r="F62" s="1">
        <f t="shared" si="4"/>
        <v>0.31811241183741729</v>
      </c>
      <c r="G62" s="1">
        <f t="shared" si="5"/>
        <v>0.65642041736348433</v>
      </c>
      <c r="H62" s="3">
        <f t="shared" si="6"/>
        <v>0</v>
      </c>
      <c r="I62" s="3">
        <f t="shared" si="7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district-data'!C63</f>
        <v>48303</v>
      </c>
      <c r="D63">
        <f>'HD district-data'!D63</f>
        <v>11306</v>
      </c>
      <c r="E63">
        <f>'HD district-data'!E63</f>
        <v>35842</v>
      </c>
      <c r="F63" s="1">
        <f t="shared" si="4"/>
        <v>0.23406413680309712</v>
      </c>
      <c r="G63" s="1">
        <f t="shared" si="5"/>
        <v>0.74202430490859783</v>
      </c>
      <c r="H63" s="3">
        <f t="shared" si="6"/>
        <v>0</v>
      </c>
      <c r="I63" s="3">
        <f t="shared" si="7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district-data'!C64</f>
        <v>50897</v>
      </c>
      <c r="D64">
        <f>'HD district-data'!D64</f>
        <v>27295</v>
      </c>
      <c r="E64">
        <f>'HD district-data'!E64</f>
        <v>22455</v>
      </c>
      <c r="F64" s="1">
        <f t="shared" si="4"/>
        <v>0.53627915201288878</v>
      </c>
      <c r="G64" s="1">
        <f t="shared" si="5"/>
        <v>0.44118513861327779</v>
      </c>
      <c r="H64" s="3">
        <f t="shared" si="6"/>
        <v>1</v>
      </c>
      <c r="I64" s="3">
        <f t="shared" si="7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district-data'!C65</f>
        <v>51710</v>
      </c>
      <c r="D65">
        <f>'HD district-data'!D65</f>
        <v>19739</v>
      </c>
      <c r="E65">
        <f>'HD district-data'!E65</f>
        <v>30581</v>
      </c>
      <c r="F65" s="1">
        <f t="shared" si="4"/>
        <v>0.38172500483465482</v>
      </c>
      <c r="G65" s="1">
        <f t="shared" si="5"/>
        <v>0.59139431444594859</v>
      </c>
      <c r="H65" s="3">
        <f t="shared" si="6"/>
        <v>0</v>
      </c>
      <c r="I65" s="3">
        <f t="shared" si="7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district-data'!C66</f>
        <v>55091</v>
      </c>
      <c r="D66">
        <f>'HD district-data'!D66</f>
        <v>21310</v>
      </c>
      <c r="E66">
        <f>'HD district-data'!E66</f>
        <v>32515</v>
      </c>
      <c r="F66" s="1">
        <f t="shared" si="4"/>
        <v>0.38681454321032471</v>
      </c>
      <c r="G66" s="1">
        <f t="shared" si="5"/>
        <v>0.59020529669092958</v>
      </c>
      <c r="H66" s="3">
        <f t="shared" si="6"/>
        <v>0</v>
      </c>
      <c r="I66" s="3">
        <f t="shared" si="7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district-data'!C67</f>
        <v>51582</v>
      </c>
      <c r="D67">
        <f>'HD district-data'!D67</f>
        <v>16413</v>
      </c>
      <c r="E67">
        <f>'HD district-data'!E67</f>
        <v>33755</v>
      </c>
      <c r="F67" s="1">
        <f t="shared" si="4"/>
        <v>0.31819239269512622</v>
      </c>
      <c r="G67" s="1">
        <f t="shared" si="5"/>
        <v>0.6543949439727037</v>
      </c>
      <c r="H67" s="3">
        <f t="shared" si="6"/>
        <v>0</v>
      </c>
      <c r="I67" s="3">
        <f t="shared" si="7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district-data'!C68</f>
        <v>47925</v>
      </c>
      <c r="D68">
        <f>'HD district-data'!D68</f>
        <v>18644</v>
      </c>
      <c r="E68">
        <f>'HD district-data'!E68</f>
        <v>28132</v>
      </c>
      <c r="F68" s="1">
        <f t="shared" si="4"/>
        <v>0.38902451747522171</v>
      </c>
      <c r="G68" s="1">
        <f t="shared" si="5"/>
        <v>0.58700052164840899</v>
      </c>
      <c r="H68" s="3">
        <f t="shared" si="6"/>
        <v>0</v>
      </c>
      <c r="I68" s="3">
        <f t="shared" si="7"/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district-data'!C69</f>
        <v>48487</v>
      </c>
      <c r="D69">
        <f>'HD district-data'!D69</f>
        <v>14171</v>
      </c>
      <c r="E69">
        <f>'HD district-data'!E69</f>
        <v>33105</v>
      </c>
      <c r="F69" s="1">
        <f t="shared" si="4"/>
        <v>0.2922639057891806</v>
      </c>
      <c r="G69" s="1">
        <f t="shared" si="5"/>
        <v>0.68276032751046667</v>
      </c>
      <c r="H69" s="3">
        <f t="shared" si="6"/>
        <v>0</v>
      </c>
      <c r="I69" s="3">
        <f t="shared" si="7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district-data'!C70</f>
        <v>52470</v>
      </c>
      <c r="D70">
        <f>'HD district-data'!D70</f>
        <v>19115</v>
      </c>
      <c r="E70">
        <f>'HD district-data'!E70</f>
        <v>32006</v>
      </c>
      <c r="F70" s="1">
        <f t="shared" si="4"/>
        <v>0.36430341147322282</v>
      </c>
      <c r="G70" s="1">
        <f t="shared" si="5"/>
        <v>0.60998665904326277</v>
      </c>
      <c r="H70" s="3">
        <f t="shared" si="6"/>
        <v>0</v>
      </c>
      <c r="I70" s="3">
        <f t="shared" si="7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district-data'!C71</f>
        <v>51131</v>
      </c>
      <c r="D71">
        <f>'HD district-data'!D71</f>
        <v>16412</v>
      </c>
      <c r="E71">
        <f>'HD district-data'!E71</f>
        <v>33400</v>
      </c>
      <c r="F71" s="1">
        <f t="shared" si="4"/>
        <v>0.32097944495511527</v>
      </c>
      <c r="G71" s="1">
        <f t="shared" si="5"/>
        <v>0.65322407150261097</v>
      </c>
      <c r="H71" s="3">
        <f t="shared" si="6"/>
        <v>0</v>
      </c>
      <c r="I71" s="3">
        <f t="shared" si="7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district-data'!C72</f>
        <v>49784</v>
      </c>
      <c r="D72">
        <f>'HD district-data'!D72</f>
        <v>22081</v>
      </c>
      <c r="E72">
        <f>'HD district-data'!E72</f>
        <v>26127</v>
      </c>
      <c r="F72" s="1">
        <f t="shared" si="4"/>
        <v>0.44353607584766191</v>
      </c>
      <c r="G72" s="1">
        <f t="shared" si="5"/>
        <v>0.52480716696127272</v>
      </c>
      <c r="H72" s="3">
        <f t="shared" si="6"/>
        <v>0</v>
      </c>
      <c r="I72" s="3">
        <f t="shared" si="7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district-data'!C73</f>
        <v>48810</v>
      </c>
      <c r="D73">
        <f>'HD district-data'!D73</f>
        <v>19552</v>
      </c>
      <c r="E73">
        <f>'HD district-data'!E73</f>
        <v>28128</v>
      </c>
      <c r="F73" s="1">
        <f t="shared" si="4"/>
        <v>0.40057365293997133</v>
      </c>
      <c r="G73" s="1">
        <f t="shared" si="5"/>
        <v>0.57627535341118619</v>
      </c>
      <c r="H73" s="3">
        <f t="shared" si="6"/>
        <v>0</v>
      </c>
      <c r="I73" s="3">
        <f t="shared" si="7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district-data'!C74</f>
        <v>46954</v>
      </c>
      <c r="D74">
        <f>'HD district-data'!D74</f>
        <v>13561</v>
      </c>
      <c r="E74">
        <f>'HD district-data'!E74</f>
        <v>32233</v>
      </c>
      <c r="F74" s="1">
        <f t="shared" ref="F74:F101" si="8">D74/$C74</f>
        <v>0.28881458448694469</v>
      </c>
      <c r="G74" s="1">
        <f t="shared" ref="G74:G101" si="9">E74/$C74</f>
        <v>0.68648038505771602</v>
      </c>
      <c r="H74" s="3">
        <f t="shared" si="6"/>
        <v>0</v>
      </c>
      <c r="I74" s="3">
        <f t="shared" si="7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district-data'!C75</f>
        <v>44265</v>
      </c>
      <c r="D75">
        <f>'HD district-data'!D75</f>
        <v>17852</v>
      </c>
      <c r="E75">
        <f>'HD district-data'!E75</f>
        <v>25264</v>
      </c>
      <c r="F75" s="1">
        <f t="shared" si="8"/>
        <v>0.40329831695470464</v>
      </c>
      <c r="G75" s="1">
        <f t="shared" si="9"/>
        <v>0.57074438043601039</v>
      </c>
      <c r="H75" s="3">
        <f t="shared" si="6"/>
        <v>0</v>
      </c>
      <c r="I75" s="3">
        <f t="shared" si="7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district-data'!C76</f>
        <v>50078</v>
      </c>
      <c r="D76">
        <f>'HD district-data'!D76</f>
        <v>23106</v>
      </c>
      <c r="E76">
        <f>'HD district-data'!E76</f>
        <v>25430</v>
      </c>
      <c r="F76" s="1">
        <f t="shared" si="8"/>
        <v>0.46140021566356482</v>
      </c>
      <c r="G76" s="1">
        <f t="shared" si="9"/>
        <v>0.50780781980111023</v>
      </c>
      <c r="H76" s="3">
        <f t="shared" si="6"/>
        <v>0</v>
      </c>
      <c r="I76" s="3">
        <f t="shared" si="7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district-data'!C77</f>
        <v>51084</v>
      </c>
      <c r="D77">
        <f>'HD district-data'!D77</f>
        <v>15560</v>
      </c>
      <c r="E77">
        <f>'HD district-data'!E77</f>
        <v>33878</v>
      </c>
      <c r="F77" s="1">
        <f t="shared" si="8"/>
        <v>0.304596351107979</v>
      </c>
      <c r="G77" s="1">
        <f t="shared" si="9"/>
        <v>0.66318220969383757</v>
      </c>
      <c r="H77" s="3">
        <f t="shared" si="6"/>
        <v>0</v>
      </c>
      <c r="I77" s="3">
        <f t="shared" si="7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district-data'!C78</f>
        <v>50447</v>
      </c>
      <c r="D78">
        <f>'HD district-data'!D78</f>
        <v>16041</v>
      </c>
      <c r="E78">
        <f>'HD district-data'!E78</f>
        <v>33034</v>
      </c>
      <c r="F78" s="1">
        <f t="shared" si="8"/>
        <v>0.31797728308918272</v>
      </c>
      <c r="G78" s="1">
        <f t="shared" si="9"/>
        <v>0.65482585683985173</v>
      </c>
      <c r="H78" s="3">
        <f t="shared" si="6"/>
        <v>0</v>
      </c>
      <c r="I78" s="3">
        <f t="shared" si="7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district-data'!C79</f>
        <v>45326</v>
      </c>
      <c r="D79">
        <f>'HD district-data'!D79</f>
        <v>14447</v>
      </c>
      <c r="E79">
        <f>'HD district-data'!E79</f>
        <v>29681</v>
      </c>
      <c r="F79" s="1">
        <f t="shared" si="8"/>
        <v>0.31873538366500465</v>
      </c>
      <c r="G79" s="1">
        <f t="shared" si="9"/>
        <v>0.65483387018488282</v>
      </c>
      <c r="H79" s="3">
        <f t="shared" si="6"/>
        <v>0</v>
      </c>
      <c r="I79" s="3">
        <f t="shared" si="7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district-data'!C80</f>
        <v>55700</v>
      </c>
      <c r="D80">
        <f>'HD district-data'!D80</f>
        <v>13688</v>
      </c>
      <c r="E80">
        <f>'HD district-data'!E80</f>
        <v>40682</v>
      </c>
      <c r="F80" s="1">
        <f t="shared" si="8"/>
        <v>0.24574506283662478</v>
      </c>
      <c r="G80" s="1">
        <f t="shared" si="9"/>
        <v>0.73037701974865354</v>
      </c>
      <c r="H80" s="3">
        <f t="shared" si="6"/>
        <v>0</v>
      </c>
      <c r="I80" s="3">
        <f t="shared" si="7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district-data'!C81</f>
        <v>43573</v>
      </c>
      <c r="D81">
        <f>'HD district-data'!D81</f>
        <v>12925</v>
      </c>
      <c r="E81">
        <f>'HD district-data'!E81</f>
        <v>29497</v>
      </c>
      <c r="F81" s="1">
        <f t="shared" si="8"/>
        <v>0.29662864617997381</v>
      </c>
      <c r="G81" s="1">
        <f t="shared" si="9"/>
        <v>0.67695591306543046</v>
      </c>
      <c r="H81" s="3">
        <f t="shared" si="6"/>
        <v>0</v>
      </c>
      <c r="I81" s="3">
        <f t="shared" si="7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district-data'!C82</f>
        <v>52410</v>
      </c>
      <c r="D82">
        <f>'HD district-data'!D82</f>
        <v>11593</v>
      </c>
      <c r="E82">
        <f>'HD district-data'!E82</f>
        <v>39367</v>
      </c>
      <c r="F82" s="1">
        <f t="shared" si="8"/>
        <v>0.22119824460980728</v>
      </c>
      <c r="G82" s="1">
        <f t="shared" si="9"/>
        <v>0.75113527952680781</v>
      </c>
      <c r="H82" s="3">
        <f t="shared" ref="H82:H100" si="10">IF(F82&gt;G82,1,0)</f>
        <v>0</v>
      </c>
      <c r="I82" s="3">
        <f t="shared" ref="I82:I100" si="11">IF(G82&gt;F82,1,0)</f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district-data'!C83</f>
        <v>47876</v>
      </c>
      <c r="D83">
        <f>'HD district-data'!D83</f>
        <v>15469</v>
      </c>
      <c r="E83">
        <f>'HD district-data'!E83</f>
        <v>31177</v>
      </c>
      <c r="F83" s="1">
        <f t="shared" si="8"/>
        <v>0.32310552260005015</v>
      </c>
      <c r="G83" s="1">
        <f t="shared" si="9"/>
        <v>0.65120310802907511</v>
      </c>
      <c r="H83" s="3">
        <f t="shared" si="10"/>
        <v>0</v>
      </c>
      <c r="I83" s="3">
        <f t="shared" si="11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district-data'!C84</f>
        <v>54108</v>
      </c>
      <c r="D84">
        <f>'HD district-data'!D84</f>
        <v>20434</v>
      </c>
      <c r="E84">
        <f>'HD district-data'!E84</f>
        <v>32275</v>
      </c>
      <c r="F84" s="1">
        <f t="shared" si="8"/>
        <v>0.3776521032010054</v>
      </c>
      <c r="G84" s="1">
        <f t="shared" si="9"/>
        <v>0.59649220078361798</v>
      </c>
      <c r="H84" s="3">
        <f t="shared" si="10"/>
        <v>0</v>
      </c>
      <c r="I84" s="3">
        <f t="shared" si="11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district-data'!C85</f>
        <v>45553</v>
      </c>
      <c r="D85">
        <f>'HD district-data'!D85</f>
        <v>14370</v>
      </c>
      <c r="E85">
        <f>'HD district-data'!E85</f>
        <v>29926</v>
      </c>
      <c r="F85" s="1">
        <f t="shared" si="8"/>
        <v>0.31545672074287096</v>
      </c>
      <c r="G85" s="1">
        <f t="shared" si="9"/>
        <v>0.65694904836124957</v>
      </c>
      <c r="H85" s="3">
        <f t="shared" si="10"/>
        <v>0</v>
      </c>
      <c r="I85" s="3">
        <f t="shared" si="11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district-data'!C86</f>
        <v>44737</v>
      </c>
      <c r="D86">
        <f>'HD district-data'!D86</f>
        <v>13914</v>
      </c>
      <c r="E86">
        <f>'HD district-data'!E86</f>
        <v>29733</v>
      </c>
      <c r="F86" s="1">
        <f t="shared" si="8"/>
        <v>0.3110177258197912</v>
      </c>
      <c r="G86" s="1">
        <f t="shared" si="9"/>
        <v>0.66461765429063191</v>
      </c>
      <c r="H86" s="3">
        <f t="shared" si="10"/>
        <v>0</v>
      </c>
      <c r="I86" s="3">
        <f t="shared" si="11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district-data'!C87</f>
        <v>41869</v>
      </c>
      <c r="D87">
        <f>'HD district-data'!D87</f>
        <v>14384</v>
      </c>
      <c r="E87">
        <f>'HD district-data'!E87</f>
        <v>26556</v>
      </c>
      <c r="F87" s="1">
        <f t="shared" si="8"/>
        <v>0.34354773221237672</v>
      </c>
      <c r="G87" s="1">
        <f t="shared" si="9"/>
        <v>0.63426401394826726</v>
      </c>
      <c r="H87" s="3">
        <f t="shared" si="10"/>
        <v>0</v>
      </c>
      <c r="I87" s="3">
        <f t="shared" si="11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district-data'!C88</f>
        <v>54635</v>
      </c>
      <c r="D88">
        <f>'HD district-data'!D88</f>
        <v>23592</v>
      </c>
      <c r="E88">
        <f>'HD district-data'!E88</f>
        <v>29547</v>
      </c>
      <c r="F88" s="1">
        <f t="shared" si="8"/>
        <v>0.43181111009426193</v>
      </c>
      <c r="G88" s="1">
        <f t="shared" si="9"/>
        <v>0.54080717488789243</v>
      </c>
      <c r="H88" s="3">
        <f t="shared" si="10"/>
        <v>0</v>
      </c>
      <c r="I88" s="3">
        <f t="shared" si="11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district-data'!C89</f>
        <v>50397</v>
      </c>
      <c r="D89">
        <f>'HD district-data'!D89</f>
        <v>14069</v>
      </c>
      <c r="E89">
        <f>'HD district-data'!E89</f>
        <v>34817</v>
      </c>
      <c r="F89" s="1">
        <f t="shared" si="8"/>
        <v>0.27916344226838902</v>
      </c>
      <c r="G89" s="1">
        <f t="shared" si="9"/>
        <v>0.69085461436196594</v>
      </c>
      <c r="H89" s="3">
        <f t="shared" si="10"/>
        <v>0</v>
      </c>
      <c r="I89" s="3">
        <f t="shared" si="11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district-data'!C90</f>
        <v>42631</v>
      </c>
      <c r="D90">
        <f>'HD district-data'!D90</f>
        <v>12916</v>
      </c>
      <c r="E90">
        <f>'HD district-data'!E90</f>
        <v>28887</v>
      </c>
      <c r="F90" s="1">
        <f t="shared" si="8"/>
        <v>0.30297201566934862</v>
      </c>
      <c r="G90" s="1">
        <f t="shared" si="9"/>
        <v>0.67760549834627382</v>
      </c>
      <c r="H90" s="3">
        <f t="shared" si="10"/>
        <v>0</v>
      </c>
      <c r="I90" s="3">
        <f t="shared" si="11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district-data'!C91</f>
        <v>46884</v>
      </c>
      <c r="D91">
        <f>'HD district-data'!D91</f>
        <v>15389</v>
      </c>
      <c r="E91">
        <f>'HD district-data'!E91</f>
        <v>30469</v>
      </c>
      <c r="F91" s="1">
        <f t="shared" si="8"/>
        <v>0.32823564542274553</v>
      </c>
      <c r="G91" s="1">
        <f t="shared" si="9"/>
        <v>0.64988055626653018</v>
      </c>
      <c r="H91" s="3">
        <f t="shared" si="10"/>
        <v>0</v>
      </c>
      <c r="I91" s="3">
        <f t="shared" si="11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district-data'!C92</f>
        <v>41150</v>
      </c>
      <c r="D92">
        <f>'HD district-data'!D92</f>
        <v>12693</v>
      </c>
      <c r="E92">
        <f>'HD district-data'!E92</f>
        <v>27148</v>
      </c>
      <c r="F92" s="1">
        <f t="shared" si="8"/>
        <v>0.30845686512758203</v>
      </c>
      <c r="G92" s="1">
        <f t="shared" si="9"/>
        <v>0.65973268529769136</v>
      </c>
      <c r="H92" s="3">
        <f t="shared" si="10"/>
        <v>0</v>
      </c>
      <c r="I92" s="3">
        <f t="shared" si="11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district-data'!C93</f>
        <v>47929</v>
      </c>
      <c r="D93">
        <f>'HD district-data'!D93</f>
        <v>15425</v>
      </c>
      <c r="E93">
        <f>'HD district-data'!E93</f>
        <v>31170</v>
      </c>
      <c r="F93" s="1">
        <f t="shared" si="8"/>
        <v>0.32183020718145589</v>
      </c>
      <c r="G93" s="1">
        <f t="shared" si="9"/>
        <v>0.65033695674852388</v>
      </c>
      <c r="H93" s="3">
        <f t="shared" si="10"/>
        <v>0</v>
      </c>
      <c r="I93" s="3">
        <f t="shared" si="11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district-data'!C94</f>
        <v>49414</v>
      </c>
      <c r="D94">
        <f>'HD district-data'!D94</f>
        <v>12222</v>
      </c>
      <c r="E94">
        <f>'HD district-data'!E94</f>
        <v>35761</v>
      </c>
      <c r="F94" s="1">
        <f t="shared" si="8"/>
        <v>0.24733881086331808</v>
      </c>
      <c r="G94" s="1">
        <f t="shared" si="9"/>
        <v>0.72370178491925363</v>
      </c>
      <c r="H94" s="3">
        <f t="shared" si="10"/>
        <v>0</v>
      </c>
      <c r="I94" s="3">
        <f t="shared" si="11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district-data'!C95</f>
        <v>41016</v>
      </c>
      <c r="D95">
        <f>'HD district-data'!D95</f>
        <v>10005</v>
      </c>
      <c r="E95">
        <f>'HD district-data'!E95</f>
        <v>29861</v>
      </c>
      <c r="F95" s="1">
        <f t="shared" si="8"/>
        <v>0.24392919836161497</v>
      </c>
      <c r="G95" s="1">
        <f t="shared" si="9"/>
        <v>0.7280329627462454</v>
      </c>
      <c r="H95" s="3">
        <f t="shared" si="10"/>
        <v>0</v>
      </c>
      <c r="I95" s="3">
        <f t="shared" si="11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district-data'!C96</f>
        <v>49052</v>
      </c>
      <c r="D96">
        <f>'HD district-data'!D96</f>
        <v>22154</v>
      </c>
      <c r="E96">
        <f>'HD district-data'!E96</f>
        <v>25497</v>
      </c>
      <c r="F96" s="1">
        <f t="shared" si="8"/>
        <v>0.45164315420370221</v>
      </c>
      <c r="G96" s="1">
        <f t="shared" si="9"/>
        <v>0.51979531925303757</v>
      </c>
      <c r="H96" s="3">
        <f t="shared" si="10"/>
        <v>0</v>
      </c>
      <c r="I96" s="3">
        <f t="shared" si="11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district-data'!C97</f>
        <v>46799</v>
      </c>
      <c r="D97">
        <f>'HD district-data'!D97</f>
        <v>16685</v>
      </c>
      <c r="E97">
        <f>'HD district-data'!E97</f>
        <v>28474</v>
      </c>
      <c r="F97" s="1">
        <f t="shared" si="8"/>
        <v>0.35652471206649716</v>
      </c>
      <c r="G97" s="1">
        <f t="shared" si="9"/>
        <v>0.60843180409837816</v>
      </c>
      <c r="H97" s="3">
        <f t="shared" si="10"/>
        <v>0</v>
      </c>
      <c r="I97" s="3">
        <f t="shared" si="11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district-data'!C98</f>
        <v>44280</v>
      </c>
      <c r="D98">
        <f>'HD district-data'!D98</f>
        <v>13195</v>
      </c>
      <c r="E98">
        <f>'HD district-data'!E98</f>
        <v>30000</v>
      </c>
      <c r="F98" s="1">
        <f t="shared" si="8"/>
        <v>0.29799006323396565</v>
      </c>
      <c r="G98" s="1">
        <f t="shared" si="9"/>
        <v>0.6775067750677507</v>
      </c>
      <c r="H98" s="3">
        <f t="shared" si="10"/>
        <v>0</v>
      </c>
      <c r="I98" s="3">
        <f t="shared" si="11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district-data'!C99</f>
        <v>46608</v>
      </c>
      <c r="D99">
        <f>'HD district-data'!D99</f>
        <v>13880</v>
      </c>
      <c r="E99">
        <f>'HD district-data'!E99</f>
        <v>31735</v>
      </c>
      <c r="F99" s="1">
        <f t="shared" si="8"/>
        <v>0.2978029522828699</v>
      </c>
      <c r="G99" s="1">
        <f t="shared" si="9"/>
        <v>0.68089169241331959</v>
      </c>
      <c r="H99" s="3">
        <f t="shared" si="10"/>
        <v>0</v>
      </c>
      <c r="I99" s="3">
        <f t="shared" si="11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district-data'!C100</f>
        <v>57436</v>
      </c>
      <c r="D100">
        <f>'HD district-data'!D100</f>
        <v>10384</v>
      </c>
      <c r="E100">
        <f>'HD district-data'!E100</f>
        <v>45687</v>
      </c>
      <c r="F100" s="1">
        <f t="shared" si="8"/>
        <v>0.1807925342990459</v>
      </c>
      <c r="G100" s="1">
        <f t="shared" si="9"/>
        <v>0.79544188313949438</v>
      </c>
      <c r="H100" s="3">
        <f t="shared" si="10"/>
        <v>0</v>
      </c>
      <c r="I100" s="3">
        <f t="shared" si="11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district-data'!C101</f>
        <v>43335</v>
      </c>
      <c r="D101">
        <f>'HD district-data'!D101</f>
        <v>10191</v>
      </c>
      <c r="E101">
        <f>'HD district-data'!E101</f>
        <v>32107</v>
      </c>
      <c r="F101" s="1">
        <f t="shared" si="8"/>
        <v>0.23516787815853235</v>
      </c>
      <c r="G101" s="1">
        <f t="shared" si="9"/>
        <v>0.7409022729895004</v>
      </c>
      <c r="H101" s="3">
        <f t="shared" ref="H101" si="12">IF(F101&gt;G101,1,0)</f>
        <v>0</v>
      </c>
      <c r="I101" s="3">
        <f t="shared" ref="I101" si="13">IF(G101&gt;F101,1,0)</f>
        <v>1</v>
      </c>
    </row>
  </sheetData>
  <conditionalFormatting sqref="F2:F101">
    <cfRule type="expression" dxfId="29" priority="4">
      <formula>F2&gt;G2</formula>
    </cfRule>
  </conditionalFormatting>
  <conditionalFormatting sqref="G2:G101">
    <cfRule type="expression" dxfId="28" priority="3">
      <formula>G2&gt;F2</formula>
    </cfRule>
  </conditionalFormatting>
  <conditionalFormatting sqref="H2:H101">
    <cfRule type="expression" dxfId="27" priority="2">
      <formula>H2&gt;I2</formula>
    </cfRule>
  </conditionalFormatting>
  <conditionalFormatting sqref="I2:I101">
    <cfRule type="expression" dxfId="2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district-data'!F1</f>
        <v>Total_2020_Pres</v>
      </c>
      <c r="D1" t="str">
        <f>'HD district-data'!G1</f>
        <v>Dem_2020_Pres</v>
      </c>
      <c r="E1" t="str">
        <f>'HD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SUM(H3:H101)</f>
        <v>43</v>
      </c>
      <c r="I2" s="3">
        <f>SUM(I3:I101)</f>
        <v>56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district-data'!F3</f>
        <v>55390</v>
      </c>
      <c r="D3">
        <f>'HD district-data'!G3</f>
        <v>29192</v>
      </c>
      <c r="E3">
        <f>'HD district-data'!H3</f>
        <v>25281</v>
      </c>
      <c r="F3" s="1">
        <f t="shared" ref="F3:G18" si="0">D3/$C3</f>
        <v>0.52702653908647767</v>
      </c>
      <c r="G3" s="1">
        <f t="shared" si="0"/>
        <v>0.45641812601552628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district-data'!F4</f>
        <v>52906</v>
      </c>
      <c r="D4">
        <f>'HD district-data'!G4</f>
        <v>27846</v>
      </c>
      <c r="E4">
        <f>'HD district-data'!H4</f>
        <v>24065</v>
      </c>
      <c r="F4" s="1">
        <f t="shared" si="0"/>
        <v>0.52632971685631125</v>
      </c>
      <c r="G4" s="1">
        <f t="shared" si="0"/>
        <v>0.45486334253203797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district-data'!F5</f>
        <v>69052</v>
      </c>
      <c r="D5">
        <f>'HD district-data'!G5</f>
        <v>39469</v>
      </c>
      <c r="E5">
        <f>'HD district-data'!H5</f>
        <v>28520</v>
      </c>
      <c r="F5" s="1">
        <f t="shared" si="0"/>
        <v>0.57158373399756701</v>
      </c>
      <c r="G5" s="1">
        <f t="shared" si="0"/>
        <v>0.41302207032381394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district-data'!F6</f>
        <v>65493</v>
      </c>
      <c r="D6">
        <f>'HD district-data'!G6</f>
        <v>43276</v>
      </c>
      <c r="E6">
        <f>'HD district-data'!H6</f>
        <v>21157</v>
      </c>
      <c r="F6" s="1">
        <f t="shared" si="0"/>
        <v>0.66077290702823199</v>
      </c>
      <c r="G6" s="1">
        <f t="shared" si="0"/>
        <v>0.32304215717710288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district-data'!F7</f>
        <v>57065</v>
      </c>
      <c r="D7">
        <f>'HD district-data'!G7</f>
        <v>37508</v>
      </c>
      <c r="E7">
        <f>'HD district-data'!H7</f>
        <v>18660</v>
      </c>
      <c r="F7" s="1">
        <f t="shared" si="0"/>
        <v>0.65728555156400592</v>
      </c>
      <c r="G7" s="1">
        <f t="shared" si="0"/>
        <v>0.32699553141154825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district-data'!F8</f>
        <v>66882</v>
      </c>
      <c r="D8">
        <f>'HD district-data'!G8</f>
        <v>41513</v>
      </c>
      <c r="E8">
        <f>'HD district-data'!H8</f>
        <v>24440</v>
      </c>
      <c r="F8" s="1">
        <f t="shared" si="0"/>
        <v>0.62069017074848243</v>
      </c>
      <c r="G8" s="1">
        <f t="shared" si="0"/>
        <v>0.36541969438712957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district-data'!F9</f>
        <v>55246</v>
      </c>
      <c r="D9">
        <f>'HD district-data'!G9</f>
        <v>34592</v>
      </c>
      <c r="E9">
        <f>'HD district-data'!H9</f>
        <v>19794</v>
      </c>
      <c r="F9" s="1">
        <f t="shared" si="0"/>
        <v>0.62614487926727724</v>
      </c>
      <c r="G9" s="1">
        <f t="shared" si="0"/>
        <v>0.358288382869348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district-data'!F10</f>
        <v>47818</v>
      </c>
      <c r="D10">
        <f>'HD district-data'!G10</f>
        <v>38511</v>
      </c>
      <c r="E10">
        <f>'HD district-data'!H10</f>
        <v>8654</v>
      </c>
      <c r="F10" s="1">
        <f t="shared" si="0"/>
        <v>0.80536618009954408</v>
      </c>
      <c r="G10" s="1">
        <f t="shared" si="0"/>
        <v>0.18097787444058722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district-data'!F11</f>
        <v>50649</v>
      </c>
      <c r="D11">
        <f>'HD district-data'!G11</f>
        <v>40806</v>
      </c>
      <c r="E11">
        <f>'HD district-data'!H11</f>
        <v>9068</v>
      </c>
      <c r="F11" s="1">
        <f t="shared" si="0"/>
        <v>0.8056625007403897</v>
      </c>
      <c r="G11" s="1">
        <f t="shared" si="0"/>
        <v>0.17903611127564217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district-data'!F12</f>
        <v>62897</v>
      </c>
      <c r="D12">
        <f>'HD district-data'!G12</f>
        <v>44717</v>
      </c>
      <c r="E12">
        <f>'HD district-data'!H12</f>
        <v>17230</v>
      </c>
      <c r="F12" s="1">
        <f t="shared" si="0"/>
        <v>0.71095600744073639</v>
      </c>
      <c r="G12" s="1">
        <f t="shared" si="0"/>
        <v>0.2739399335421403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district-data'!F13</f>
        <v>46870</v>
      </c>
      <c r="D13">
        <f>'HD district-data'!G13</f>
        <v>31714</v>
      </c>
      <c r="E13">
        <f>'HD district-data'!H13</f>
        <v>14368</v>
      </c>
      <c r="F13" s="1">
        <f t="shared" si="0"/>
        <v>0.67663750800085343</v>
      </c>
      <c r="G13" s="1">
        <f t="shared" si="0"/>
        <v>0.30655003200341369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district-data'!F14</f>
        <v>70678</v>
      </c>
      <c r="D14">
        <f>'HD district-data'!G14</f>
        <v>37081</v>
      </c>
      <c r="E14">
        <f>'HD district-data'!H14</f>
        <v>32914</v>
      </c>
      <c r="F14" s="1">
        <f t="shared" si="0"/>
        <v>0.52464699057698294</v>
      </c>
      <c r="G14" s="1">
        <f t="shared" si="0"/>
        <v>0.46568946489713914</v>
      </c>
      <c r="H14" s="3">
        <f t="shared" si="1"/>
        <v>1</v>
      </c>
      <c r="I14" s="3">
        <f t="shared" si="2"/>
        <v>0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district-data'!F15</f>
        <v>63901</v>
      </c>
      <c r="D15">
        <f>'HD district-data'!G15</f>
        <v>32252</v>
      </c>
      <c r="E15">
        <f>'HD district-data'!H15</f>
        <v>30926</v>
      </c>
      <c r="F15" s="1">
        <f t="shared" si="0"/>
        <v>0.50471823602134547</v>
      </c>
      <c r="G15" s="1">
        <f t="shared" si="0"/>
        <v>0.48396738705184583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district-data'!F16</f>
        <v>58360</v>
      </c>
      <c r="D16">
        <f>'HD district-data'!G16</f>
        <v>28590</v>
      </c>
      <c r="E16">
        <f>'HD district-data'!H16</f>
        <v>29019</v>
      </c>
      <c r="F16" s="1">
        <f t="shared" si="0"/>
        <v>0.48989033584647018</v>
      </c>
      <c r="G16" s="1">
        <f t="shared" si="0"/>
        <v>0.49724126113776557</v>
      </c>
      <c r="H16" s="3">
        <f t="shared" si="1"/>
        <v>0</v>
      </c>
      <c r="I16" s="3">
        <f t="shared" si="2"/>
        <v>1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district-data'!F17</f>
        <v>71157</v>
      </c>
      <c r="D17">
        <f>'HD district-data'!G17</f>
        <v>39227</v>
      </c>
      <c r="E17">
        <f>'HD district-data'!H17</f>
        <v>31146</v>
      </c>
      <c r="F17" s="1">
        <f t="shared" si="0"/>
        <v>0.5512739435333136</v>
      </c>
      <c r="G17" s="1">
        <f t="shared" si="0"/>
        <v>0.43770816644883848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district-data'!F18</f>
        <v>64681</v>
      </c>
      <c r="D18">
        <f>'HD district-data'!G18</f>
        <v>43786</v>
      </c>
      <c r="E18">
        <f>'HD district-data'!H18</f>
        <v>20116</v>
      </c>
      <c r="F18" s="1">
        <f t="shared" si="0"/>
        <v>0.67695304648969556</v>
      </c>
      <c r="G18" s="1">
        <f t="shared" si="0"/>
        <v>0.31100323124255963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district-data'!F19</f>
        <v>42471</v>
      </c>
      <c r="D19">
        <f>'HD district-data'!G19</f>
        <v>30341</v>
      </c>
      <c r="E19">
        <f>'HD district-data'!H19</f>
        <v>11516</v>
      </c>
      <c r="F19" s="1">
        <f t="shared" ref="F19:G82" si="3">D19/$C19</f>
        <v>0.71439335075698707</v>
      </c>
      <c r="G19" s="1">
        <f t="shared" si="3"/>
        <v>0.27114972569518025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district-data'!F20</f>
        <v>49294</v>
      </c>
      <c r="D20">
        <f>'HD district-data'!G20</f>
        <v>43459</v>
      </c>
      <c r="E20">
        <f>'HD district-data'!H20</f>
        <v>5351</v>
      </c>
      <c r="F20" s="1">
        <f t="shared" si="3"/>
        <v>0.8816285957723049</v>
      </c>
      <c r="G20" s="1">
        <f t="shared" si="3"/>
        <v>0.10855276504239866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district-data'!F21</f>
        <v>72694</v>
      </c>
      <c r="D21">
        <f>'HD district-data'!G21</f>
        <v>57108</v>
      </c>
      <c r="E21">
        <f>'HD district-data'!H21</f>
        <v>15057</v>
      </c>
      <c r="F21" s="1">
        <f t="shared" si="3"/>
        <v>0.78559440944231984</v>
      </c>
      <c r="G21" s="1">
        <f t="shared" si="3"/>
        <v>0.20712851129391696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district-data'!F22</f>
        <v>68326</v>
      </c>
      <c r="D22">
        <f>'HD district-data'!G22</f>
        <v>52290</v>
      </c>
      <c r="E22">
        <f>'HD district-data'!H22</f>
        <v>15369</v>
      </c>
      <c r="F22" s="1">
        <f t="shared" si="3"/>
        <v>0.76530164212744778</v>
      </c>
      <c r="G22" s="1">
        <f t="shared" si="3"/>
        <v>0.22493633463103357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district-data'!F23</f>
        <v>53505</v>
      </c>
      <c r="D23">
        <f>'HD district-data'!G23</f>
        <v>46770</v>
      </c>
      <c r="E23">
        <f>'HD district-data'!H23</f>
        <v>6218</v>
      </c>
      <c r="F23" s="1">
        <f t="shared" si="3"/>
        <v>0.87412391365292963</v>
      </c>
      <c r="G23" s="1">
        <f t="shared" si="3"/>
        <v>0.11621343799644893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district-data'!F24</f>
        <v>69370</v>
      </c>
      <c r="D24">
        <f>'HD district-data'!G24</f>
        <v>29014</v>
      </c>
      <c r="E24">
        <f>'HD district-data'!H24</f>
        <v>39517</v>
      </c>
      <c r="F24" s="1">
        <f t="shared" si="3"/>
        <v>0.4182499639613666</v>
      </c>
      <c r="G24" s="1">
        <f t="shared" si="3"/>
        <v>0.56965547066455235</v>
      </c>
      <c r="H24" s="3">
        <f t="shared" si="1"/>
        <v>0</v>
      </c>
      <c r="I24" s="3">
        <f t="shared" si="2"/>
        <v>1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district-data'!F25</f>
        <v>65089</v>
      </c>
      <c r="D25">
        <f>'HD district-data'!G25</f>
        <v>19268</v>
      </c>
      <c r="E25">
        <f>'HD district-data'!H25</f>
        <v>44746</v>
      </c>
      <c r="F25" s="1">
        <f t="shared" si="3"/>
        <v>0.29602544208698861</v>
      </c>
      <c r="G25" s="1">
        <f t="shared" si="3"/>
        <v>0.68745871038117035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district-data'!F26</f>
        <v>62900</v>
      </c>
      <c r="D26">
        <f>'HD district-data'!G26</f>
        <v>34497</v>
      </c>
      <c r="E26">
        <f>'HD district-data'!H26</f>
        <v>27519</v>
      </c>
      <c r="F26" s="1">
        <f t="shared" si="3"/>
        <v>0.54844197138314787</v>
      </c>
      <c r="G26" s="1">
        <f t="shared" si="3"/>
        <v>0.4375039745627981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district-data'!F27</f>
        <v>66899</v>
      </c>
      <c r="D27">
        <f>'HD district-data'!G27</f>
        <v>40088</v>
      </c>
      <c r="E27">
        <f>'HD district-data'!H27</f>
        <v>25841</v>
      </c>
      <c r="F27" s="1">
        <f t="shared" si="3"/>
        <v>0.59923167760355167</v>
      </c>
      <c r="G27" s="1">
        <f t="shared" si="3"/>
        <v>0.38626885304713077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district-data'!F28</f>
        <v>64486</v>
      </c>
      <c r="D28">
        <f>'HD district-data'!G28</f>
        <v>40141</v>
      </c>
      <c r="E28">
        <f>'HD district-data'!H28</f>
        <v>23383</v>
      </c>
      <c r="F28" s="1">
        <f t="shared" si="3"/>
        <v>0.62247619638371121</v>
      </c>
      <c r="G28" s="1">
        <f t="shared" si="3"/>
        <v>0.36260583692584436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district-data'!F29</f>
        <v>71378</v>
      </c>
      <c r="D29">
        <f>'HD district-data'!G29</f>
        <v>41219</v>
      </c>
      <c r="E29">
        <f>'HD district-data'!H29</f>
        <v>29025</v>
      </c>
      <c r="F29" s="1">
        <f t="shared" si="3"/>
        <v>0.57747485219535433</v>
      </c>
      <c r="G29" s="1">
        <f t="shared" si="3"/>
        <v>0.40663789963294011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district-data'!F30</f>
        <v>50466</v>
      </c>
      <c r="D30">
        <f>'HD district-data'!G30</f>
        <v>42087</v>
      </c>
      <c r="E30">
        <f>'HD district-data'!H30</f>
        <v>7596</v>
      </c>
      <c r="F30" s="1">
        <f t="shared" si="3"/>
        <v>0.83396742361193676</v>
      </c>
      <c r="G30" s="1">
        <f t="shared" si="3"/>
        <v>0.15051717988348592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district-data'!F31</f>
        <v>49534</v>
      </c>
      <c r="D31">
        <f>'HD district-data'!G31</f>
        <v>28966</v>
      </c>
      <c r="E31">
        <f>'HD district-data'!H31</f>
        <v>19776</v>
      </c>
      <c r="F31" s="1">
        <f t="shared" si="3"/>
        <v>0.58477005693059314</v>
      </c>
      <c r="G31" s="1">
        <f t="shared" si="3"/>
        <v>0.39924092542496065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district-data'!F32</f>
        <v>61482</v>
      </c>
      <c r="D32">
        <f>'HD district-data'!G32</f>
        <v>32589</v>
      </c>
      <c r="E32">
        <f>'HD district-data'!H32</f>
        <v>28073</v>
      </c>
      <c r="F32" s="1">
        <f t="shared" si="3"/>
        <v>0.53005757782765683</v>
      </c>
      <c r="G32" s="1">
        <f t="shared" si="3"/>
        <v>0.45660518525747373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district-data'!F33</f>
        <v>70986</v>
      </c>
      <c r="D33">
        <f>'HD district-data'!G33</f>
        <v>39264</v>
      </c>
      <c r="E33">
        <f>'HD district-data'!H33</f>
        <v>30712</v>
      </c>
      <c r="F33" s="1">
        <f t="shared" si="3"/>
        <v>0.55312315104386778</v>
      </c>
      <c r="G33" s="1">
        <f t="shared" si="3"/>
        <v>0.43264869129124051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district-data'!F34</f>
        <v>51335</v>
      </c>
      <c r="D34">
        <f>'HD district-data'!G34</f>
        <v>26704</v>
      </c>
      <c r="E34">
        <f>'HD district-data'!H34</f>
        <v>23852</v>
      </c>
      <c r="F34" s="1">
        <f t="shared" si="3"/>
        <v>0.52019090289276326</v>
      </c>
      <c r="G34" s="1">
        <f t="shared" si="3"/>
        <v>0.46463426512126232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district-data'!F35</f>
        <v>60031</v>
      </c>
      <c r="D35">
        <f>'HD district-data'!G35</f>
        <v>33651</v>
      </c>
      <c r="E35">
        <f>'HD district-data'!H35</f>
        <v>25490</v>
      </c>
      <c r="F35" s="1">
        <f t="shared" si="3"/>
        <v>0.56056037713847851</v>
      </c>
      <c r="G35" s="1">
        <f t="shared" si="3"/>
        <v>0.42461394945944597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district-data'!F36</f>
        <v>75434</v>
      </c>
      <c r="D36">
        <f>'HD district-data'!G36</f>
        <v>38266</v>
      </c>
      <c r="E36">
        <f>'HD district-data'!H36</f>
        <v>36272</v>
      </c>
      <c r="F36" s="1">
        <f t="shared" si="3"/>
        <v>0.50727788530370921</v>
      </c>
      <c r="G36" s="1">
        <f t="shared" si="3"/>
        <v>0.48084418166874354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district-data'!F37</f>
        <v>45550</v>
      </c>
      <c r="D37">
        <f>'HD district-data'!G37</f>
        <v>28264</v>
      </c>
      <c r="E37">
        <f>'HD district-data'!H37</f>
        <v>16430</v>
      </c>
      <c r="F37" s="1">
        <f t="shared" si="3"/>
        <v>0.62050493962678377</v>
      </c>
      <c r="G37" s="1">
        <f t="shared" si="3"/>
        <v>0.36070252469813391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district-data'!F38</f>
        <v>59835</v>
      </c>
      <c r="D38">
        <f>'HD district-data'!G38</f>
        <v>20420</v>
      </c>
      <c r="E38">
        <f>'HD district-data'!H38</f>
        <v>38612</v>
      </c>
      <c r="F38" s="1">
        <f t="shared" si="3"/>
        <v>0.34127183086822094</v>
      </c>
      <c r="G38" s="1">
        <f t="shared" si="3"/>
        <v>0.64530793014122168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district-data'!F39</f>
        <v>58472</v>
      </c>
      <c r="D39">
        <f>'HD district-data'!G39</f>
        <v>33140</v>
      </c>
      <c r="E39">
        <f>'HD district-data'!H39</f>
        <v>24470</v>
      </c>
      <c r="F39" s="1">
        <f t="shared" si="3"/>
        <v>0.56676699958954713</v>
      </c>
      <c r="G39" s="1">
        <f t="shared" si="3"/>
        <v>0.41849090162812969</v>
      </c>
      <c r="H39" s="3">
        <f t="shared" si="1"/>
        <v>1</v>
      </c>
      <c r="I39" s="3">
        <f t="shared" si="2"/>
        <v>0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district-data'!F40</f>
        <v>62050</v>
      </c>
      <c r="D40">
        <f>'HD district-data'!G40</f>
        <v>32713</v>
      </c>
      <c r="E40">
        <f>'HD district-data'!H40</f>
        <v>28283</v>
      </c>
      <c r="F40" s="1">
        <f t="shared" si="3"/>
        <v>0.52720386784850926</v>
      </c>
      <c r="G40" s="1">
        <f t="shared" si="3"/>
        <v>0.45580983078162773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district-data'!F41</f>
        <v>71198</v>
      </c>
      <c r="D41">
        <f>'HD district-data'!G41</f>
        <v>29455</v>
      </c>
      <c r="E41">
        <f>'HD district-data'!H41</f>
        <v>40629</v>
      </c>
      <c r="F41" s="1">
        <f t="shared" si="3"/>
        <v>0.41370544116407765</v>
      </c>
      <c r="G41" s="1">
        <f t="shared" si="3"/>
        <v>0.57064805191157053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district-data'!F42</f>
        <v>43624</v>
      </c>
      <c r="D42">
        <f>'HD district-data'!G42</f>
        <v>25553</v>
      </c>
      <c r="E42">
        <f>'HD district-data'!H42</f>
        <v>17291</v>
      </c>
      <c r="F42" s="1">
        <f t="shared" si="3"/>
        <v>0.58575554740509816</v>
      </c>
      <c r="G42" s="1">
        <f t="shared" si="3"/>
        <v>0.3963643865761966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district-data'!F43</f>
        <v>51637</v>
      </c>
      <c r="D43">
        <f>'HD district-data'!G43</f>
        <v>34555</v>
      </c>
      <c r="E43">
        <f>'HD district-data'!H43</f>
        <v>16183</v>
      </c>
      <c r="F43" s="1">
        <f t="shared" si="3"/>
        <v>0.66919069659352792</v>
      </c>
      <c r="G43" s="1">
        <f t="shared" si="3"/>
        <v>0.31339930669868504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district-data'!F44</f>
        <v>68853</v>
      </c>
      <c r="D44">
        <f>'HD district-data'!G44</f>
        <v>29433</v>
      </c>
      <c r="E44">
        <f>'HD district-data'!H44</f>
        <v>38338</v>
      </c>
      <c r="F44" s="1">
        <f t="shared" si="3"/>
        <v>0.42747592697485948</v>
      </c>
      <c r="G44" s="1">
        <f t="shared" si="3"/>
        <v>0.55680943459253773</v>
      </c>
      <c r="H44" s="3">
        <f t="shared" si="1"/>
        <v>0</v>
      </c>
      <c r="I44" s="3">
        <f t="shared" si="2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district-data'!F45</f>
        <v>59210</v>
      </c>
      <c r="D45">
        <f>'HD district-data'!G45</f>
        <v>32534</v>
      </c>
      <c r="E45">
        <f>'HD district-data'!H45</f>
        <v>25682</v>
      </c>
      <c r="F45" s="1">
        <f t="shared" si="3"/>
        <v>0.54946799527106904</v>
      </c>
      <c r="G45" s="1">
        <f t="shared" si="3"/>
        <v>0.43374429994933289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district-data'!F46</f>
        <v>54664</v>
      </c>
      <c r="D46">
        <f>'HD district-data'!G46</f>
        <v>20045</v>
      </c>
      <c r="E46">
        <f>'HD district-data'!H46</f>
        <v>33786</v>
      </c>
      <c r="F46" s="1">
        <f t="shared" si="3"/>
        <v>0.3666947168154544</v>
      </c>
      <c r="G46" s="1">
        <f t="shared" si="3"/>
        <v>0.61806673496268105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district-data'!F47</f>
        <v>68923</v>
      </c>
      <c r="D47">
        <f>'HD district-data'!G47</f>
        <v>28016</v>
      </c>
      <c r="E47">
        <f>'HD district-data'!H47</f>
        <v>39904</v>
      </c>
      <c r="F47" s="1">
        <f t="shared" si="3"/>
        <v>0.40648259652075502</v>
      </c>
      <c r="G47" s="1">
        <f t="shared" si="3"/>
        <v>0.57896493188050435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district-data'!F48</f>
        <v>56192</v>
      </c>
      <c r="D48">
        <f>'HD district-data'!G48</f>
        <v>17117</v>
      </c>
      <c r="E48">
        <f>'HD district-data'!H48</f>
        <v>38334</v>
      </c>
      <c r="F48" s="1">
        <f t="shared" si="3"/>
        <v>0.30461631548974943</v>
      </c>
      <c r="G48" s="1">
        <f t="shared" si="3"/>
        <v>0.68219675398633262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district-data'!F49</f>
        <v>56496</v>
      </c>
      <c r="D49">
        <f>'HD district-data'!G49</f>
        <v>28717</v>
      </c>
      <c r="E49">
        <f>'HD district-data'!H49</f>
        <v>26873</v>
      </c>
      <c r="F49" s="1">
        <f t="shared" si="3"/>
        <v>0.50830147267063153</v>
      </c>
      <c r="G49" s="1">
        <f t="shared" si="3"/>
        <v>0.47566199376947038</v>
      </c>
      <c r="H49" s="3">
        <f t="shared" si="1"/>
        <v>1</v>
      </c>
      <c r="I49" s="3">
        <f t="shared" si="2"/>
        <v>0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district-data'!F50</f>
        <v>62080</v>
      </c>
      <c r="D50">
        <f>'HD district-data'!G50</f>
        <v>22747</v>
      </c>
      <c r="E50">
        <f>'HD district-data'!H50</f>
        <v>38387</v>
      </c>
      <c r="F50" s="1">
        <f t="shared" si="3"/>
        <v>0.36641430412371134</v>
      </c>
      <c r="G50" s="1">
        <f t="shared" si="3"/>
        <v>0.61834729381443299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district-data'!F51</f>
        <v>63041</v>
      </c>
      <c r="D51">
        <f>'HD district-data'!G51</f>
        <v>20835</v>
      </c>
      <c r="E51">
        <f>'HD district-data'!H51</f>
        <v>41358</v>
      </c>
      <c r="F51" s="1">
        <f t="shared" si="3"/>
        <v>0.33049919893402707</v>
      </c>
      <c r="G51" s="1">
        <f t="shared" si="3"/>
        <v>0.65604923779762381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district-data'!F52</f>
        <v>52325</v>
      </c>
      <c r="D52">
        <f>'HD district-data'!G52</f>
        <v>28452</v>
      </c>
      <c r="E52">
        <f>'HD district-data'!H52</f>
        <v>23096</v>
      </c>
      <c r="F52" s="1">
        <f t="shared" si="3"/>
        <v>0.54375537505972293</v>
      </c>
      <c r="G52" s="1">
        <f t="shared" si="3"/>
        <v>0.4413951266125179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district-data'!F53</f>
        <v>61999</v>
      </c>
      <c r="D53">
        <f>'HD district-data'!G53</f>
        <v>30832</v>
      </c>
      <c r="E53">
        <f>'HD district-data'!H53</f>
        <v>30344</v>
      </c>
      <c r="F53" s="1">
        <f t="shared" si="3"/>
        <v>0.49729834352166968</v>
      </c>
      <c r="G53" s="1">
        <f t="shared" si="3"/>
        <v>0.489427248826594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district-data'!F54</f>
        <v>58949</v>
      </c>
      <c r="D54">
        <f>'HD district-data'!G54</f>
        <v>21328</v>
      </c>
      <c r="E54">
        <f>'HD district-data'!H54</f>
        <v>36718</v>
      </c>
      <c r="F54" s="1">
        <f t="shared" si="3"/>
        <v>0.36180427148891414</v>
      </c>
      <c r="G54" s="1">
        <f t="shared" si="3"/>
        <v>0.62287740250046653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district-data'!F55</f>
        <v>70494</v>
      </c>
      <c r="D55">
        <f>'HD district-data'!G55</f>
        <v>19611</v>
      </c>
      <c r="E55">
        <f>'HD district-data'!H55</f>
        <v>49886</v>
      </c>
      <c r="F55" s="1">
        <f t="shared" si="3"/>
        <v>0.27819388884160356</v>
      </c>
      <c r="G55" s="1">
        <f t="shared" si="3"/>
        <v>0.70766306352313668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district-data'!F56</f>
        <v>65601</v>
      </c>
      <c r="D56">
        <f>'HD district-data'!G56</f>
        <v>26458</v>
      </c>
      <c r="E56">
        <f>'HD district-data'!H56</f>
        <v>38102</v>
      </c>
      <c r="F56" s="1">
        <f t="shared" si="3"/>
        <v>0.40331702260636271</v>
      </c>
      <c r="G56" s="1">
        <f t="shared" si="3"/>
        <v>0.58081431685492602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district-data'!F57</f>
        <v>71546</v>
      </c>
      <c r="D57">
        <f>'HD district-data'!G57</f>
        <v>31772</v>
      </c>
      <c r="E57">
        <f>'HD district-data'!H57</f>
        <v>38828</v>
      </c>
      <c r="F57" s="1">
        <f t="shared" si="3"/>
        <v>0.44407793587342409</v>
      </c>
      <c r="G57" s="1">
        <f t="shared" si="3"/>
        <v>0.54269980152629083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district-data'!F58</f>
        <v>51058</v>
      </c>
      <c r="D58">
        <f>'HD district-data'!G58</f>
        <v>30828</v>
      </c>
      <c r="E58">
        <f>'HD district-data'!H58</f>
        <v>19570</v>
      </c>
      <c r="F58" s="1">
        <f t="shared" si="3"/>
        <v>0.60378393199890323</v>
      </c>
      <c r="G58" s="1">
        <f t="shared" si="3"/>
        <v>0.38328959222844611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district-data'!F59</f>
        <v>67888</v>
      </c>
      <c r="D59">
        <f>'HD district-data'!G59</f>
        <v>26813</v>
      </c>
      <c r="E59">
        <f>'HD district-data'!H59</f>
        <v>40333</v>
      </c>
      <c r="F59" s="1">
        <f t="shared" si="3"/>
        <v>0.39495934480320527</v>
      </c>
      <c r="G59" s="1">
        <f t="shared" si="3"/>
        <v>0.59411088852227201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district-data'!F60</f>
        <v>69425</v>
      </c>
      <c r="D60">
        <f>'HD district-data'!G60</f>
        <v>34740</v>
      </c>
      <c r="E60">
        <f>'HD district-data'!H60</f>
        <v>33597</v>
      </c>
      <c r="F60" s="1">
        <f t="shared" si="3"/>
        <v>0.50039611091105507</v>
      </c>
      <c r="G60" s="1">
        <f t="shared" si="3"/>
        <v>0.48393230104429241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district-data'!F61</f>
        <v>69332</v>
      </c>
      <c r="D61">
        <f>'HD district-data'!G61</f>
        <v>26767</v>
      </c>
      <c r="E61">
        <f>'HD district-data'!H61</f>
        <v>41499</v>
      </c>
      <c r="F61" s="1">
        <f t="shared" si="3"/>
        <v>0.38606992442162347</v>
      </c>
      <c r="G61" s="1">
        <f t="shared" si="3"/>
        <v>0.59855477989961348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district-data'!F62</f>
        <v>65971</v>
      </c>
      <c r="D62">
        <f>'HD district-data'!G62</f>
        <v>23475</v>
      </c>
      <c r="E62">
        <f>'HD district-data'!H62</f>
        <v>41349</v>
      </c>
      <c r="F62" s="1">
        <f t="shared" si="3"/>
        <v>0.35583817131770018</v>
      </c>
      <c r="G62" s="1">
        <f t="shared" si="3"/>
        <v>0.62677540131269804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district-data'!F63</f>
        <v>59392</v>
      </c>
      <c r="D63">
        <f>'HD district-data'!G63</f>
        <v>13623</v>
      </c>
      <c r="E63">
        <f>'HD district-data'!H63</f>
        <v>44969</v>
      </c>
      <c r="F63" s="1">
        <f t="shared" si="3"/>
        <v>0.22937432650862069</v>
      </c>
      <c r="G63" s="1">
        <f t="shared" si="3"/>
        <v>0.75715584590517238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district-data'!F64</f>
        <v>59514</v>
      </c>
      <c r="D64">
        <f>'HD district-data'!G64</f>
        <v>29976</v>
      </c>
      <c r="E64">
        <f>'HD district-data'!H64</f>
        <v>28821</v>
      </c>
      <c r="F64" s="1">
        <f t="shared" si="3"/>
        <v>0.50367980643209997</v>
      </c>
      <c r="G64" s="1">
        <f t="shared" si="3"/>
        <v>0.48427260812581913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district-data'!F65</f>
        <v>61788</v>
      </c>
      <c r="D65">
        <f>'HD district-data'!G65</f>
        <v>21029</v>
      </c>
      <c r="E65">
        <f>'HD district-data'!H65</f>
        <v>39868</v>
      </c>
      <c r="F65" s="1">
        <f t="shared" si="3"/>
        <v>0.34034116656956043</v>
      </c>
      <c r="G65" s="1">
        <f t="shared" si="3"/>
        <v>0.64523855764873439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district-data'!F66</f>
        <v>68890</v>
      </c>
      <c r="D66">
        <f>'HD district-data'!G66</f>
        <v>26652</v>
      </c>
      <c r="E66">
        <f>'HD district-data'!H66</f>
        <v>41337</v>
      </c>
      <c r="F66" s="1">
        <f t="shared" si="3"/>
        <v>0.38687763100595152</v>
      </c>
      <c r="G66" s="1">
        <f t="shared" si="3"/>
        <v>0.6000435476847148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district-data'!F67</f>
        <v>63316</v>
      </c>
      <c r="D67">
        <f>'HD district-data'!G67</f>
        <v>19689</v>
      </c>
      <c r="E67">
        <f>'HD district-data'!H67</f>
        <v>42668</v>
      </c>
      <c r="F67" s="1">
        <f t="shared" si="3"/>
        <v>0.31096405331985594</v>
      </c>
      <c r="G67" s="1">
        <f t="shared" si="3"/>
        <v>0.67388969612736116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district-data'!F68</f>
        <v>58164</v>
      </c>
      <c r="D68">
        <f>'HD district-data'!G68</f>
        <v>22777</v>
      </c>
      <c r="E68">
        <f>'HD district-data'!H68</f>
        <v>34398</v>
      </c>
      <c r="F68" s="1">
        <f t="shared" si="3"/>
        <v>0.39159961488205763</v>
      </c>
      <c r="G68" s="1">
        <f t="shared" si="3"/>
        <v>0.59139674025170208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district-data'!F69</f>
        <v>59515</v>
      </c>
      <c r="D69">
        <f>'HD district-data'!G69</f>
        <v>16101</v>
      </c>
      <c r="E69">
        <f>'HD district-data'!H69</f>
        <v>42514</v>
      </c>
      <c r="F69" s="1">
        <f t="shared" si="3"/>
        <v>0.27053683945223894</v>
      </c>
      <c r="G69" s="1">
        <f t="shared" si="3"/>
        <v>0.71434092245652359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district-data'!F70</f>
        <v>62078</v>
      </c>
      <c r="D70">
        <f>'HD district-data'!G70</f>
        <v>25215</v>
      </c>
      <c r="E70">
        <f>'HD district-data'!H70</f>
        <v>35585</v>
      </c>
      <c r="F70" s="1">
        <f t="shared" si="3"/>
        <v>0.40618254454073904</v>
      </c>
      <c r="G70" s="1">
        <f t="shared" si="3"/>
        <v>0.57323045201198497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district-data'!F71</f>
        <v>59137</v>
      </c>
      <c r="D71">
        <f>'HD district-data'!G71</f>
        <v>18286</v>
      </c>
      <c r="E71">
        <f>'HD district-data'!H71</f>
        <v>39911</v>
      </c>
      <c r="F71" s="1">
        <f t="shared" si="3"/>
        <v>0.30921419754130242</v>
      </c>
      <c r="G71" s="1">
        <f t="shared" si="3"/>
        <v>0.6748905084803084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district-data'!F72</f>
        <v>59126</v>
      </c>
      <c r="D72">
        <f>'HD district-data'!G72</f>
        <v>24281</v>
      </c>
      <c r="E72">
        <f>'HD district-data'!H72</f>
        <v>33956</v>
      </c>
      <c r="F72" s="1">
        <f t="shared" si="3"/>
        <v>0.4106653587254338</v>
      </c>
      <c r="G72" s="1">
        <f t="shared" si="3"/>
        <v>0.57429895477454929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district-data'!F73</f>
        <v>60591</v>
      </c>
      <c r="D73">
        <f>'HD district-data'!G73</f>
        <v>25368</v>
      </c>
      <c r="E73">
        <f>'HD district-data'!H73</f>
        <v>34283</v>
      </c>
      <c r="F73" s="1">
        <f t="shared" si="3"/>
        <v>0.41867604099618755</v>
      </c>
      <c r="G73" s="1">
        <f t="shared" si="3"/>
        <v>0.56581010381079699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district-data'!F74</f>
        <v>57326</v>
      </c>
      <c r="D74">
        <f>'HD district-data'!G74</f>
        <v>14378</v>
      </c>
      <c r="E74">
        <f>'HD district-data'!H74</f>
        <v>42192</v>
      </c>
      <c r="F74" s="1">
        <f t="shared" si="3"/>
        <v>0.25081115026340578</v>
      </c>
      <c r="G74" s="1">
        <f t="shared" si="3"/>
        <v>0.73600111642186794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district-data'!F75</f>
        <v>51525</v>
      </c>
      <c r="D75">
        <f>'HD district-data'!G75</f>
        <v>20435</v>
      </c>
      <c r="E75">
        <f>'HD district-data'!H75</f>
        <v>30197</v>
      </c>
      <c r="F75" s="1">
        <f t="shared" si="3"/>
        <v>0.39660359049005339</v>
      </c>
      <c r="G75" s="1">
        <f t="shared" si="3"/>
        <v>0.5860650169820476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district-data'!F76</f>
        <v>58955</v>
      </c>
      <c r="D76">
        <f>'HD district-data'!G76</f>
        <v>27683</v>
      </c>
      <c r="E76">
        <f>'HD district-data'!H76</f>
        <v>30224</v>
      </c>
      <c r="F76" s="1">
        <f t="shared" si="3"/>
        <v>0.46956152998049361</v>
      </c>
      <c r="G76" s="1">
        <f t="shared" si="3"/>
        <v>0.51266219998303786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district-data'!F77</f>
        <v>61400</v>
      </c>
      <c r="D77">
        <f>'HD district-data'!G77</f>
        <v>17819</v>
      </c>
      <c r="E77">
        <f>'HD district-data'!H77</f>
        <v>42502</v>
      </c>
      <c r="F77" s="1">
        <f t="shared" si="3"/>
        <v>0.29021172638436482</v>
      </c>
      <c r="G77" s="1">
        <f t="shared" si="3"/>
        <v>0.6922149837133551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district-data'!F78</f>
        <v>59960</v>
      </c>
      <c r="D78">
        <f>'HD district-data'!G78</f>
        <v>17640</v>
      </c>
      <c r="E78">
        <f>'HD district-data'!H78</f>
        <v>41472</v>
      </c>
      <c r="F78" s="1">
        <f t="shared" si="3"/>
        <v>0.29419613075383588</v>
      </c>
      <c r="G78" s="1">
        <f t="shared" si="3"/>
        <v>0.69166110740493658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district-data'!F79</f>
        <v>54257</v>
      </c>
      <c r="D79">
        <f>'HD district-data'!G79</f>
        <v>16660</v>
      </c>
      <c r="E79">
        <f>'HD district-data'!H79</f>
        <v>36759</v>
      </c>
      <c r="F79" s="1">
        <f t="shared" si="3"/>
        <v>0.30705715391562377</v>
      </c>
      <c r="G79" s="1">
        <f t="shared" si="3"/>
        <v>0.67749783438081723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district-data'!F80</f>
        <v>67268</v>
      </c>
      <c r="D80">
        <f>'HD district-data'!G80</f>
        <v>16841</v>
      </c>
      <c r="E80">
        <f>'HD district-data'!H80</f>
        <v>49416</v>
      </c>
      <c r="F80" s="1">
        <f t="shared" si="3"/>
        <v>0.25035678182791221</v>
      </c>
      <c r="G80" s="1">
        <f t="shared" si="3"/>
        <v>0.73461378367128505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district-data'!F81</f>
        <v>51668</v>
      </c>
      <c r="D81">
        <f>'HD district-data'!G81</f>
        <v>14542</v>
      </c>
      <c r="E81">
        <f>'HD district-data'!H81</f>
        <v>36322</v>
      </c>
      <c r="F81" s="1">
        <f t="shared" si="3"/>
        <v>0.28145080126964467</v>
      </c>
      <c r="G81" s="1">
        <f t="shared" si="3"/>
        <v>0.70298830997909734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district-data'!F82</f>
        <v>62131</v>
      </c>
      <c r="D82">
        <f>'HD district-data'!G82</f>
        <v>12859</v>
      </c>
      <c r="E82">
        <f>'HD district-data'!H82</f>
        <v>48284</v>
      </c>
      <c r="F82" s="1">
        <f t="shared" si="3"/>
        <v>0.20696592683201623</v>
      </c>
      <c r="G82" s="1">
        <f t="shared" si="3"/>
        <v>0.77713218844055298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district-data'!F83</f>
        <v>58084</v>
      </c>
      <c r="D83">
        <f>'HD district-data'!G83</f>
        <v>16964</v>
      </c>
      <c r="E83">
        <f>'HD district-data'!H83</f>
        <v>40205</v>
      </c>
      <c r="F83" s="1">
        <f t="shared" ref="F83:G101" si="6">D83/$C83</f>
        <v>0.29205977549755524</v>
      </c>
      <c r="G83" s="1">
        <f t="shared" si="6"/>
        <v>0.69218717719165346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district-data'!F84</f>
        <v>64682</v>
      </c>
      <c r="D84">
        <f>'HD district-data'!G84</f>
        <v>23786</v>
      </c>
      <c r="E84">
        <f>'HD district-data'!H84</f>
        <v>40006</v>
      </c>
      <c r="F84" s="1">
        <f t="shared" si="6"/>
        <v>0.36773754676726139</v>
      </c>
      <c r="G84" s="1">
        <f t="shared" si="6"/>
        <v>0.61850282922605981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district-data'!F85</f>
        <v>54095</v>
      </c>
      <c r="D85">
        <f>'HD district-data'!G85</f>
        <v>15197</v>
      </c>
      <c r="E85">
        <f>'HD district-data'!H85</f>
        <v>38045</v>
      </c>
      <c r="F85" s="1">
        <f t="shared" si="6"/>
        <v>0.28093169424161196</v>
      </c>
      <c r="G85" s="1">
        <f t="shared" si="6"/>
        <v>0.70329975043904247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district-data'!F86</f>
        <v>53951</v>
      </c>
      <c r="D86">
        <f>'HD district-data'!G86</f>
        <v>14746</v>
      </c>
      <c r="E86">
        <f>'HD district-data'!H86</f>
        <v>38465</v>
      </c>
      <c r="F86" s="1">
        <f t="shared" si="6"/>
        <v>0.27332208856184315</v>
      </c>
      <c r="G86" s="1">
        <f t="shared" si="6"/>
        <v>0.71296176159848756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district-data'!F87</f>
        <v>50832</v>
      </c>
      <c r="D87">
        <f>'HD district-data'!G87</f>
        <v>14854</v>
      </c>
      <c r="E87">
        <f>'HD district-data'!H87</f>
        <v>35322</v>
      </c>
      <c r="F87" s="1">
        <f t="shared" si="6"/>
        <v>0.29221750078690589</v>
      </c>
      <c r="G87" s="1">
        <f t="shared" si="6"/>
        <v>0.69487724268177531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district-data'!F88</f>
        <v>64330</v>
      </c>
      <c r="D88">
        <f>'HD district-data'!G88</f>
        <v>26501</v>
      </c>
      <c r="E88">
        <f>'HD district-data'!H88</f>
        <v>36788</v>
      </c>
      <c r="F88" s="1">
        <f t="shared" si="6"/>
        <v>0.41195398725322557</v>
      </c>
      <c r="G88" s="1">
        <f t="shared" si="6"/>
        <v>0.57186382714130268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district-data'!F89</f>
        <v>60078</v>
      </c>
      <c r="D89">
        <f>'HD district-data'!G89</f>
        <v>16744</v>
      </c>
      <c r="E89">
        <f>'HD district-data'!H89</f>
        <v>42306</v>
      </c>
      <c r="F89" s="1">
        <f t="shared" si="6"/>
        <v>0.27870435101035324</v>
      </c>
      <c r="G89" s="1">
        <f t="shared" si="6"/>
        <v>0.70418456007190655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district-data'!F90</f>
        <v>50366</v>
      </c>
      <c r="D90">
        <f>'HD district-data'!G90</f>
        <v>12610</v>
      </c>
      <c r="E90">
        <f>'HD district-data'!H90</f>
        <v>37211</v>
      </c>
      <c r="F90" s="1">
        <f t="shared" si="6"/>
        <v>0.25036731128141998</v>
      </c>
      <c r="G90" s="1">
        <f t="shared" si="6"/>
        <v>0.73881189691458526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district-data'!F91</f>
        <v>56116</v>
      </c>
      <c r="D91">
        <f>'HD district-data'!G91</f>
        <v>15204</v>
      </c>
      <c r="E91">
        <f>'HD district-data'!H91</f>
        <v>40218</v>
      </c>
      <c r="F91" s="1">
        <f t="shared" si="6"/>
        <v>0.27093876969135361</v>
      </c>
      <c r="G91" s="1">
        <f t="shared" si="6"/>
        <v>0.71669399101860432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district-data'!F92</f>
        <v>49878</v>
      </c>
      <c r="D92">
        <f>'HD district-data'!G92</f>
        <v>13745</v>
      </c>
      <c r="E92">
        <f>'HD district-data'!H92</f>
        <v>35243</v>
      </c>
      <c r="F92" s="1">
        <f t="shared" si="6"/>
        <v>0.27557239664782068</v>
      </c>
      <c r="G92" s="1">
        <f t="shared" si="6"/>
        <v>0.70658406511889005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district-data'!F93</f>
        <v>57005</v>
      </c>
      <c r="D93">
        <f>'HD district-data'!G93</f>
        <v>15365</v>
      </c>
      <c r="E93">
        <f>'HD district-data'!H93</f>
        <v>40852</v>
      </c>
      <c r="F93" s="1">
        <f t="shared" si="6"/>
        <v>0.26953775984562756</v>
      </c>
      <c r="G93" s="1">
        <f t="shared" si="6"/>
        <v>0.71663889132532232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district-data'!F94</f>
        <v>60054</v>
      </c>
      <c r="D94">
        <f>'HD district-data'!G94</f>
        <v>14753</v>
      </c>
      <c r="E94">
        <f>'HD district-data'!H94</f>
        <v>44239</v>
      </c>
      <c r="F94" s="1">
        <f t="shared" si="6"/>
        <v>0.24566223731974557</v>
      </c>
      <c r="G94" s="1">
        <f t="shared" si="6"/>
        <v>0.73665367835614615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district-data'!F95</f>
        <v>50039</v>
      </c>
      <c r="D95">
        <f>'HD district-data'!G95</f>
        <v>10859</v>
      </c>
      <c r="E95">
        <f>'HD district-data'!H95</f>
        <v>38473</v>
      </c>
      <c r="F95" s="1">
        <f t="shared" si="6"/>
        <v>0.21701073162932913</v>
      </c>
      <c r="G95" s="1">
        <f t="shared" si="6"/>
        <v>0.76886028897459979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district-data'!F96</f>
        <v>54903</v>
      </c>
      <c r="D96">
        <f>'HD district-data'!G96</f>
        <v>22682</v>
      </c>
      <c r="E96">
        <f>'HD district-data'!H96</f>
        <v>31373</v>
      </c>
      <c r="F96" s="1">
        <f t="shared" si="6"/>
        <v>0.41312860863705081</v>
      </c>
      <c r="G96" s="1">
        <f t="shared" si="6"/>
        <v>0.57142596943700708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district-data'!F97</f>
        <v>55875</v>
      </c>
      <c r="D97">
        <f>'HD district-data'!G97</f>
        <v>18862</v>
      </c>
      <c r="E97">
        <f>'HD district-data'!H97</f>
        <v>35982</v>
      </c>
      <c r="F97" s="1">
        <f t="shared" si="6"/>
        <v>0.33757494407158839</v>
      </c>
      <c r="G97" s="1">
        <f t="shared" si="6"/>
        <v>0.64397315436241609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district-data'!F98</f>
        <v>55667</v>
      </c>
      <c r="D98">
        <f>'HD district-data'!G98</f>
        <v>16545</v>
      </c>
      <c r="E98">
        <f>'HD district-data'!H98</f>
        <v>38312</v>
      </c>
      <c r="F98" s="1">
        <f t="shared" si="6"/>
        <v>0.29721378913898722</v>
      </c>
      <c r="G98" s="1">
        <f t="shared" si="6"/>
        <v>0.68823539978802517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district-data'!F99</f>
        <v>56049</v>
      </c>
      <c r="D99">
        <f>'HD district-data'!G99</f>
        <v>14304</v>
      </c>
      <c r="E99">
        <f>'HD district-data'!H99</f>
        <v>41063</v>
      </c>
      <c r="F99" s="1">
        <f t="shared" si="6"/>
        <v>0.25520526682010386</v>
      </c>
      <c r="G99" s="1">
        <f t="shared" si="6"/>
        <v>0.73262680868525754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district-data'!F100</f>
        <v>68431</v>
      </c>
      <c r="D100">
        <f>'HD district-data'!G100</f>
        <v>11697</v>
      </c>
      <c r="E100">
        <f>'HD district-data'!H100</f>
        <v>55861</v>
      </c>
      <c r="F100" s="1">
        <f t="shared" si="6"/>
        <v>0.17093130306440063</v>
      </c>
      <c r="G100" s="1">
        <f t="shared" si="6"/>
        <v>0.81631132089257796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district-data'!F101</f>
        <v>52806</v>
      </c>
      <c r="D101">
        <f>'HD district-data'!G101</f>
        <v>11471</v>
      </c>
      <c r="E101">
        <f>'HD district-data'!H101</f>
        <v>40639</v>
      </c>
      <c r="F101" s="1">
        <f t="shared" si="6"/>
        <v>0.21722910275347498</v>
      </c>
      <c r="G101" s="1">
        <f t="shared" si="6"/>
        <v>0.76959057682839072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5" priority="4">
      <formula>F2&gt;G2</formula>
    </cfRule>
  </conditionalFormatting>
  <conditionalFormatting sqref="G2:G101">
    <cfRule type="expression" dxfId="24" priority="3">
      <formula>G2&gt;F2</formula>
    </cfRule>
  </conditionalFormatting>
  <conditionalFormatting sqref="H2:H101">
    <cfRule type="expression" dxfId="23" priority="2">
      <formula>H2&gt;I2</formula>
    </cfRule>
  </conditionalFormatting>
  <conditionalFormatting sqref="I2:I101">
    <cfRule type="expression" dxfId="2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district-data'!I1</f>
        <v>Total_2018_AG</v>
      </c>
      <c r="D1" t="str">
        <f>'HD district-data'!J1</f>
        <v>Dem_2018_AG</v>
      </c>
      <c r="E1" t="str">
        <f>'HD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4363129</v>
      </c>
      <c r="D2">
        <f>SUM(D3:D3101)</f>
        <v>2086715</v>
      </c>
      <c r="E2">
        <f>SUM(E3:E3101)</f>
        <v>2276414</v>
      </c>
      <c r="F2" s="1">
        <f>D2/$C2</f>
        <v>0.47826112865331277</v>
      </c>
      <c r="G2" s="1">
        <f>E2/$C2</f>
        <v>0.52173887134668717</v>
      </c>
      <c r="H2" s="3">
        <f>SUM(H3:H101)</f>
        <v>43</v>
      </c>
      <c r="I2" s="3">
        <f>SUM(I3:I101)</f>
        <v>56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district-data'!I3</f>
        <v>39323</v>
      </c>
      <c r="D3">
        <f>'HD district-data'!J3</f>
        <v>21286</v>
      </c>
      <c r="E3">
        <f>'HD district-data'!K3</f>
        <v>18037</v>
      </c>
      <c r="F3" s="1">
        <f t="shared" ref="F3:G18" si="0">D3/$C3</f>
        <v>0.54131170053149558</v>
      </c>
      <c r="G3" s="1">
        <f t="shared" si="0"/>
        <v>0.45868829946850442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district-data'!I4</f>
        <v>37673</v>
      </c>
      <c r="D4">
        <f>'HD district-data'!J4</f>
        <v>19816</v>
      </c>
      <c r="E4">
        <f>'HD district-data'!K4</f>
        <v>17857</v>
      </c>
      <c r="F4" s="1">
        <f t="shared" si="0"/>
        <v>0.5260000530884188</v>
      </c>
      <c r="G4" s="1">
        <f t="shared" si="0"/>
        <v>0.47399994691158126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district-data'!I5</f>
        <v>52482</v>
      </c>
      <c r="D5">
        <f>'HD district-data'!J5</f>
        <v>26490</v>
      </c>
      <c r="E5">
        <f>'HD district-data'!K5</f>
        <v>25992</v>
      </c>
      <c r="F5" s="1">
        <f t="shared" si="0"/>
        <v>0.50474448382302506</v>
      </c>
      <c r="G5" s="1">
        <f t="shared" si="0"/>
        <v>0.49525551617697494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district-data'!I6</f>
        <v>52570</v>
      </c>
      <c r="D6">
        <f>'HD district-data'!J6</f>
        <v>31735</v>
      </c>
      <c r="E6">
        <f>'HD district-data'!K6</f>
        <v>20835</v>
      </c>
      <c r="F6" s="1">
        <f t="shared" si="0"/>
        <v>0.60367129541563624</v>
      </c>
      <c r="G6" s="1">
        <f t="shared" si="0"/>
        <v>0.3963287045843637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district-data'!I7</f>
        <v>44253</v>
      </c>
      <c r="D7">
        <f>'HD district-data'!J7</f>
        <v>27295</v>
      </c>
      <c r="E7">
        <f>'HD district-data'!K7</f>
        <v>16958</v>
      </c>
      <c r="F7" s="1">
        <f t="shared" si="0"/>
        <v>0.61679434162655644</v>
      </c>
      <c r="G7" s="1">
        <f t="shared" si="0"/>
        <v>0.38320565837344361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district-data'!I8</f>
        <v>49942</v>
      </c>
      <c r="D8">
        <f>'HD district-data'!J8</f>
        <v>28629</v>
      </c>
      <c r="E8">
        <f>'HD district-data'!K8</f>
        <v>21313</v>
      </c>
      <c r="F8" s="1">
        <f t="shared" si="0"/>
        <v>0.57324496415842374</v>
      </c>
      <c r="G8" s="1">
        <f t="shared" si="0"/>
        <v>0.4267550358415762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district-data'!I9</f>
        <v>40648</v>
      </c>
      <c r="D9">
        <f>'HD district-data'!J9</f>
        <v>24986</v>
      </c>
      <c r="E9">
        <f>'HD district-data'!K9</f>
        <v>15662</v>
      </c>
      <c r="F9" s="1">
        <f t="shared" si="0"/>
        <v>0.61469198976579409</v>
      </c>
      <c r="G9" s="1">
        <f t="shared" si="0"/>
        <v>0.38530801023420586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district-data'!I10</f>
        <v>37391</v>
      </c>
      <c r="D10">
        <f>'HD district-data'!J10</f>
        <v>29389</v>
      </c>
      <c r="E10">
        <f>'HD district-data'!K10</f>
        <v>8002</v>
      </c>
      <c r="F10" s="1">
        <f t="shared" si="0"/>
        <v>0.7859912813243829</v>
      </c>
      <c r="G10" s="1">
        <f t="shared" si="0"/>
        <v>0.21400871867561713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district-data'!I11</f>
        <v>40335</v>
      </c>
      <c r="D11">
        <f>'HD district-data'!J11</f>
        <v>32480</v>
      </c>
      <c r="E11">
        <f>'HD district-data'!K11</f>
        <v>7855</v>
      </c>
      <c r="F11" s="1">
        <f t="shared" si="0"/>
        <v>0.80525598115780339</v>
      </c>
      <c r="G11" s="1">
        <f t="shared" si="0"/>
        <v>0.19474401884219661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district-data'!I12</f>
        <v>53270</v>
      </c>
      <c r="D12">
        <f>'HD district-data'!J12</f>
        <v>34751</v>
      </c>
      <c r="E12">
        <f>'HD district-data'!K12</f>
        <v>18519</v>
      </c>
      <c r="F12" s="1">
        <f t="shared" si="0"/>
        <v>0.65235592265815656</v>
      </c>
      <c r="G12" s="1">
        <f t="shared" si="0"/>
        <v>0.34764407734184344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district-data'!I13</f>
        <v>33174</v>
      </c>
      <c r="D13">
        <f>'HD district-data'!J13</f>
        <v>22878</v>
      </c>
      <c r="E13">
        <f>'HD district-data'!K13</f>
        <v>10296</v>
      </c>
      <c r="F13" s="1">
        <f t="shared" si="0"/>
        <v>0.68963646228974496</v>
      </c>
      <c r="G13" s="1">
        <f t="shared" si="0"/>
        <v>0.31036353771025504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district-data'!I14</f>
        <v>53634</v>
      </c>
      <c r="D14">
        <f>'HD district-data'!J14</f>
        <v>29476</v>
      </c>
      <c r="E14">
        <f>'HD district-data'!K14</f>
        <v>24158</v>
      </c>
      <c r="F14" s="1">
        <f t="shared" si="0"/>
        <v>0.54957676100980724</v>
      </c>
      <c r="G14" s="1">
        <f t="shared" si="0"/>
        <v>0.45042323899019276</v>
      </c>
      <c r="H14" s="3">
        <f t="shared" si="1"/>
        <v>1</v>
      </c>
      <c r="I14" s="3">
        <f t="shared" si="2"/>
        <v>0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district-data'!I15</f>
        <v>46782</v>
      </c>
      <c r="D15">
        <f>'HD district-data'!J15</f>
        <v>25611</v>
      </c>
      <c r="E15">
        <f>'HD district-data'!K15</f>
        <v>21171</v>
      </c>
      <c r="F15" s="1">
        <f t="shared" si="0"/>
        <v>0.54745414903167888</v>
      </c>
      <c r="G15" s="1">
        <f t="shared" si="0"/>
        <v>0.45254585096832117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district-data'!I16</f>
        <v>41247</v>
      </c>
      <c r="D16">
        <f>'HD district-data'!J16</f>
        <v>23224</v>
      </c>
      <c r="E16">
        <f>'HD district-data'!K16</f>
        <v>18023</v>
      </c>
      <c r="F16" s="1">
        <f t="shared" si="0"/>
        <v>0.56304700947947728</v>
      </c>
      <c r="G16" s="1">
        <f t="shared" si="0"/>
        <v>0.43695299052052272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district-data'!I17</f>
        <v>53587</v>
      </c>
      <c r="D17">
        <f>'HD district-data'!J17</f>
        <v>30355</v>
      </c>
      <c r="E17">
        <f>'HD district-data'!K17</f>
        <v>23232</v>
      </c>
      <c r="F17" s="1">
        <f t="shared" si="0"/>
        <v>0.56646201504096139</v>
      </c>
      <c r="G17" s="1">
        <f t="shared" si="0"/>
        <v>0.43353798495903856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district-data'!I18</f>
        <v>49337</v>
      </c>
      <c r="D18">
        <f>'HD district-data'!J18</f>
        <v>33860</v>
      </c>
      <c r="E18">
        <f>'HD district-data'!K18</f>
        <v>15477</v>
      </c>
      <c r="F18" s="1">
        <f t="shared" si="0"/>
        <v>0.68630034254210837</v>
      </c>
      <c r="G18" s="1">
        <f t="shared" si="0"/>
        <v>0.31369965745789163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district-data'!I19</f>
        <v>30095</v>
      </c>
      <c r="D19">
        <f>'HD district-data'!J19</f>
        <v>23246</v>
      </c>
      <c r="E19">
        <f>'HD district-data'!K19</f>
        <v>6849</v>
      </c>
      <c r="F19" s="1">
        <f t="shared" ref="F19:G82" si="3">D19/$C19</f>
        <v>0.77242066788503072</v>
      </c>
      <c r="G19" s="1">
        <f t="shared" si="3"/>
        <v>0.22757933211496925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district-data'!I20</f>
        <v>39105</v>
      </c>
      <c r="D20">
        <f>'HD district-data'!J20</f>
        <v>35284</v>
      </c>
      <c r="E20">
        <f>'HD district-data'!K20</f>
        <v>3821</v>
      </c>
      <c r="F20" s="1">
        <f t="shared" si="3"/>
        <v>0.90228870988364662</v>
      </c>
      <c r="G20" s="1">
        <f t="shared" si="3"/>
        <v>9.7711290116353405E-2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district-data'!I21</f>
        <v>58967</v>
      </c>
      <c r="D21">
        <f>'HD district-data'!J21</f>
        <v>46549</v>
      </c>
      <c r="E21">
        <f>'HD district-data'!K21</f>
        <v>12418</v>
      </c>
      <c r="F21" s="1">
        <f t="shared" si="3"/>
        <v>0.78940763477877451</v>
      </c>
      <c r="G21" s="1">
        <f t="shared" si="3"/>
        <v>0.21059236522122543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district-data'!I22</f>
        <v>54406</v>
      </c>
      <c r="D22">
        <f>'HD district-data'!J22</f>
        <v>43047</v>
      </c>
      <c r="E22">
        <f>'HD district-data'!K22</f>
        <v>11359</v>
      </c>
      <c r="F22" s="1">
        <f t="shared" si="3"/>
        <v>0.7912178803808404</v>
      </c>
      <c r="G22" s="1">
        <f t="shared" si="3"/>
        <v>0.20878211961915966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district-data'!I23</f>
        <v>42981</v>
      </c>
      <c r="D23">
        <f>'HD district-data'!J23</f>
        <v>37947</v>
      </c>
      <c r="E23">
        <f>'HD district-data'!K23</f>
        <v>5034</v>
      </c>
      <c r="F23" s="1">
        <f t="shared" si="3"/>
        <v>0.88287848118936274</v>
      </c>
      <c r="G23" s="1">
        <f t="shared" si="3"/>
        <v>0.11712151881063726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district-data'!I24</f>
        <v>50466</v>
      </c>
      <c r="D24">
        <f>'HD district-data'!J24</f>
        <v>22630</v>
      </c>
      <c r="E24">
        <f>'HD district-data'!K24</f>
        <v>27836</v>
      </c>
      <c r="F24" s="1">
        <f t="shared" si="3"/>
        <v>0.44842071889985335</v>
      </c>
      <c r="G24" s="1">
        <f t="shared" si="3"/>
        <v>0.55157928110014665</v>
      </c>
      <c r="H24" s="3">
        <f t="shared" si="1"/>
        <v>0</v>
      </c>
      <c r="I24" s="3">
        <f t="shared" si="2"/>
        <v>1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district-data'!I25</f>
        <v>49059</v>
      </c>
      <c r="D25">
        <f>'HD district-data'!J25</f>
        <v>14329</v>
      </c>
      <c r="E25">
        <f>'HD district-data'!K25</f>
        <v>34730</v>
      </c>
      <c r="F25" s="1">
        <f t="shared" si="3"/>
        <v>0.29207688701359585</v>
      </c>
      <c r="G25" s="1">
        <f t="shared" si="3"/>
        <v>0.70792311298640409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district-data'!I26</f>
        <v>48490</v>
      </c>
      <c r="D26">
        <f>'HD district-data'!J26</f>
        <v>26269</v>
      </c>
      <c r="E26">
        <f>'HD district-data'!K26</f>
        <v>22221</v>
      </c>
      <c r="F26" s="1">
        <f t="shared" si="3"/>
        <v>0.54174056506496182</v>
      </c>
      <c r="G26" s="1">
        <f t="shared" si="3"/>
        <v>0.45825943493503818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district-data'!I27</f>
        <v>52890</v>
      </c>
      <c r="D27">
        <f>'HD district-data'!J27</f>
        <v>30882</v>
      </c>
      <c r="E27">
        <f>'HD district-data'!K27</f>
        <v>22008</v>
      </c>
      <c r="F27" s="1">
        <f t="shared" si="3"/>
        <v>0.58389109472490075</v>
      </c>
      <c r="G27" s="1">
        <f t="shared" si="3"/>
        <v>0.41610890527509925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district-data'!I28</f>
        <v>50858</v>
      </c>
      <c r="D28">
        <f>'HD district-data'!J28</f>
        <v>30394</v>
      </c>
      <c r="E28">
        <f>'HD district-data'!K28</f>
        <v>20464</v>
      </c>
      <c r="F28" s="1">
        <f t="shared" si="3"/>
        <v>0.59762475913327306</v>
      </c>
      <c r="G28" s="1">
        <f t="shared" si="3"/>
        <v>0.40237524086672699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district-data'!I29</f>
        <v>56323</v>
      </c>
      <c r="D29">
        <f>'HD district-data'!J29</f>
        <v>30150</v>
      </c>
      <c r="E29">
        <f>'HD district-data'!K29</f>
        <v>26173</v>
      </c>
      <c r="F29" s="1">
        <f t="shared" si="3"/>
        <v>0.53530529268682425</v>
      </c>
      <c r="G29" s="1">
        <f t="shared" si="3"/>
        <v>0.4646947073131758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district-data'!I30</f>
        <v>40856</v>
      </c>
      <c r="D30">
        <f>'HD district-data'!J30</f>
        <v>34023</v>
      </c>
      <c r="E30">
        <f>'HD district-data'!K30</f>
        <v>6833</v>
      </c>
      <c r="F30" s="1">
        <f t="shared" si="3"/>
        <v>0.83275406305071475</v>
      </c>
      <c r="G30" s="1">
        <f t="shared" si="3"/>
        <v>0.1672459369492853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district-data'!I31</f>
        <v>37814</v>
      </c>
      <c r="D31">
        <f>'HD district-data'!J31</f>
        <v>22112</v>
      </c>
      <c r="E31">
        <f>'HD district-data'!K31</f>
        <v>15702</v>
      </c>
      <c r="F31" s="1">
        <f t="shared" si="3"/>
        <v>0.58475696831861212</v>
      </c>
      <c r="G31" s="1">
        <f t="shared" si="3"/>
        <v>0.41524303168138782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district-data'!I32</f>
        <v>46034</v>
      </c>
      <c r="D32">
        <f>'HD district-data'!J32</f>
        <v>24661</v>
      </c>
      <c r="E32">
        <f>'HD district-data'!K32</f>
        <v>21373</v>
      </c>
      <c r="F32" s="1">
        <f t="shared" si="3"/>
        <v>0.53571273406612507</v>
      </c>
      <c r="G32" s="1">
        <f t="shared" si="3"/>
        <v>0.46428726593387498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district-data'!I33</f>
        <v>53222</v>
      </c>
      <c r="D33">
        <f>'HD district-data'!J33</f>
        <v>29878</v>
      </c>
      <c r="E33">
        <f>'HD district-data'!K33</f>
        <v>23344</v>
      </c>
      <c r="F33" s="1">
        <f t="shared" si="3"/>
        <v>0.56138438991394535</v>
      </c>
      <c r="G33" s="1">
        <f t="shared" si="3"/>
        <v>0.43861561008605465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district-data'!I34</f>
        <v>36796</v>
      </c>
      <c r="D34">
        <f>'HD district-data'!J34</f>
        <v>21165</v>
      </c>
      <c r="E34">
        <f>'HD district-data'!K34</f>
        <v>15631</v>
      </c>
      <c r="F34" s="1">
        <f t="shared" si="3"/>
        <v>0.57519839112947058</v>
      </c>
      <c r="G34" s="1">
        <f t="shared" si="3"/>
        <v>0.42480160887052942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district-data'!I35</f>
        <v>44660</v>
      </c>
      <c r="D35">
        <f>'HD district-data'!J35</f>
        <v>28055</v>
      </c>
      <c r="E35">
        <f>'HD district-data'!K35</f>
        <v>16605</v>
      </c>
      <c r="F35" s="1">
        <f t="shared" si="3"/>
        <v>0.62819077474249885</v>
      </c>
      <c r="G35" s="1">
        <f t="shared" si="3"/>
        <v>0.3718092252575011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district-data'!I36</f>
        <v>55484</v>
      </c>
      <c r="D36">
        <f>'HD district-data'!J36</f>
        <v>28790</v>
      </c>
      <c r="E36">
        <f>'HD district-data'!K36</f>
        <v>26694</v>
      </c>
      <c r="F36" s="1">
        <f t="shared" si="3"/>
        <v>0.51888832816667874</v>
      </c>
      <c r="G36" s="1">
        <f t="shared" si="3"/>
        <v>0.48111167183332132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district-data'!I37</f>
        <v>33774</v>
      </c>
      <c r="D37">
        <f>'HD district-data'!J37</f>
        <v>21787</v>
      </c>
      <c r="E37">
        <f>'HD district-data'!K37</f>
        <v>11987</v>
      </c>
      <c r="F37" s="1">
        <f t="shared" si="3"/>
        <v>0.64508201575176172</v>
      </c>
      <c r="G37" s="1">
        <f t="shared" si="3"/>
        <v>0.35491798424823828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district-data'!I38</f>
        <v>45204</v>
      </c>
      <c r="D38">
        <f>'HD district-data'!J38</f>
        <v>16608</v>
      </c>
      <c r="E38">
        <f>'HD district-data'!K38</f>
        <v>28596</v>
      </c>
      <c r="F38" s="1">
        <f t="shared" si="3"/>
        <v>0.36740111494558003</v>
      </c>
      <c r="G38" s="1">
        <f t="shared" si="3"/>
        <v>0.63259888505441997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district-data'!I39</f>
        <v>44185</v>
      </c>
      <c r="D39">
        <f>'HD district-data'!J39</f>
        <v>25626</v>
      </c>
      <c r="E39">
        <f>'HD district-data'!K39</f>
        <v>18559</v>
      </c>
      <c r="F39" s="1">
        <f t="shared" si="3"/>
        <v>0.57997057825053755</v>
      </c>
      <c r="G39" s="1">
        <f t="shared" si="3"/>
        <v>0.42002942174946251</v>
      </c>
      <c r="H39" s="3">
        <f t="shared" si="1"/>
        <v>1</v>
      </c>
      <c r="I39" s="3">
        <f t="shared" si="2"/>
        <v>0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district-data'!I40</f>
        <v>47684</v>
      </c>
      <c r="D40">
        <f>'HD district-data'!J40</f>
        <v>24747</v>
      </c>
      <c r="E40">
        <f>'HD district-data'!K40</f>
        <v>22937</v>
      </c>
      <c r="F40" s="1">
        <f t="shared" si="3"/>
        <v>0.51897911249056283</v>
      </c>
      <c r="G40" s="1">
        <f t="shared" si="3"/>
        <v>0.48102088750943711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district-data'!I41</f>
        <v>53981</v>
      </c>
      <c r="D41">
        <f>'HD district-data'!J41</f>
        <v>20686</v>
      </c>
      <c r="E41">
        <f>'HD district-data'!K41</f>
        <v>33295</v>
      </c>
      <c r="F41" s="1">
        <f t="shared" si="3"/>
        <v>0.38320890683759101</v>
      </c>
      <c r="G41" s="1">
        <f t="shared" si="3"/>
        <v>0.61679109316240899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district-data'!I42</f>
        <v>31957</v>
      </c>
      <c r="D42">
        <f>'HD district-data'!J42</f>
        <v>20776</v>
      </c>
      <c r="E42">
        <f>'HD district-data'!K42</f>
        <v>11181</v>
      </c>
      <c r="F42" s="1">
        <f t="shared" si="3"/>
        <v>0.65012360359232724</v>
      </c>
      <c r="G42" s="1">
        <f t="shared" si="3"/>
        <v>0.34987639640767282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district-data'!I43</f>
        <v>39665</v>
      </c>
      <c r="D43">
        <f>'HD district-data'!J43</f>
        <v>28082</v>
      </c>
      <c r="E43">
        <f>'HD district-data'!K43</f>
        <v>11583</v>
      </c>
      <c r="F43" s="1">
        <f t="shared" si="3"/>
        <v>0.70797932686247322</v>
      </c>
      <c r="G43" s="1">
        <f t="shared" si="3"/>
        <v>0.29202067313752678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district-data'!I44</f>
        <v>50279</v>
      </c>
      <c r="D44">
        <f>'HD district-data'!J44</f>
        <v>22689</v>
      </c>
      <c r="E44">
        <f>'HD district-data'!K44</f>
        <v>27590</v>
      </c>
      <c r="F44" s="1">
        <f t="shared" si="3"/>
        <v>0.45126195827283755</v>
      </c>
      <c r="G44" s="1">
        <f t="shared" si="3"/>
        <v>0.54873804172716245</v>
      </c>
      <c r="H44" s="3">
        <f t="shared" si="1"/>
        <v>0</v>
      </c>
      <c r="I44" s="3">
        <f t="shared" si="2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district-data'!I45</f>
        <v>43919</v>
      </c>
      <c r="D45">
        <f>'HD district-data'!J45</f>
        <v>25450</v>
      </c>
      <c r="E45">
        <f>'HD district-data'!K45</f>
        <v>18469</v>
      </c>
      <c r="F45" s="1">
        <f t="shared" si="3"/>
        <v>0.57947585327534779</v>
      </c>
      <c r="G45" s="1">
        <f t="shared" si="3"/>
        <v>0.42052414672465221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district-data'!I46</f>
        <v>38271</v>
      </c>
      <c r="D46">
        <f>'HD district-data'!J46</f>
        <v>14270</v>
      </c>
      <c r="E46">
        <f>'HD district-data'!K46</f>
        <v>24001</v>
      </c>
      <c r="F46" s="1">
        <f t="shared" si="3"/>
        <v>0.37286718402968305</v>
      </c>
      <c r="G46" s="1">
        <f t="shared" si="3"/>
        <v>0.627132815970317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district-data'!I47</f>
        <v>49368</v>
      </c>
      <c r="D47">
        <f>'HD district-data'!J47</f>
        <v>18693</v>
      </c>
      <c r="E47">
        <f>'HD district-data'!K47</f>
        <v>30675</v>
      </c>
      <c r="F47" s="1">
        <f t="shared" si="3"/>
        <v>0.37864608653378706</v>
      </c>
      <c r="G47" s="1">
        <f t="shared" si="3"/>
        <v>0.62135391346621294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district-data'!I48</f>
        <v>38408</v>
      </c>
      <c r="D48">
        <f>'HD district-data'!J48</f>
        <v>12671</v>
      </c>
      <c r="E48">
        <f>'HD district-data'!K48</f>
        <v>25737</v>
      </c>
      <c r="F48" s="1">
        <f t="shared" si="3"/>
        <v>0.32990522807748385</v>
      </c>
      <c r="G48" s="1">
        <f t="shared" si="3"/>
        <v>0.6700947719225161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district-data'!I49</f>
        <v>41986</v>
      </c>
      <c r="D49">
        <f>'HD district-data'!J49</f>
        <v>22688</v>
      </c>
      <c r="E49">
        <f>'HD district-data'!K49</f>
        <v>19298</v>
      </c>
      <c r="F49" s="1">
        <f t="shared" si="3"/>
        <v>0.54037059972371748</v>
      </c>
      <c r="G49" s="1">
        <f t="shared" si="3"/>
        <v>0.45962940027628257</v>
      </c>
      <c r="H49" s="3">
        <f t="shared" si="1"/>
        <v>1</v>
      </c>
      <c r="I49" s="3">
        <f t="shared" si="2"/>
        <v>0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district-data'!I50</f>
        <v>44763</v>
      </c>
      <c r="D50">
        <f>'HD district-data'!J50</f>
        <v>18426</v>
      </c>
      <c r="E50">
        <f>'HD district-data'!K50</f>
        <v>26337</v>
      </c>
      <c r="F50" s="1">
        <f t="shared" si="3"/>
        <v>0.41163460894041953</v>
      </c>
      <c r="G50" s="1">
        <f t="shared" si="3"/>
        <v>0.58836539105958041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district-data'!I51</f>
        <v>45139</v>
      </c>
      <c r="D51">
        <f>'HD district-data'!J51</f>
        <v>17492</v>
      </c>
      <c r="E51">
        <f>'HD district-data'!K51</f>
        <v>27647</v>
      </c>
      <c r="F51" s="1">
        <f t="shared" si="3"/>
        <v>0.38751412304215865</v>
      </c>
      <c r="G51" s="1">
        <f t="shared" si="3"/>
        <v>0.61248587695784129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district-data'!I52</f>
        <v>37464</v>
      </c>
      <c r="D52">
        <f>'HD district-data'!J52</f>
        <v>23464</v>
      </c>
      <c r="E52">
        <f>'HD district-data'!K52</f>
        <v>14000</v>
      </c>
      <c r="F52" s="1">
        <f t="shared" si="3"/>
        <v>0.62630792227204779</v>
      </c>
      <c r="G52" s="1">
        <f t="shared" si="3"/>
        <v>0.37369207772795215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district-data'!I53</f>
        <v>43106</v>
      </c>
      <c r="D53">
        <f>'HD district-data'!J53</f>
        <v>22715</v>
      </c>
      <c r="E53">
        <f>'HD district-data'!K53</f>
        <v>20391</v>
      </c>
      <c r="F53" s="1">
        <f t="shared" si="3"/>
        <v>0.52695680415719393</v>
      </c>
      <c r="G53" s="1">
        <f t="shared" si="3"/>
        <v>0.47304319584280613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district-data'!I54</f>
        <v>40729</v>
      </c>
      <c r="D54">
        <f>'HD district-data'!J54</f>
        <v>17255</v>
      </c>
      <c r="E54">
        <f>'HD district-data'!K54</f>
        <v>23474</v>
      </c>
      <c r="F54" s="1">
        <f t="shared" si="3"/>
        <v>0.42365390753517151</v>
      </c>
      <c r="G54" s="1">
        <f t="shared" si="3"/>
        <v>0.57634609246482849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district-data'!I55</f>
        <v>50382</v>
      </c>
      <c r="D55">
        <f>'HD district-data'!J55</f>
        <v>13814</v>
      </c>
      <c r="E55">
        <f>'HD district-data'!K55</f>
        <v>36568</v>
      </c>
      <c r="F55" s="1">
        <f t="shared" si="3"/>
        <v>0.27418522488190228</v>
      </c>
      <c r="G55" s="1">
        <f t="shared" si="3"/>
        <v>0.72581477511809778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district-data'!I56</f>
        <v>46970</v>
      </c>
      <c r="D56">
        <f>'HD district-data'!J56</f>
        <v>17435</v>
      </c>
      <c r="E56">
        <f>'HD district-data'!K56</f>
        <v>29535</v>
      </c>
      <c r="F56" s="1">
        <f t="shared" si="3"/>
        <v>0.37119437939110073</v>
      </c>
      <c r="G56" s="1">
        <f t="shared" si="3"/>
        <v>0.62880562060889933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district-data'!I57</f>
        <v>51246</v>
      </c>
      <c r="D57">
        <f>'HD district-data'!J57</f>
        <v>25026</v>
      </c>
      <c r="E57">
        <f>'HD district-data'!K57</f>
        <v>26220</v>
      </c>
      <c r="F57" s="1">
        <f t="shared" si="3"/>
        <v>0.48835031026811848</v>
      </c>
      <c r="G57" s="1">
        <f t="shared" si="3"/>
        <v>0.51164968973188152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district-data'!I58</f>
        <v>37869</v>
      </c>
      <c r="D58">
        <f>'HD district-data'!J58</f>
        <v>25071</v>
      </c>
      <c r="E58">
        <f>'HD district-data'!K58</f>
        <v>12798</v>
      </c>
      <c r="F58" s="1">
        <f t="shared" si="3"/>
        <v>0.66204547255010693</v>
      </c>
      <c r="G58" s="1">
        <f t="shared" si="3"/>
        <v>0.33795452744989307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district-data'!I59</f>
        <v>51297</v>
      </c>
      <c r="D59">
        <f>'HD district-data'!J59</f>
        <v>22157</v>
      </c>
      <c r="E59">
        <f>'HD district-data'!K59</f>
        <v>29140</v>
      </c>
      <c r="F59" s="1">
        <f t="shared" si="3"/>
        <v>0.43193559077528898</v>
      </c>
      <c r="G59" s="1">
        <f t="shared" si="3"/>
        <v>0.56806440922471102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district-data'!I60</f>
        <v>51554</v>
      </c>
      <c r="D60">
        <f>'HD district-data'!J60</f>
        <v>22244</v>
      </c>
      <c r="E60">
        <f>'HD district-data'!K60</f>
        <v>29310</v>
      </c>
      <c r="F60" s="1">
        <f t="shared" si="3"/>
        <v>0.43146991504054</v>
      </c>
      <c r="G60" s="1">
        <f t="shared" si="3"/>
        <v>0.56853008495946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district-data'!I61</f>
        <v>51561</v>
      </c>
      <c r="D61">
        <f>'HD district-data'!J61</f>
        <v>17601</v>
      </c>
      <c r="E61">
        <f>'HD district-data'!K61</f>
        <v>33960</v>
      </c>
      <c r="F61" s="1">
        <f t="shared" si="3"/>
        <v>0.34136265782277303</v>
      </c>
      <c r="G61" s="1">
        <f t="shared" si="3"/>
        <v>0.65863734217722703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district-data'!I62</f>
        <v>48600</v>
      </c>
      <c r="D62">
        <f>'HD district-data'!J62</f>
        <v>16724</v>
      </c>
      <c r="E62">
        <f>'HD district-data'!K62</f>
        <v>31876</v>
      </c>
      <c r="F62" s="1">
        <f t="shared" si="3"/>
        <v>0.34411522633744857</v>
      </c>
      <c r="G62" s="1">
        <f t="shared" si="3"/>
        <v>0.65588477366255149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district-data'!I63</f>
        <v>41152</v>
      </c>
      <c r="D63">
        <f>'HD district-data'!J63</f>
        <v>10902</v>
      </c>
      <c r="E63">
        <f>'HD district-data'!K63</f>
        <v>30250</v>
      </c>
      <c r="F63" s="1">
        <f t="shared" si="3"/>
        <v>0.26492029548989116</v>
      </c>
      <c r="G63" s="1">
        <f t="shared" si="3"/>
        <v>0.73507970451010884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district-data'!I64</f>
        <v>43717</v>
      </c>
      <c r="D64">
        <f>'HD district-data'!J64</f>
        <v>25098</v>
      </c>
      <c r="E64">
        <f>'HD district-data'!K64</f>
        <v>18619</v>
      </c>
      <c r="F64" s="1">
        <f t="shared" si="3"/>
        <v>0.57410160807008714</v>
      </c>
      <c r="G64" s="1">
        <f t="shared" si="3"/>
        <v>0.42589839192991286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district-data'!I65</f>
        <v>44465</v>
      </c>
      <c r="D65">
        <f>'HD district-data'!J65</f>
        <v>18597</v>
      </c>
      <c r="E65">
        <f>'HD district-data'!K65</f>
        <v>25868</v>
      </c>
      <c r="F65" s="1">
        <f t="shared" si="3"/>
        <v>0.41823906443269987</v>
      </c>
      <c r="G65" s="1">
        <f t="shared" si="3"/>
        <v>0.58176093556730013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district-data'!I66</f>
        <v>47430</v>
      </c>
      <c r="D66">
        <f>'HD district-data'!J66</f>
        <v>20200</v>
      </c>
      <c r="E66">
        <f>'HD district-data'!K66</f>
        <v>27230</v>
      </c>
      <c r="F66" s="1">
        <f t="shared" si="3"/>
        <v>0.42589078642209571</v>
      </c>
      <c r="G66" s="1">
        <f t="shared" si="3"/>
        <v>0.57410921357790423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district-data'!I67</f>
        <v>44045</v>
      </c>
      <c r="D67">
        <f>'HD district-data'!J67</f>
        <v>15648</v>
      </c>
      <c r="E67">
        <f>'HD district-data'!K67</f>
        <v>28397</v>
      </c>
      <c r="F67" s="1">
        <f t="shared" si="3"/>
        <v>0.35527301623339769</v>
      </c>
      <c r="G67" s="1">
        <f t="shared" si="3"/>
        <v>0.64472698376660231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district-data'!I68</f>
        <v>42010</v>
      </c>
      <c r="D68">
        <f>'HD district-data'!J68</f>
        <v>16733</v>
      </c>
      <c r="E68">
        <f>'HD district-data'!K68</f>
        <v>25277</v>
      </c>
      <c r="F68" s="1">
        <f t="shared" si="3"/>
        <v>0.39830992620804573</v>
      </c>
      <c r="G68" s="1">
        <f t="shared" si="3"/>
        <v>0.60169007379195427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district-data'!I69</f>
        <v>41619</v>
      </c>
      <c r="D69">
        <f>'HD district-data'!J69</f>
        <v>12699</v>
      </c>
      <c r="E69">
        <f>'HD district-data'!K69</f>
        <v>28920</v>
      </c>
      <c r="F69" s="1">
        <f t="shared" si="3"/>
        <v>0.30512506307215453</v>
      </c>
      <c r="G69" s="1">
        <f t="shared" si="3"/>
        <v>0.69487493692784541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district-data'!I70</f>
        <v>47041</v>
      </c>
      <c r="D70">
        <f>'HD district-data'!J70</f>
        <v>17740</v>
      </c>
      <c r="E70">
        <f>'HD district-data'!K70</f>
        <v>29301</v>
      </c>
      <c r="F70" s="1">
        <f t="shared" si="3"/>
        <v>0.37711783337939242</v>
      </c>
      <c r="G70" s="1">
        <f t="shared" si="3"/>
        <v>0.62288216662060758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district-data'!I71</f>
        <v>45017</v>
      </c>
      <c r="D71">
        <f>'HD district-data'!J71</f>
        <v>15052</v>
      </c>
      <c r="E71">
        <f>'HD district-data'!K71</f>
        <v>29965</v>
      </c>
      <c r="F71" s="1">
        <f t="shared" si="3"/>
        <v>0.33436257413865872</v>
      </c>
      <c r="G71" s="1">
        <f t="shared" si="3"/>
        <v>0.66563742586134123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district-data'!I72</f>
        <v>43025</v>
      </c>
      <c r="D72">
        <f>'HD district-data'!J72</f>
        <v>20980</v>
      </c>
      <c r="E72">
        <f>'HD district-data'!K72</f>
        <v>22045</v>
      </c>
      <c r="F72" s="1">
        <f t="shared" si="3"/>
        <v>0.4876234747239977</v>
      </c>
      <c r="G72" s="1">
        <f t="shared" si="3"/>
        <v>0.5123765252760023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district-data'!I73</f>
        <v>42003</v>
      </c>
      <c r="D73">
        <f>'HD district-data'!J73</f>
        <v>17158</v>
      </c>
      <c r="E73">
        <f>'HD district-data'!K73</f>
        <v>24845</v>
      </c>
      <c r="F73" s="1">
        <f t="shared" si="3"/>
        <v>0.40849463133585695</v>
      </c>
      <c r="G73" s="1">
        <f t="shared" si="3"/>
        <v>0.59150536866414305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district-data'!I74</f>
        <v>39711</v>
      </c>
      <c r="D74">
        <f>'HD district-data'!J74</f>
        <v>12117</v>
      </c>
      <c r="E74">
        <f>'HD district-data'!K74</f>
        <v>27594</v>
      </c>
      <c r="F74" s="1">
        <f t="shared" si="3"/>
        <v>0.3051295610787943</v>
      </c>
      <c r="G74" s="1">
        <f t="shared" si="3"/>
        <v>0.6948704389212057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district-data'!I75</f>
        <v>38090</v>
      </c>
      <c r="D75">
        <f>'HD district-data'!J75</f>
        <v>16005</v>
      </c>
      <c r="E75">
        <f>'HD district-data'!K75</f>
        <v>22085</v>
      </c>
      <c r="F75" s="1">
        <f t="shared" si="3"/>
        <v>0.42018902599107377</v>
      </c>
      <c r="G75" s="1">
        <f t="shared" si="3"/>
        <v>0.57981097400892623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district-data'!I76</f>
        <v>43127</v>
      </c>
      <c r="D76">
        <f>'HD district-data'!J76</f>
        <v>21049</v>
      </c>
      <c r="E76">
        <f>'HD district-data'!K76</f>
        <v>22078</v>
      </c>
      <c r="F76" s="1">
        <f t="shared" si="3"/>
        <v>0.48807011848725856</v>
      </c>
      <c r="G76" s="1">
        <f t="shared" si="3"/>
        <v>0.51192988151274144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district-data'!I77</f>
        <v>43416</v>
      </c>
      <c r="D77">
        <f>'HD district-data'!J77</f>
        <v>14139</v>
      </c>
      <c r="E77">
        <f>'HD district-data'!K77</f>
        <v>29277</v>
      </c>
      <c r="F77" s="1">
        <f t="shared" si="3"/>
        <v>0.32566334991708124</v>
      </c>
      <c r="G77" s="1">
        <f t="shared" si="3"/>
        <v>0.67433665008291876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district-data'!I78</f>
        <v>43856</v>
      </c>
      <c r="D78">
        <f>'HD district-data'!J78</f>
        <v>15107</v>
      </c>
      <c r="E78">
        <f>'HD district-data'!K78</f>
        <v>28749</v>
      </c>
      <c r="F78" s="1">
        <f t="shared" si="3"/>
        <v>0.34446825975921197</v>
      </c>
      <c r="G78" s="1">
        <f t="shared" si="3"/>
        <v>0.65553174024078809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district-data'!I79</f>
        <v>39098</v>
      </c>
      <c r="D79">
        <f>'HD district-data'!J79</f>
        <v>13592</v>
      </c>
      <c r="E79">
        <f>'HD district-data'!K79</f>
        <v>25506</v>
      </c>
      <c r="F79" s="1">
        <f t="shared" si="3"/>
        <v>0.34763926543557216</v>
      </c>
      <c r="G79" s="1">
        <f t="shared" si="3"/>
        <v>0.65236073456442789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district-data'!I80</f>
        <v>47663</v>
      </c>
      <c r="D80">
        <f>'HD district-data'!J80</f>
        <v>12528</v>
      </c>
      <c r="E80">
        <f>'HD district-data'!K80</f>
        <v>35135</v>
      </c>
      <c r="F80" s="1">
        <f t="shared" si="3"/>
        <v>0.26284539370161342</v>
      </c>
      <c r="G80" s="1">
        <f t="shared" si="3"/>
        <v>0.73715460629838658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district-data'!I81</f>
        <v>37473</v>
      </c>
      <c r="D81">
        <f>'HD district-data'!J81</f>
        <v>11854</v>
      </c>
      <c r="E81">
        <f>'HD district-data'!K81</f>
        <v>25619</v>
      </c>
      <c r="F81" s="1">
        <f t="shared" si="3"/>
        <v>0.31633442745443385</v>
      </c>
      <c r="G81" s="1">
        <f t="shared" si="3"/>
        <v>0.68366557254556615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district-data'!I82</f>
        <v>45305</v>
      </c>
      <c r="D82">
        <f>'HD district-data'!J82</f>
        <v>10443</v>
      </c>
      <c r="E82">
        <f>'HD district-data'!K82</f>
        <v>34862</v>
      </c>
      <c r="F82" s="1">
        <f t="shared" si="3"/>
        <v>0.23050435934223595</v>
      </c>
      <c r="G82" s="1">
        <f t="shared" si="3"/>
        <v>0.76949564065776399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district-data'!I83</f>
        <v>40529</v>
      </c>
      <c r="D83">
        <f>'HD district-data'!J83</f>
        <v>14293</v>
      </c>
      <c r="E83">
        <f>'HD district-data'!K83</f>
        <v>26236</v>
      </c>
      <c r="F83" s="1">
        <f t="shared" ref="F83:G101" si="6">D83/$C83</f>
        <v>0.35266105751437243</v>
      </c>
      <c r="G83" s="1">
        <f t="shared" si="6"/>
        <v>0.64733894248562762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district-data'!I84</f>
        <v>47233</v>
      </c>
      <c r="D84">
        <f>'HD district-data'!J84</f>
        <v>19165</v>
      </c>
      <c r="E84">
        <f>'HD district-data'!K84</f>
        <v>28068</v>
      </c>
      <c r="F84" s="1">
        <f t="shared" si="6"/>
        <v>0.40575445133698895</v>
      </c>
      <c r="G84" s="1">
        <f t="shared" si="6"/>
        <v>0.59424554866301105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district-data'!I85</f>
        <v>39273</v>
      </c>
      <c r="D85">
        <f>'HD district-data'!J85</f>
        <v>13936</v>
      </c>
      <c r="E85">
        <f>'HD district-data'!K85</f>
        <v>25337</v>
      </c>
      <c r="F85" s="1">
        <f t="shared" si="6"/>
        <v>0.35484938761999341</v>
      </c>
      <c r="G85" s="1">
        <f t="shared" si="6"/>
        <v>0.64515061238000659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district-data'!I86</f>
        <v>38462</v>
      </c>
      <c r="D86">
        <f>'HD district-data'!J86</f>
        <v>13328</v>
      </c>
      <c r="E86">
        <f>'HD district-data'!K86</f>
        <v>25134</v>
      </c>
      <c r="F86" s="1">
        <f t="shared" si="6"/>
        <v>0.34652384171389944</v>
      </c>
      <c r="G86" s="1">
        <f t="shared" si="6"/>
        <v>0.65347615828610062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district-data'!I87</f>
        <v>35649</v>
      </c>
      <c r="D87">
        <f>'HD district-data'!J87</f>
        <v>13188</v>
      </c>
      <c r="E87">
        <f>'HD district-data'!K87</f>
        <v>22461</v>
      </c>
      <c r="F87" s="1">
        <f t="shared" si="6"/>
        <v>0.36994025077842296</v>
      </c>
      <c r="G87" s="1">
        <f t="shared" si="6"/>
        <v>0.63005974922157704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district-data'!I88</f>
        <v>48100</v>
      </c>
      <c r="D88">
        <f>'HD district-data'!J88</f>
        <v>22354</v>
      </c>
      <c r="E88">
        <f>'HD district-data'!K88</f>
        <v>25746</v>
      </c>
      <c r="F88" s="1">
        <f t="shared" si="6"/>
        <v>0.46474012474012472</v>
      </c>
      <c r="G88" s="1">
        <f t="shared" si="6"/>
        <v>0.53525987525987528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district-data'!I89</f>
        <v>43316</v>
      </c>
      <c r="D89">
        <f>'HD district-data'!J89</f>
        <v>12940</v>
      </c>
      <c r="E89">
        <f>'HD district-data'!K89</f>
        <v>30376</v>
      </c>
      <c r="F89" s="1">
        <f t="shared" si="6"/>
        <v>0.29873487856681136</v>
      </c>
      <c r="G89" s="1">
        <f t="shared" si="6"/>
        <v>0.70126512143318864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district-data'!I90</f>
        <v>36189</v>
      </c>
      <c r="D90">
        <f>'HD district-data'!J90</f>
        <v>11880</v>
      </c>
      <c r="E90">
        <f>'HD district-data'!K90</f>
        <v>24309</v>
      </c>
      <c r="F90" s="1">
        <f t="shared" si="6"/>
        <v>0.32827654812235763</v>
      </c>
      <c r="G90" s="1">
        <f t="shared" si="6"/>
        <v>0.67172345187764237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district-data'!I91</f>
        <v>40459</v>
      </c>
      <c r="D91">
        <f>'HD district-data'!J91</f>
        <v>15527</v>
      </c>
      <c r="E91">
        <f>'HD district-data'!K91</f>
        <v>24932</v>
      </c>
      <c r="F91" s="1">
        <f t="shared" si="6"/>
        <v>0.38377122519093404</v>
      </c>
      <c r="G91" s="1">
        <f t="shared" si="6"/>
        <v>0.61622877480906602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district-data'!I92</f>
        <v>34577</v>
      </c>
      <c r="D92">
        <f>'HD district-data'!J92</f>
        <v>11817</v>
      </c>
      <c r="E92">
        <f>'HD district-data'!K92</f>
        <v>22760</v>
      </c>
      <c r="F92" s="1">
        <f t="shared" si="6"/>
        <v>0.34175897272753564</v>
      </c>
      <c r="G92" s="1">
        <f t="shared" si="6"/>
        <v>0.65824102727246436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district-data'!I93</f>
        <v>41194</v>
      </c>
      <c r="D93">
        <f>'HD district-data'!J93</f>
        <v>15484</v>
      </c>
      <c r="E93">
        <f>'HD district-data'!K93</f>
        <v>25710</v>
      </c>
      <c r="F93" s="1">
        <f t="shared" si="6"/>
        <v>0.37587998252172644</v>
      </c>
      <c r="G93" s="1">
        <f t="shared" si="6"/>
        <v>0.6241200174782735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district-data'!I94</f>
        <v>42551</v>
      </c>
      <c r="D94">
        <f>'HD district-data'!J94</f>
        <v>11103</v>
      </c>
      <c r="E94">
        <f>'HD district-data'!K94</f>
        <v>31448</v>
      </c>
      <c r="F94" s="1">
        <f t="shared" si="6"/>
        <v>0.26093393809781201</v>
      </c>
      <c r="G94" s="1">
        <f t="shared" si="6"/>
        <v>0.73906606190218793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district-data'!I95</f>
        <v>35256</v>
      </c>
      <c r="D95">
        <f>'HD district-data'!J95</f>
        <v>9328</v>
      </c>
      <c r="E95">
        <f>'HD district-data'!K95</f>
        <v>25928</v>
      </c>
      <c r="F95" s="1">
        <f t="shared" si="6"/>
        <v>0.26457907873837078</v>
      </c>
      <c r="G95" s="1">
        <f t="shared" si="6"/>
        <v>0.73542092126162928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district-data'!I96</f>
        <v>42232</v>
      </c>
      <c r="D96">
        <f>'HD district-data'!J96</f>
        <v>20136</v>
      </c>
      <c r="E96">
        <f>'HD district-data'!K96</f>
        <v>22096</v>
      </c>
      <c r="F96" s="1">
        <f t="shared" si="6"/>
        <v>0.47679484750899792</v>
      </c>
      <c r="G96" s="1">
        <f t="shared" si="6"/>
        <v>0.52320515249100208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district-data'!I97</f>
        <v>40070</v>
      </c>
      <c r="D97">
        <f>'HD district-data'!J97</f>
        <v>15440</v>
      </c>
      <c r="E97">
        <f>'HD district-data'!K97</f>
        <v>24630</v>
      </c>
      <c r="F97" s="1">
        <f t="shared" si="6"/>
        <v>0.3853256800598952</v>
      </c>
      <c r="G97" s="1">
        <f t="shared" si="6"/>
        <v>0.6146743199401048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district-data'!I98</f>
        <v>38673</v>
      </c>
      <c r="D98">
        <f>'HD district-data'!J98</f>
        <v>11736</v>
      </c>
      <c r="E98">
        <f>'HD district-data'!K98</f>
        <v>26937</v>
      </c>
      <c r="F98" s="1">
        <f t="shared" si="6"/>
        <v>0.30346753548987665</v>
      </c>
      <c r="G98" s="1">
        <f t="shared" si="6"/>
        <v>0.69653246451012329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district-data'!I99</f>
        <v>39866</v>
      </c>
      <c r="D99">
        <f>'HD district-data'!J99</f>
        <v>12182</v>
      </c>
      <c r="E99">
        <f>'HD district-data'!K99</f>
        <v>27684</v>
      </c>
      <c r="F99" s="1">
        <f t="shared" si="6"/>
        <v>0.3055736718005318</v>
      </c>
      <c r="G99" s="1">
        <f t="shared" si="6"/>
        <v>0.69442632819946826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district-data'!I100</f>
        <v>49795</v>
      </c>
      <c r="D100">
        <f>'HD district-data'!J100</f>
        <v>9788</v>
      </c>
      <c r="E100">
        <f>'HD district-data'!K100</f>
        <v>40007</v>
      </c>
      <c r="F100" s="1">
        <f t="shared" si="6"/>
        <v>0.19656592027311978</v>
      </c>
      <c r="G100" s="1">
        <f t="shared" si="6"/>
        <v>0.80343407972688019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district-data'!I101</f>
        <v>36927</v>
      </c>
      <c r="D101">
        <f>'HD district-data'!J101</f>
        <v>9580</v>
      </c>
      <c r="E101">
        <f>'HD district-data'!K101</f>
        <v>27347</v>
      </c>
      <c r="F101" s="1">
        <f t="shared" si="6"/>
        <v>0.25943076881414684</v>
      </c>
      <c r="G101" s="1">
        <f t="shared" si="6"/>
        <v>0.74056923118585316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1" priority="4">
      <formula>F2&gt;G2</formula>
    </cfRule>
  </conditionalFormatting>
  <conditionalFormatting sqref="G2:G101">
    <cfRule type="expression" dxfId="20" priority="3">
      <formula>G2&gt;F2</formula>
    </cfRule>
  </conditionalFormatting>
  <conditionalFormatting sqref="H2:H101">
    <cfRule type="expression" dxfId="19" priority="2">
      <formula>H2&gt;I2</formula>
    </cfRule>
  </conditionalFormatting>
  <conditionalFormatting sqref="I2:I101">
    <cfRule type="expression" dxfId="18" priority="1">
      <formula>I2&gt;H2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district-data'!L1</f>
        <v>Total_2018_Sen</v>
      </c>
      <c r="D1" t="str">
        <f>'HD district-data'!M1</f>
        <v>Dem_2018_Sen</v>
      </c>
      <c r="E1" t="str">
        <f>'HD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4416067</v>
      </c>
      <c r="D2">
        <f>SUM(D3:D3101)</f>
        <v>2358508</v>
      </c>
      <c r="E2">
        <f>SUM(E3:E3101)</f>
        <v>2057559</v>
      </c>
      <c r="F2" s="1">
        <f>D2/$C2</f>
        <v>0.53407432450639902</v>
      </c>
      <c r="G2" s="1">
        <f>E2/$C2</f>
        <v>0.46592567549360098</v>
      </c>
      <c r="H2" s="3">
        <f>SUM(H3:H101)</f>
        <v>53</v>
      </c>
      <c r="I2" s="3">
        <f>SUM(I3:I101)</f>
        <v>46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district-data'!L3</f>
        <v>39601</v>
      </c>
      <c r="D3">
        <f>'HD district-data'!M3</f>
        <v>24119</v>
      </c>
      <c r="E3">
        <f>'HD district-data'!N3</f>
        <v>15482</v>
      </c>
      <c r="F3" s="1">
        <f t="shared" ref="F3:G18" si="0">D3/$C3</f>
        <v>0.60905027650816901</v>
      </c>
      <c r="G3" s="1">
        <f t="shared" si="0"/>
        <v>0.39094972349183099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district-data'!L4</f>
        <v>37913</v>
      </c>
      <c r="D4">
        <f>'HD district-data'!M4</f>
        <v>22358</v>
      </c>
      <c r="E4">
        <f>'HD district-data'!N4</f>
        <v>15555</v>
      </c>
      <c r="F4" s="1">
        <f t="shared" si="0"/>
        <v>0.58971856619101626</v>
      </c>
      <c r="G4" s="1">
        <f t="shared" si="0"/>
        <v>0.41028143380898374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district-data'!L5</f>
        <v>52783</v>
      </c>
      <c r="D5">
        <f>'HD district-data'!M5</f>
        <v>30823</v>
      </c>
      <c r="E5">
        <f>'HD district-data'!N5</f>
        <v>21960</v>
      </c>
      <c r="F5" s="1">
        <f t="shared" si="0"/>
        <v>0.58395695583805396</v>
      </c>
      <c r="G5" s="1">
        <f t="shared" si="0"/>
        <v>0.4160430441619461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district-data'!L6</f>
        <v>52857</v>
      </c>
      <c r="D6">
        <f>'HD district-data'!M6</f>
        <v>35694</v>
      </c>
      <c r="E6">
        <f>'HD district-data'!N6</f>
        <v>17163</v>
      </c>
      <c r="F6" s="1">
        <f t="shared" si="0"/>
        <v>0.67529371701004592</v>
      </c>
      <c r="G6" s="1">
        <f t="shared" si="0"/>
        <v>0.32470628298995402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district-data'!L7</f>
        <v>44613</v>
      </c>
      <c r="D7">
        <f>'HD district-data'!M7</f>
        <v>30443</v>
      </c>
      <c r="E7">
        <f>'HD district-data'!N7</f>
        <v>14170</v>
      </c>
      <c r="F7" s="1">
        <f t="shared" si="0"/>
        <v>0.68237957546006767</v>
      </c>
      <c r="G7" s="1">
        <f t="shared" si="0"/>
        <v>0.31762042453993233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district-data'!L8</f>
        <v>50245</v>
      </c>
      <c r="D8">
        <f>'HD district-data'!M8</f>
        <v>32049</v>
      </c>
      <c r="E8">
        <f>'HD district-data'!N8</f>
        <v>18196</v>
      </c>
      <c r="F8" s="1">
        <f t="shared" si="0"/>
        <v>0.63785451288685446</v>
      </c>
      <c r="G8" s="1">
        <f t="shared" si="0"/>
        <v>0.36214548711314559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district-data'!L9</f>
        <v>40888</v>
      </c>
      <c r="D9">
        <f>'HD district-data'!M9</f>
        <v>27530</v>
      </c>
      <c r="E9">
        <f>'HD district-data'!N9</f>
        <v>13358</v>
      </c>
      <c r="F9" s="1">
        <f t="shared" si="0"/>
        <v>0.6733026804930542</v>
      </c>
      <c r="G9" s="1">
        <f t="shared" si="0"/>
        <v>0.3266973195069458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district-data'!L10</f>
        <v>37801</v>
      </c>
      <c r="D10">
        <f>'HD district-data'!M10</f>
        <v>31595</v>
      </c>
      <c r="E10">
        <f>'HD district-data'!N10</f>
        <v>6206</v>
      </c>
      <c r="F10" s="1">
        <f t="shared" si="0"/>
        <v>0.8358244490886485</v>
      </c>
      <c r="G10" s="1">
        <f t="shared" si="0"/>
        <v>0.16417555091135155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district-data'!L11</f>
        <v>40728</v>
      </c>
      <c r="D11">
        <f>'HD district-data'!M11</f>
        <v>34521</v>
      </c>
      <c r="E11">
        <f>'HD district-data'!N11</f>
        <v>6207</v>
      </c>
      <c r="F11" s="1">
        <f t="shared" si="0"/>
        <v>0.84759870359457867</v>
      </c>
      <c r="G11" s="1">
        <f t="shared" si="0"/>
        <v>0.15240129640542133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district-data'!L12</f>
        <v>53551</v>
      </c>
      <c r="D12">
        <f>'HD district-data'!M12</f>
        <v>38636</v>
      </c>
      <c r="E12">
        <f>'HD district-data'!N12</f>
        <v>14915</v>
      </c>
      <c r="F12" s="1">
        <f t="shared" si="0"/>
        <v>0.72148045788127202</v>
      </c>
      <c r="G12" s="1">
        <f t="shared" si="0"/>
        <v>0.27851954211872793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district-data'!L13</f>
        <v>33433</v>
      </c>
      <c r="D13">
        <f>'HD district-data'!M13</f>
        <v>25057</v>
      </c>
      <c r="E13">
        <f>'HD district-data'!N13</f>
        <v>8376</v>
      </c>
      <c r="F13" s="1">
        <f t="shared" si="0"/>
        <v>0.74946908742858853</v>
      </c>
      <c r="G13" s="1">
        <f t="shared" si="0"/>
        <v>0.25053091257141147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district-data'!L14</f>
        <v>54249</v>
      </c>
      <c r="D14">
        <f>'HD district-data'!M14</f>
        <v>31795</v>
      </c>
      <c r="E14">
        <f>'HD district-data'!N14</f>
        <v>22454</v>
      </c>
      <c r="F14" s="1">
        <f t="shared" si="0"/>
        <v>0.58609375288023746</v>
      </c>
      <c r="G14" s="1">
        <f t="shared" si="0"/>
        <v>0.41390624711976259</v>
      </c>
      <c r="H14" s="3">
        <f t="shared" si="1"/>
        <v>1</v>
      </c>
      <c r="I14" s="3">
        <f t="shared" si="2"/>
        <v>0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district-data'!L15</f>
        <v>47461</v>
      </c>
      <c r="D15">
        <f>'HD district-data'!M15</f>
        <v>27868</v>
      </c>
      <c r="E15">
        <f>'HD district-data'!N15</f>
        <v>19593</v>
      </c>
      <c r="F15" s="1">
        <f t="shared" si="0"/>
        <v>0.58717683993173342</v>
      </c>
      <c r="G15" s="1">
        <f t="shared" si="0"/>
        <v>0.41282316006826658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district-data'!L16</f>
        <v>41975</v>
      </c>
      <c r="D16">
        <f>'HD district-data'!M16</f>
        <v>25348</v>
      </c>
      <c r="E16">
        <f>'HD district-data'!N16</f>
        <v>16627</v>
      </c>
      <c r="F16" s="1">
        <f t="shared" si="0"/>
        <v>0.60388326384752833</v>
      </c>
      <c r="G16" s="1">
        <f t="shared" si="0"/>
        <v>0.39611673615247173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district-data'!L17</f>
        <v>54218</v>
      </c>
      <c r="D17">
        <f>'HD district-data'!M17</f>
        <v>32887</v>
      </c>
      <c r="E17">
        <f>'HD district-data'!N17</f>
        <v>21331</v>
      </c>
      <c r="F17" s="1">
        <f t="shared" si="0"/>
        <v>0.60656977387583455</v>
      </c>
      <c r="G17" s="1">
        <f t="shared" si="0"/>
        <v>0.39343022612416539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district-data'!L18</f>
        <v>49808</v>
      </c>
      <c r="D18">
        <f>'HD district-data'!M18</f>
        <v>35832</v>
      </c>
      <c r="E18">
        <f>'HD district-data'!N18</f>
        <v>13976</v>
      </c>
      <c r="F18" s="1">
        <f t="shared" si="0"/>
        <v>0.71940250562158692</v>
      </c>
      <c r="G18" s="1">
        <f t="shared" si="0"/>
        <v>0.28059749437841308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district-data'!L19</f>
        <v>30479</v>
      </c>
      <c r="D19">
        <f>'HD district-data'!M19</f>
        <v>24479</v>
      </c>
      <c r="E19">
        <f>'HD district-data'!N19</f>
        <v>6000</v>
      </c>
      <c r="F19" s="1">
        <f t="shared" ref="F19:G82" si="3">D19/$C19</f>
        <v>0.80314314774106765</v>
      </c>
      <c r="G19" s="1">
        <f t="shared" si="3"/>
        <v>0.19685685225893237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district-data'!L20</f>
        <v>39531</v>
      </c>
      <c r="D20">
        <f>'HD district-data'!M20</f>
        <v>36440</v>
      </c>
      <c r="E20">
        <f>'HD district-data'!N20</f>
        <v>3091</v>
      </c>
      <c r="F20" s="1">
        <f t="shared" si="3"/>
        <v>0.92180820115858442</v>
      </c>
      <c r="G20" s="1">
        <f t="shared" si="3"/>
        <v>7.8191798841415597E-2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district-data'!L21</f>
        <v>59332</v>
      </c>
      <c r="D21">
        <f>'HD district-data'!M21</f>
        <v>47583</v>
      </c>
      <c r="E21">
        <f>'HD district-data'!N21</f>
        <v>11749</v>
      </c>
      <c r="F21" s="1">
        <f t="shared" si="3"/>
        <v>0.80197869615047535</v>
      </c>
      <c r="G21" s="1">
        <f t="shared" si="3"/>
        <v>0.19802130384952471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district-data'!L22</f>
        <v>54782</v>
      </c>
      <c r="D22">
        <f>'HD district-data'!M22</f>
        <v>44284</v>
      </c>
      <c r="E22">
        <f>'HD district-data'!N22</f>
        <v>10498</v>
      </c>
      <c r="F22" s="1">
        <f t="shared" si="3"/>
        <v>0.80836771202219704</v>
      </c>
      <c r="G22" s="1">
        <f t="shared" si="3"/>
        <v>0.19163228797780293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district-data'!L23</f>
        <v>43458</v>
      </c>
      <c r="D23">
        <f>'HD district-data'!M23</f>
        <v>39405</v>
      </c>
      <c r="E23">
        <f>'HD district-data'!N23</f>
        <v>4053</v>
      </c>
      <c r="F23" s="1">
        <f t="shared" si="3"/>
        <v>0.90673753969349713</v>
      </c>
      <c r="G23" s="1">
        <f t="shared" si="3"/>
        <v>9.3262460306502828E-2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district-data'!L24</f>
        <v>50913</v>
      </c>
      <c r="D24">
        <f>'HD district-data'!M24</f>
        <v>25583</v>
      </c>
      <c r="E24">
        <f>'HD district-data'!N24</f>
        <v>25330</v>
      </c>
      <c r="F24" s="1">
        <f t="shared" si="3"/>
        <v>0.50248463064443261</v>
      </c>
      <c r="G24" s="1">
        <f t="shared" si="3"/>
        <v>0.49751536935556734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district-data'!L25</f>
        <v>49166</v>
      </c>
      <c r="D25">
        <f>'HD district-data'!M25</f>
        <v>16393</v>
      </c>
      <c r="E25">
        <f>'HD district-data'!N25</f>
        <v>32773</v>
      </c>
      <c r="F25" s="1">
        <f t="shared" si="3"/>
        <v>0.33342147012162876</v>
      </c>
      <c r="G25" s="1">
        <f t="shared" si="3"/>
        <v>0.66657852987837118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district-data'!L26</f>
        <v>48740</v>
      </c>
      <c r="D26">
        <f>'HD district-data'!M26</f>
        <v>27991</v>
      </c>
      <c r="E26">
        <f>'HD district-data'!N26</f>
        <v>20749</v>
      </c>
      <c r="F26" s="1">
        <f t="shared" si="3"/>
        <v>0.57429216249487069</v>
      </c>
      <c r="G26" s="1">
        <f t="shared" si="3"/>
        <v>0.42570783750512925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district-data'!L27</f>
        <v>53105</v>
      </c>
      <c r="D27">
        <f>'HD district-data'!M27</f>
        <v>32704</v>
      </c>
      <c r="E27">
        <f>'HD district-data'!N27</f>
        <v>20401</v>
      </c>
      <c r="F27" s="1">
        <f t="shared" si="3"/>
        <v>0.61583655023067507</v>
      </c>
      <c r="G27" s="1">
        <f t="shared" si="3"/>
        <v>0.38416344976932493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district-data'!L28</f>
        <v>50969</v>
      </c>
      <c r="D28">
        <f>'HD district-data'!M28</f>
        <v>32102</v>
      </c>
      <c r="E28">
        <f>'HD district-data'!N28</f>
        <v>18867</v>
      </c>
      <c r="F28" s="1">
        <f t="shared" si="3"/>
        <v>0.62983382055759385</v>
      </c>
      <c r="G28" s="1">
        <f t="shared" si="3"/>
        <v>0.37016617944240615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district-data'!L29</f>
        <v>56509</v>
      </c>
      <c r="D29">
        <f>'HD district-data'!M29</f>
        <v>32466</v>
      </c>
      <c r="E29">
        <f>'HD district-data'!N29</f>
        <v>24043</v>
      </c>
      <c r="F29" s="1">
        <f t="shared" si="3"/>
        <v>0.57452795129979295</v>
      </c>
      <c r="G29" s="1">
        <f t="shared" si="3"/>
        <v>0.42547204870020705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district-data'!L30</f>
        <v>41082</v>
      </c>
      <c r="D30">
        <f>'HD district-data'!M30</f>
        <v>35155</v>
      </c>
      <c r="E30">
        <f>'HD district-data'!N30</f>
        <v>5927</v>
      </c>
      <c r="F30" s="1">
        <f t="shared" si="3"/>
        <v>0.85572756925174043</v>
      </c>
      <c r="G30" s="1">
        <f t="shared" si="3"/>
        <v>0.14427243074825957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district-data'!L31</f>
        <v>37949</v>
      </c>
      <c r="D31">
        <f>'HD district-data'!M31</f>
        <v>23593</v>
      </c>
      <c r="E31">
        <f>'HD district-data'!N31</f>
        <v>14356</v>
      </c>
      <c r="F31" s="1">
        <f t="shared" si="3"/>
        <v>0.62170281166829167</v>
      </c>
      <c r="G31" s="1">
        <f t="shared" si="3"/>
        <v>0.37829718833170833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district-data'!L32</f>
        <v>47055</v>
      </c>
      <c r="D32">
        <f>'HD district-data'!M32</f>
        <v>27155</v>
      </c>
      <c r="E32">
        <f>'HD district-data'!N32</f>
        <v>19900</v>
      </c>
      <c r="F32" s="1">
        <f t="shared" si="3"/>
        <v>0.57709063861438747</v>
      </c>
      <c r="G32" s="1">
        <f t="shared" si="3"/>
        <v>0.42290936138561258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district-data'!L33</f>
        <v>54509</v>
      </c>
      <c r="D33">
        <f>'HD district-data'!M33</f>
        <v>32622</v>
      </c>
      <c r="E33">
        <f>'HD district-data'!N33</f>
        <v>21887</v>
      </c>
      <c r="F33" s="1">
        <f t="shared" si="3"/>
        <v>0.59846997743491903</v>
      </c>
      <c r="G33" s="1">
        <f t="shared" si="3"/>
        <v>0.40153002256508097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district-data'!L34</f>
        <v>37728</v>
      </c>
      <c r="D34">
        <f>'HD district-data'!M34</f>
        <v>22918</v>
      </c>
      <c r="E34">
        <f>'HD district-data'!N34</f>
        <v>14810</v>
      </c>
      <c r="F34" s="1">
        <f t="shared" si="3"/>
        <v>0.60745335029686176</v>
      </c>
      <c r="G34" s="1">
        <f t="shared" si="3"/>
        <v>0.39254664970313824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district-data'!L35</f>
        <v>45856</v>
      </c>
      <c r="D35">
        <f>'HD district-data'!M35</f>
        <v>30391</v>
      </c>
      <c r="E35">
        <f>'HD district-data'!N35</f>
        <v>15465</v>
      </c>
      <c r="F35" s="1">
        <f t="shared" si="3"/>
        <v>0.66274860432658755</v>
      </c>
      <c r="G35" s="1">
        <f t="shared" si="3"/>
        <v>0.33725139567341245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district-data'!L36</f>
        <v>56390</v>
      </c>
      <c r="D36">
        <f>'HD district-data'!M36</f>
        <v>31620</v>
      </c>
      <c r="E36">
        <f>'HD district-data'!N36</f>
        <v>24770</v>
      </c>
      <c r="F36" s="1">
        <f t="shared" si="3"/>
        <v>0.56073771945380391</v>
      </c>
      <c r="G36" s="1">
        <f t="shared" si="3"/>
        <v>0.43926228054619615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district-data'!L37</f>
        <v>34173</v>
      </c>
      <c r="D37">
        <f>'HD district-data'!M37</f>
        <v>23701</v>
      </c>
      <c r="E37">
        <f>'HD district-data'!N37</f>
        <v>10472</v>
      </c>
      <c r="F37" s="1">
        <f t="shared" si="3"/>
        <v>0.69355924267696722</v>
      </c>
      <c r="G37" s="1">
        <f t="shared" si="3"/>
        <v>0.30644075732303283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district-data'!L38</f>
        <v>45748</v>
      </c>
      <c r="D38">
        <f>'HD district-data'!M38</f>
        <v>19726</v>
      </c>
      <c r="E38">
        <f>'HD district-data'!N38</f>
        <v>26022</v>
      </c>
      <c r="F38" s="1">
        <f t="shared" si="3"/>
        <v>0.43118824866660838</v>
      </c>
      <c r="G38" s="1">
        <f t="shared" si="3"/>
        <v>0.56881175133339157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district-data'!L39</f>
        <v>44773</v>
      </c>
      <c r="D39">
        <f>'HD district-data'!M39</f>
        <v>28513</v>
      </c>
      <c r="E39">
        <f>'HD district-data'!N39</f>
        <v>16260</v>
      </c>
      <c r="F39" s="1">
        <f t="shared" si="3"/>
        <v>0.63683469948406402</v>
      </c>
      <c r="G39" s="1">
        <f t="shared" si="3"/>
        <v>0.36316530051593593</v>
      </c>
      <c r="H39" s="3">
        <f t="shared" si="1"/>
        <v>1</v>
      </c>
      <c r="I39" s="3">
        <f t="shared" si="2"/>
        <v>0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district-data'!L40</f>
        <v>48206</v>
      </c>
      <c r="D40">
        <f>'HD district-data'!M40</f>
        <v>28005</v>
      </c>
      <c r="E40">
        <f>'HD district-data'!N40</f>
        <v>20201</v>
      </c>
      <c r="F40" s="1">
        <f t="shared" si="3"/>
        <v>0.58094428079492177</v>
      </c>
      <c r="G40" s="1">
        <f t="shared" si="3"/>
        <v>0.41905571920507823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district-data'!L41</f>
        <v>54481</v>
      </c>
      <c r="D41">
        <f>'HD district-data'!M41</f>
        <v>24436</v>
      </c>
      <c r="E41">
        <f>'HD district-data'!N41</f>
        <v>30045</v>
      </c>
      <c r="F41" s="1">
        <f t="shared" si="3"/>
        <v>0.44852333841155634</v>
      </c>
      <c r="G41" s="1">
        <f t="shared" si="3"/>
        <v>0.55147666158844366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district-data'!L42</f>
        <v>32292</v>
      </c>
      <c r="D42">
        <f>'HD district-data'!M42</f>
        <v>22767</v>
      </c>
      <c r="E42">
        <f>'HD district-data'!N42</f>
        <v>9525</v>
      </c>
      <c r="F42" s="1">
        <f t="shared" si="3"/>
        <v>0.70503530286138982</v>
      </c>
      <c r="G42" s="1">
        <f t="shared" si="3"/>
        <v>0.29496469713861018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district-data'!L43</f>
        <v>40098</v>
      </c>
      <c r="D43">
        <f>'HD district-data'!M43</f>
        <v>30335</v>
      </c>
      <c r="E43">
        <f>'HD district-data'!N43</f>
        <v>9763</v>
      </c>
      <c r="F43" s="1">
        <f t="shared" si="3"/>
        <v>0.75652152227043745</v>
      </c>
      <c r="G43" s="1">
        <f t="shared" si="3"/>
        <v>0.24347847772956258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district-data'!L44</f>
        <v>50559</v>
      </c>
      <c r="D44">
        <f>'HD district-data'!M44</f>
        <v>26103</v>
      </c>
      <c r="E44">
        <f>'HD district-data'!N44</f>
        <v>24456</v>
      </c>
      <c r="F44" s="1">
        <f t="shared" si="3"/>
        <v>0.51628790126386992</v>
      </c>
      <c r="G44" s="1">
        <f t="shared" si="3"/>
        <v>0.48371209873613008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district-data'!L45</f>
        <v>44242</v>
      </c>
      <c r="D45">
        <f>'HD district-data'!M45</f>
        <v>28309</v>
      </c>
      <c r="E45">
        <f>'HD district-data'!N45</f>
        <v>15933</v>
      </c>
      <c r="F45" s="1">
        <f t="shared" si="3"/>
        <v>0.6398670946159758</v>
      </c>
      <c r="G45" s="1">
        <f t="shared" si="3"/>
        <v>0.3601329053840242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district-data'!L46</f>
        <v>39419</v>
      </c>
      <c r="D46">
        <f>'HD district-data'!M46</f>
        <v>16086</v>
      </c>
      <c r="E46">
        <f>'HD district-data'!N46</f>
        <v>23333</v>
      </c>
      <c r="F46" s="1">
        <f t="shared" si="3"/>
        <v>0.4080773231182932</v>
      </c>
      <c r="G46" s="1">
        <f t="shared" si="3"/>
        <v>0.59192267688170674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district-data'!L47</f>
        <v>50587</v>
      </c>
      <c r="D47">
        <f>'HD district-data'!M47</f>
        <v>20935</v>
      </c>
      <c r="E47">
        <f>'HD district-data'!N47</f>
        <v>29652</v>
      </c>
      <c r="F47" s="1">
        <f t="shared" si="3"/>
        <v>0.41384150078083304</v>
      </c>
      <c r="G47" s="1">
        <f t="shared" si="3"/>
        <v>0.58615849921916696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district-data'!L48</f>
        <v>39545</v>
      </c>
      <c r="D48">
        <f>'HD district-data'!M48</f>
        <v>14344</v>
      </c>
      <c r="E48">
        <f>'HD district-data'!N48</f>
        <v>25201</v>
      </c>
      <c r="F48" s="1">
        <f t="shared" si="3"/>
        <v>0.36272600834492352</v>
      </c>
      <c r="G48" s="1">
        <f t="shared" si="3"/>
        <v>0.63727399165507648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district-data'!L49</f>
        <v>42506</v>
      </c>
      <c r="D49">
        <f>'HD district-data'!M49</f>
        <v>24754</v>
      </c>
      <c r="E49">
        <f>'HD district-data'!N49</f>
        <v>17752</v>
      </c>
      <c r="F49" s="1">
        <f t="shared" si="3"/>
        <v>0.58236484261045496</v>
      </c>
      <c r="G49" s="1">
        <f t="shared" si="3"/>
        <v>0.41763515738954499</v>
      </c>
      <c r="H49" s="3">
        <f t="shared" si="1"/>
        <v>1</v>
      </c>
      <c r="I49" s="3">
        <f t="shared" si="2"/>
        <v>0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district-data'!L50</f>
        <v>45212</v>
      </c>
      <c r="D50">
        <f>'HD district-data'!M50</f>
        <v>20743</v>
      </c>
      <c r="E50">
        <f>'HD district-data'!N50</f>
        <v>24469</v>
      </c>
      <c r="F50" s="1">
        <f t="shared" si="3"/>
        <v>0.45879412545341947</v>
      </c>
      <c r="G50" s="1">
        <f t="shared" si="3"/>
        <v>0.54120587454658053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district-data'!L51</f>
        <v>45653</v>
      </c>
      <c r="D51">
        <f>'HD district-data'!M51</f>
        <v>19894</v>
      </c>
      <c r="E51">
        <f>'HD district-data'!N51</f>
        <v>25759</v>
      </c>
      <c r="F51" s="1">
        <f t="shared" si="3"/>
        <v>0.43576544805379713</v>
      </c>
      <c r="G51" s="1">
        <f t="shared" si="3"/>
        <v>0.56423455194620287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district-data'!L52</f>
        <v>38719</v>
      </c>
      <c r="D52">
        <f>'HD district-data'!M52</f>
        <v>26284</v>
      </c>
      <c r="E52">
        <f>'HD district-data'!N52</f>
        <v>12435</v>
      </c>
      <c r="F52" s="1">
        <f t="shared" si="3"/>
        <v>0.67883984607040471</v>
      </c>
      <c r="G52" s="1">
        <f t="shared" si="3"/>
        <v>0.32116015392959529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district-data'!L53</f>
        <v>44530</v>
      </c>
      <c r="D53">
        <f>'HD district-data'!M53</f>
        <v>25862</v>
      </c>
      <c r="E53">
        <f>'HD district-data'!N53</f>
        <v>18668</v>
      </c>
      <c r="F53" s="1">
        <f t="shared" si="3"/>
        <v>0.58077700426678647</v>
      </c>
      <c r="G53" s="1">
        <f t="shared" si="3"/>
        <v>0.41922299573321359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district-data'!L54</f>
        <v>41723</v>
      </c>
      <c r="D54">
        <f>'HD district-data'!M54</f>
        <v>20444</v>
      </c>
      <c r="E54">
        <f>'HD district-data'!N54</f>
        <v>21279</v>
      </c>
      <c r="F54" s="1">
        <f t="shared" si="3"/>
        <v>0.48999352874913116</v>
      </c>
      <c r="G54" s="1">
        <f t="shared" si="3"/>
        <v>0.51000647125086884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district-data'!L55</f>
        <v>51502</v>
      </c>
      <c r="D55">
        <f>'HD district-data'!M55</f>
        <v>16063</v>
      </c>
      <c r="E55">
        <f>'HD district-data'!N55</f>
        <v>35439</v>
      </c>
      <c r="F55" s="1">
        <f t="shared" si="3"/>
        <v>0.31189080035726768</v>
      </c>
      <c r="G55" s="1">
        <f t="shared" si="3"/>
        <v>0.68810919964273232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district-data'!L56</f>
        <v>48070</v>
      </c>
      <c r="D56">
        <f>'HD district-data'!M56</f>
        <v>19752</v>
      </c>
      <c r="E56">
        <f>'HD district-data'!N56</f>
        <v>28318</v>
      </c>
      <c r="F56" s="1">
        <f t="shared" si="3"/>
        <v>0.41090076971083839</v>
      </c>
      <c r="G56" s="1">
        <f t="shared" si="3"/>
        <v>0.58909923028916167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district-data'!L57</f>
        <v>51693</v>
      </c>
      <c r="D57">
        <f>'HD district-data'!M57</f>
        <v>28134</v>
      </c>
      <c r="E57">
        <f>'HD district-data'!N57</f>
        <v>23559</v>
      </c>
      <c r="F57" s="1">
        <f t="shared" si="3"/>
        <v>0.54425163948697119</v>
      </c>
      <c r="G57" s="1">
        <f t="shared" si="3"/>
        <v>0.45574836051302886</v>
      </c>
      <c r="H57" s="3">
        <f t="shared" si="1"/>
        <v>1</v>
      </c>
      <c r="I57" s="3">
        <f t="shared" si="2"/>
        <v>0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district-data'!L58</f>
        <v>38420</v>
      </c>
      <c r="D58">
        <f>'HD district-data'!M58</f>
        <v>27987</v>
      </c>
      <c r="E58">
        <f>'HD district-data'!N58</f>
        <v>10433</v>
      </c>
      <c r="F58" s="1">
        <f t="shared" si="3"/>
        <v>0.72844872462259236</v>
      </c>
      <c r="G58" s="1">
        <f t="shared" si="3"/>
        <v>0.27155127537740759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district-data'!L59</f>
        <v>51828</v>
      </c>
      <c r="D59">
        <f>'HD district-data'!M59</f>
        <v>26607</v>
      </c>
      <c r="E59">
        <f>'HD district-data'!N59</f>
        <v>25221</v>
      </c>
      <c r="F59" s="1">
        <f t="shared" si="3"/>
        <v>0.51337115072933548</v>
      </c>
      <c r="G59" s="1">
        <f t="shared" si="3"/>
        <v>0.48662884927066452</v>
      </c>
      <c r="H59" s="3">
        <f t="shared" si="1"/>
        <v>1</v>
      </c>
      <c r="I59" s="3">
        <f t="shared" si="2"/>
        <v>0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district-data'!L60</f>
        <v>51648</v>
      </c>
      <c r="D60">
        <f>'HD district-data'!M60</f>
        <v>26487</v>
      </c>
      <c r="E60">
        <f>'HD district-data'!N60</f>
        <v>25161</v>
      </c>
      <c r="F60" s="1">
        <f t="shared" si="3"/>
        <v>0.51283689591078063</v>
      </c>
      <c r="G60" s="1">
        <f t="shared" si="3"/>
        <v>0.48716310408921931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district-data'!L61</f>
        <v>51720</v>
      </c>
      <c r="D61">
        <f>'HD district-data'!M61</f>
        <v>21709</v>
      </c>
      <c r="E61">
        <f>'HD district-data'!N61</f>
        <v>30011</v>
      </c>
      <c r="F61" s="1">
        <f t="shared" si="3"/>
        <v>0.41974091260634183</v>
      </c>
      <c r="G61" s="1">
        <f t="shared" si="3"/>
        <v>0.58025908739365817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district-data'!L62</f>
        <v>48660</v>
      </c>
      <c r="D62">
        <f>'HD district-data'!M62</f>
        <v>18508</v>
      </c>
      <c r="E62">
        <f>'HD district-data'!N62</f>
        <v>30152</v>
      </c>
      <c r="F62" s="1">
        <f t="shared" si="3"/>
        <v>0.38035347307850392</v>
      </c>
      <c r="G62" s="1">
        <f t="shared" si="3"/>
        <v>0.61964652692149613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district-data'!L63</f>
        <v>41360</v>
      </c>
      <c r="D63">
        <f>'HD district-data'!M63</f>
        <v>12401</v>
      </c>
      <c r="E63">
        <f>'HD district-data'!N63</f>
        <v>28959</v>
      </c>
      <c r="F63" s="1">
        <f t="shared" si="3"/>
        <v>0.29983075435203094</v>
      </c>
      <c r="G63" s="1">
        <f t="shared" si="3"/>
        <v>0.70016924564796901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district-data'!L64</f>
        <v>44488</v>
      </c>
      <c r="D64">
        <f>'HD district-data'!M64</f>
        <v>28164</v>
      </c>
      <c r="E64">
        <f>'HD district-data'!N64</f>
        <v>16324</v>
      </c>
      <c r="F64" s="1">
        <f t="shared" si="3"/>
        <v>0.63306959180003597</v>
      </c>
      <c r="G64" s="1">
        <f t="shared" si="3"/>
        <v>0.36693040819996403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district-data'!L65</f>
        <v>45208</v>
      </c>
      <c r="D65">
        <f>'HD district-data'!M65</f>
        <v>22067</v>
      </c>
      <c r="E65">
        <f>'HD district-data'!N65</f>
        <v>23141</v>
      </c>
      <c r="F65" s="1">
        <f t="shared" si="3"/>
        <v>0.48812157140329143</v>
      </c>
      <c r="G65" s="1">
        <f t="shared" si="3"/>
        <v>0.51187842859670851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district-data'!L66</f>
        <v>48694</v>
      </c>
      <c r="D66">
        <f>'HD district-data'!M66</f>
        <v>22880</v>
      </c>
      <c r="E66">
        <f>'HD district-data'!N66</f>
        <v>25814</v>
      </c>
      <c r="F66" s="1">
        <f t="shared" si="3"/>
        <v>0.46987308497966895</v>
      </c>
      <c r="G66" s="1">
        <f t="shared" si="3"/>
        <v>0.53012691502033105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district-data'!L67</f>
        <v>44797</v>
      </c>
      <c r="D67">
        <f>'HD district-data'!M67</f>
        <v>18085</v>
      </c>
      <c r="E67">
        <f>'HD district-data'!N67</f>
        <v>26712</v>
      </c>
      <c r="F67" s="1">
        <f t="shared" si="3"/>
        <v>0.40371006987075025</v>
      </c>
      <c r="G67" s="1">
        <f t="shared" si="3"/>
        <v>0.59628993012924969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district-data'!L68</f>
        <v>42782</v>
      </c>
      <c r="D68">
        <f>'HD district-data'!M68</f>
        <v>20110</v>
      </c>
      <c r="E68">
        <f>'HD district-data'!N68</f>
        <v>22672</v>
      </c>
      <c r="F68" s="1">
        <f t="shared" si="3"/>
        <v>0.47005750081810105</v>
      </c>
      <c r="G68" s="1">
        <f t="shared" si="3"/>
        <v>0.52994249918189895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district-data'!L69</f>
        <v>42354</v>
      </c>
      <c r="D69">
        <f>'HD district-data'!M69</f>
        <v>16073</v>
      </c>
      <c r="E69">
        <f>'HD district-data'!N69</f>
        <v>26281</v>
      </c>
      <c r="F69" s="1">
        <f t="shared" si="3"/>
        <v>0.3794919015913491</v>
      </c>
      <c r="G69" s="1">
        <f t="shared" si="3"/>
        <v>0.62050809840865084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district-data'!L70</f>
        <v>47225</v>
      </c>
      <c r="D70">
        <f>'HD district-data'!M70</f>
        <v>20773</v>
      </c>
      <c r="E70">
        <f>'HD district-data'!N70</f>
        <v>26452</v>
      </c>
      <c r="F70" s="1">
        <f t="shared" si="3"/>
        <v>0.43987294865007942</v>
      </c>
      <c r="G70" s="1">
        <f t="shared" si="3"/>
        <v>0.56012705134992058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district-data'!L71</f>
        <v>45370</v>
      </c>
      <c r="D71">
        <f>'HD district-data'!M71</f>
        <v>18856</v>
      </c>
      <c r="E71">
        <f>'HD district-data'!N71</f>
        <v>26514</v>
      </c>
      <c r="F71" s="1">
        <f t="shared" si="3"/>
        <v>0.41560502534714572</v>
      </c>
      <c r="G71" s="1">
        <f t="shared" si="3"/>
        <v>0.58439497465285428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district-data'!L72</f>
        <v>43520</v>
      </c>
      <c r="D72">
        <f>'HD district-data'!M72</f>
        <v>23218</v>
      </c>
      <c r="E72">
        <f>'HD district-data'!N72</f>
        <v>20302</v>
      </c>
      <c r="F72" s="1">
        <f t="shared" si="3"/>
        <v>0.53350183823529407</v>
      </c>
      <c r="G72" s="1">
        <f t="shared" si="3"/>
        <v>0.46649816176470588</v>
      </c>
      <c r="H72" s="3">
        <f t="shared" si="4"/>
        <v>1</v>
      </c>
      <c r="I72" s="3">
        <f t="shared" si="5"/>
        <v>0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district-data'!L73</f>
        <v>42772</v>
      </c>
      <c r="D73">
        <f>'HD district-data'!M73</f>
        <v>20612</v>
      </c>
      <c r="E73">
        <f>'HD district-data'!N73</f>
        <v>22160</v>
      </c>
      <c r="F73" s="1">
        <f t="shared" si="3"/>
        <v>0.48190404937809783</v>
      </c>
      <c r="G73" s="1">
        <f t="shared" si="3"/>
        <v>0.51809595062190217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district-data'!L74</f>
        <v>40513</v>
      </c>
      <c r="D74">
        <f>'HD district-data'!M74</f>
        <v>15770</v>
      </c>
      <c r="E74">
        <f>'HD district-data'!N74</f>
        <v>24743</v>
      </c>
      <c r="F74" s="1">
        <f t="shared" si="3"/>
        <v>0.38925776911114951</v>
      </c>
      <c r="G74" s="1">
        <f t="shared" si="3"/>
        <v>0.61074223088885049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district-data'!L75</f>
        <v>38536</v>
      </c>
      <c r="D75">
        <f>'HD district-data'!M75</f>
        <v>19582</v>
      </c>
      <c r="E75">
        <f>'HD district-data'!N75</f>
        <v>18954</v>
      </c>
      <c r="F75" s="1">
        <f t="shared" si="3"/>
        <v>0.50814822503632961</v>
      </c>
      <c r="G75" s="1">
        <f t="shared" si="3"/>
        <v>0.49185177496367033</v>
      </c>
      <c r="H75" s="3">
        <f t="shared" si="4"/>
        <v>1</v>
      </c>
      <c r="I75" s="3">
        <f t="shared" si="5"/>
        <v>0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district-data'!L76</f>
        <v>43487</v>
      </c>
      <c r="D76">
        <f>'HD district-data'!M76</f>
        <v>24597</v>
      </c>
      <c r="E76">
        <f>'HD district-data'!N76</f>
        <v>18890</v>
      </c>
      <c r="F76" s="1">
        <f t="shared" si="3"/>
        <v>0.56561731092050493</v>
      </c>
      <c r="G76" s="1">
        <f t="shared" si="3"/>
        <v>0.43438268907949501</v>
      </c>
      <c r="H76" s="3">
        <f t="shared" si="4"/>
        <v>1</v>
      </c>
      <c r="I76" s="3">
        <f t="shared" si="5"/>
        <v>0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district-data'!L77</f>
        <v>43749</v>
      </c>
      <c r="D77">
        <f>'HD district-data'!M77</f>
        <v>18495</v>
      </c>
      <c r="E77">
        <f>'HD district-data'!N77</f>
        <v>25254</v>
      </c>
      <c r="F77" s="1">
        <f t="shared" si="3"/>
        <v>0.42275252005760133</v>
      </c>
      <c r="G77" s="1">
        <f t="shared" si="3"/>
        <v>0.57724747994239867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district-data'!L78</f>
        <v>44483</v>
      </c>
      <c r="D78">
        <f>'HD district-data'!M78</f>
        <v>17984</v>
      </c>
      <c r="E78">
        <f>'HD district-data'!N78</f>
        <v>26499</v>
      </c>
      <c r="F78" s="1">
        <f t="shared" si="3"/>
        <v>0.40428927905042378</v>
      </c>
      <c r="G78" s="1">
        <f t="shared" si="3"/>
        <v>0.59571072094957622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district-data'!L79</f>
        <v>39819</v>
      </c>
      <c r="D79">
        <f>'HD district-data'!M79</f>
        <v>15495</v>
      </c>
      <c r="E79">
        <f>'HD district-data'!N79</f>
        <v>24324</v>
      </c>
      <c r="F79" s="1">
        <f t="shared" si="3"/>
        <v>0.38913583967452725</v>
      </c>
      <c r="G79" s="1">
        <f t="shared" si="3"/>
        <v>0.61086416032547275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district-data'!L80</f>
        <v>48432</v>
      </c>
      <c r="D80">
        <f>'HD district-data'!M80</f>
        <v>16210</v>
      </c>
      <c r="E80">
        <f>'HD district-data'!N80</f>
        <v>32222</v>
      </c>
      <c r="F80" s="1">
        <f t="shared" si="3"/>
        <v>0.33469606871489926</v>
      </c>
      <c r="G80" s="1">
        <f t="shared" si="3"/>
        <v>0.66530393128510079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district-data'!L81</f>
        <v>37663</v>
      </c>
      <c r="D81">
        <f>'HD district-data'!M81</f>
        <v>15050</v>
      </c>
      <c r="E81">
        <f>'HD district-data'!N81</f>
        <v>22613</v>
      </c>
      <c r="F81" s="1">
        <f t="shared" si="3"/>
        <v>0.39959642089052916</v>
      </c>
      <c r="G81" s="1">
        <f t="shared" si="3"/>
        <v>0.60040357910947084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district-data'!L82</f>
        <v>45757</v>
      </c>
      <c r="D82">
        <f>'HD district-data'!M82</f>
        <v>14332</v>
      </c>
      <c r="E82">
        <f>'HD district-data'!N82</f>
        <v>31425</v>
      </c>
      <c r="F82" s="1">
        <f t="shared" si="3"/>
        <v>0.31321983521646962</v>
      </c>
      <c r="G82" s="1">
        <f t="shared" si="3"/>
        <v>0.68678016478353043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district-data'!L83</f>
        <v>41587</v>
      </c>
      <c r="D83">
        <f>'HD district-data'!M83</f>
        <v>17130</v>
      </c>
      <c r="E83">
        <f>'HD district-data'!N83</f>
        <v>24457</v>
      </c>
      <c r="F83" s="1">
        <f t="shared" ref="F83:G101" si="6">D83/$C83</f>
        <v>0.4119075672686176</v>
      </c>
      <c r="G83" s="1">
        <f t="shared" si="6"/>
        <v>0.58809243273138245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district-data'!L84</f>
        <v>48039</v>
      </c>
      <c r="D84">
        <f>'HD district-data'!M84</f>
        <v>22585</v>
      </c>
      <c r="E84">
        <f>'HD district-data'!N84</f>
        <v>25454</v>
      </c>
      <c r="F84" s="1">
        <f t="shared" si="6"/>
        <v>0.47013884552134722</v>
      </c>
      <c r="G84" s="1">
        <f t="shared" si="6"/>
        <v>0.52986115447865278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district-data'!L85</f>
        <v>39667</v>
      </c>
      <c r="D85">
        <f>'HD district-data'!M85</f>
        <v>16681</v>
      </c>
      <c r="E85">
        <f>'HD district-data'!N85</f>
        <v>22986</v>
      </c>
      <c r="F85" s="1">
        <f t="shared" si="6"/>
        <v>0.42052587793379886</v>
      </c>
      <c r="G85" s="1">
        <f t="shared" si="6"/>
        <v>0.57947412206620108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district-data'!L86</f>
        <v>38849</v>
      </c>
      <c r="D86">
        <f>'HD district-data'!M86</f>
        <v>16622</v>
      </c>
      <c r="E86">
        <f>'HD district-data'!N86</f>
        <v>22227</v>
      </c>
      <c r="F86" s="1">
        <f t="shared" si="6"/>
        <v>0.42786172102242015</v>
      </c>
      <c r="G86" s="1">
        <f t="shared" si="6"/>
        <v>0.57213827897757985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district-data'!L87</f>
        <v>35985</v>
      </c>
      <c r="D87">
        <f>'HD district-data'!M87</f>
        <v>15947</v>
      </c>
      <c r="E87">
        <f>'HD district-data'!N87</f>
        <v>20038</v>
      </c>
      <c r="F87" s="1">
        <f t="shared" si="6"/>
        <v>0.44315687091843825</v>
      </c>
      <c r="G87" s="1">
        <f t="shared" si="6"/>
        <v>0.55684312908156175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district-data'!L88</f>
        <v>48568</v>
      </c>
      <c r="D88">
        <f>'HD district-data'!M88</f>
        <v>26136</v>
      </c>
      <c r="E88">
        <f>'HD district-data'!N88</f>
        <v>22432</v>
      </c>
      <c r="F88" s="1">
        <f t="shared" si="6"/>
        <v>0.53813210344259599</v>
      </c>
      <c r="G88" s="1">
        <f t="shared" si="6"/>
        <v>0.46186789655740407</v>
      </c>
      <c r="H88" s="3">
        <f t="shared" si="4"/>
        <v>1</v>
      </c>
      <c r="I88" s="3">
        <f t="shared" si="5"/>
        <v>0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district-data'!L89</f>
        <v>43744</v>
      </c>
      <c r="D89">
        <f>'HD district-data'!M89</f>
        <v>16609</v>
      </c>
      <c r="E89">
        <f>'HD district-data'!N89</f>
        <v>27135</v>
      </c>
      <c r="F89" s="1">
        <f t="shared" si="6"/>
        <v>0.37968635698610093</v>
      </c>
      <c r="G89" s="1">
        <f t="shared" si="6"/>
        <v>0.62031364301389902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district-data'!L90</f>
        <v>36812</v>
      </c>
      <c r="D90">
        <f>'HD district-data'!M90</f>
        <v>14807</v>
      </c>
      <c r="E90">
        <f>'HD district-data'!N90</f>
        <v>22005</v>
      </c>
      <c r="F90" s="1">
        <f t="shared" si="6"/>
        <v>0.4022329675105944</v>
      </c>
      <c r="G90" s="1">
        <f t="shared" si="6"/>
        <v>0.59776703248940566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district-data'!L91</f>
        <v>40768</v>
      </c>
      <c r="D91">
        <f>'HD district-data'!M91</f>
        <v>18471</v>
      </c>
      <c r="E91">
        <f>'HD district-data'!N91</f>
        <v>22297</v>
      </c>
      <c r="F91" s="1">
        <f t="shared" si="6"/>
        <v>0.45307594191522765</v>
      </c>
      <c r="G91" s="1">
        <f t="shared" si="6"/>
        <v>0.5469240580847724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district-data'!L92</f>
        <v>35121</v>
      </c>
      <c r="D92">
        <f>'HD district-data'!M92</f>
        <v>14540</v>
      </c>
      <c r="E92">
        <f>'HD district-data'!N92</f>
        <v>20581</v>
      </c>
      <c r="F92" s="1">
        <f t="shared" si="6"/>
        <v>0.41399732353862362</v>
      </c>
      <c r="G92" s="1">
        <f t="shared" si="6"/>
        <v>0.58600267646137638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district-data'!L93</f>
        <v>41699</v>
      </c>
      <c r="D93">
        <f>'HD district-data'!M93</f>
        <v>17877</v>
      </c>
      <c r="E93">
        <f>'HD district-data'!N93</f>
        <v>23822</v>
      </c>
      <c r="F93" s="1">
        <f t="shared" si="6"/>
        <v>0.42871531691407466</v>
      </c>
      <c r="G93" s="1">
        <f t="shared" si="6"/>
        <v>0.57128468308592528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district-data'!L94</f>
        <v>42810</v>
      </c>
      <c r="D94">
        <f>'HD district-data'!M94</f>
        <v>14319</v>
      </c>
      <c r="E94">
        <f>'HD district-data'!N94</f>
        <v>28491</v>
      </c>
      <c r="F94" s="1">
        <f t="shared" si="6"/>
        <v>0.3344779257182901</v>
      </c>
      <c r="G94" s="1">
        <f t="shared" si="6"/>
        <v>0.66552207428170984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district-data'!L95</f>
        <v>35601</v>
      </c>
      <c r="D95">
        <f>'HD district-data'!M95</f>
        <v>11380</v>
      </c>
      <c r="E95">
        <f>'HD district-data'!N95</f>
        <v>24221</v>
      </c>
      <c r="F95" s="1">
        <f t="shared" si="6"/>
        <v>0.31965394230499145</v>
      </c>
      <c r="G95" s="1">
        <f t="shared" si="6"/>
        <v>0.68034605769500855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district-data'!L96</f>
        <v>43181</v>
      </c>
      <c r="D96">
        <f>'HD district-data'!M96</f>
        <v>23351</v>
      </c>
      <c r="E96">
        <f>'HD district-data'!N96</f>
        <v>19830</v>
      </c>
      <c r="F96" s="1">
        <f t="shared" si="6"/>
        <v>0.54077024617308533</v>
      </c>
      <c r="G96" s="1">
        <f t="shared" si="6"/>
        <v>0.45922975382691461</v>
      </c>
      <c r="H96" s="3">
        <f t="shared" si="4"/>
        <v>1</v>
      </c>
      <c r="I96" s="3">
        <f t="shared" si="5"/>
        <v>0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district-data'!L97</f>
        <v>40814</v>
      </c>
      <c r="D97">
        <f>'HD district-data'!M97</f>
        <v>19728</v>
      </c>
      <c r="E97">
        <f>'HD district-data'!N97</f>
        <v>21086</v>
      </c>
      <c r="F97" s="1">
        <f t="shared" si="6"/>
        <v>0.48336355172244816</v>
      </c>
      <c r="G97" s="1">
        <f t="shared" si="6"/>
        <v>0.51663644827755184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district-data'!L98</f>
        <v>38695</v>
      </c>
      <c r="D98">
        <f>'HD district-data'!M98</f>
        <v>14654</v>
      </c>
      <c r="E98">
        <f>'HD district-data'!N98</f>
        <v>24041</v>
      </c>
      <c r="F98" s="1">
        <f t="shared" si="6"/>
        <v>0.37870525907740016</v>
      </c>
      <c r="G98" s="1">
        <f t="shared" si="6"/>
        <v>0.62129474092259984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district-data'!L99</f>
        <v>40394</v>
      </c>
      <c r="D99">
        <f>'HD district-data'!M99</f>
        <v>15697</v>
      </c>
      <c r="E99">
        <f>'HD district-data'!N99</f>
        <v>24697</v>
      </c>
      <c r="F99" s="1">
        <f t="shared" si="6"/>
        <v>0.38859731643313361</v>
      </c>
      <c r="G99" s="1">
        <f t="shared" si="6"/>
        <v>0.61140268356686633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district-data'!L100</f>
        <v>50094</v>
      </c>
      <c r="D100">
        <f>'HD district-data'!M100</f>
        <v>13795</v>
      </c>
      <c r="E100">
        <f>'HD district-data'!N100</f>
        <v>36299</v>
      </c>
      <c r="F100" s="1">
        <f t="shared" si="6"/>
        <v>0.27538228131113507</v>
      </c>
      <c r="G100" s="1">
        <f t="shared" si="6"/>
        <v>0.72461771868886493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district-data'!L101</f>
        <v>36946</v>
      </c>
      <c r="D101">
        <f>'HD district-data'!M101</f>
        <v>11498</v>
      </c>
      <c r="E101">
        <f>'HD district-data'!N101</f>
        <v>25448</v>
      </c>
      <c r="F101" s="1">
        <f t="shared" si="6"/>
        <v>0.31121095653115355</v>
      </c>
      <c r="G101" s="1">
        <f t="shared" si="6"/>
        <v>0.6887890434688464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7" priority="4">
      <formula>F2&gt;G2</formula>
    </cfRule>
  </conditionalFormatting>
  <conditionalFormatting sqref="G2:G101">
    <cfRule type="expression" dxfId="16" priority="3">
      <formula>G2&gt;F2</formula>
    </cfRule>
  </conditionalFormatting>
  <conditionalFormatting sqref="H2:H101">
    <cfRule type="expression" dxfId="15" priority="2">
      <formula>H2&gt;I2</formula>
    </cfRule>
  </conditionalFormatting>
  <conditionalFormatting sqref="I2:I101">
    <cfRule type="expression" dxfId="14" priority="1">
      <formula>I2&gt;H2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district-data'!O1</f>
        <v>Total_2018_Gov</v>
      </c>
      <c r="D1" t="str">
        <f>'HD district-data'!P1</f>
        <v>Dem_2018_Gov</v>
      </c>
      <c r="E1" t="str">
        <f>'HD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4435462</v>
      </c>
      <c r="D2">
        <f>SUM(D3:D3101)</f>
        <v>2070046</v>
      </c>
      <c r="E2">
        <f>SUM(E3:E3101)</f>
        <v>2235825</v>
      </c>
      <c r="F2" s="1">
        <f>D2/$C2</f>
        <v>0.46670358127293166</v>
      </c>
      <c r="G2" s="1">
        <f>E2/$C2</f>
        <v>0.50407939466057872</v>
      </c>
      <c r="H2" s="3">
        <f>SUM(H3:H101)</f>
        <v>43</v>
      </c>
      <c r="I2" s="3">
        <f>SUM(I3:I101)</f>
        <v>56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district-data'!O3</f>
        <v>39832</v>
      </c>
      <c r="D3">
        <f>'HD district-data'!P3</f>
        <v>22822</v>
      </c>
      <c r="E3">
        <f>'HD district-data'!Q3</f>
        <v>16159</v>
      </c>
      <c r="F3" s="1">
        <f t="shared" ref="F3:G18" si="0">D3/$C3</f>
        <v>0.57295641695119504</v>
      </c>
      <c r="G3" s="1">
        <f t="shared" si="0"/>
        <v>0.40567885117493474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district-data'!O4</f>
        <v>38106</v>
      </c>
      <c r="D4">
        <f>'HD district-data'!P4</f>
        <v>20564</v>
      </c>
      <c r="E4">
        <f>'HD district-data'!Q4</f>
        <v>16529</v>
      </c>
      <c r="F4" s="1">
        <f t="shared" si="0"/>
        <v>0.53965254815514618</v>
      </c>
      <c r="G4" s="1">
        <f t="shared" si="0"/>
        <v>0.43376371175143025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district-data'!O5</f>
        <v>53228</v>
      </c>
      <c r="D5">
        <f>'HD district-data'!P5</f>
        <v>27931</v>
      </c>
      <c r="E5">
        <f>'HD district-data'!Q5</f>
        <v>24238</v>
      </c>
      <c r="F5" s="1">
        <f t="shared" si="0"/>
        <v>0.5247426166679191</v>
      </c>
      <c r="G5" s="1">
        <f t="shared" si="0"/>
        <v>0.4553618396332757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district-data'!O6</f>
        <v>53312</v>
      </c>
      <c r="D6">
        <f>'HD district-data'!P6</f>
        <v>33136</v>
      </c>
      <c r="E6">
        <f>'HD district-data'!Q6</f>
        <v>19031</v>
      </c>
      <c r="F6" s="1">
        <f t="shared" si="0"/>
        <v>0.62154861944777906</v>
      </c>
      <c r="G6" s="1">
        <f t="shared" si="0"/>
        <v>0.35697403961584634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district-data'!O7</f>
        <v>44851</v>
      </c>
      <c r="D7">
        <f>'HD district-data'!P7</f>
        <v>28254</v>
      </c>
      <c r="E7">
        <f>'HD district-data'!Q7</f>
        <v>15574</v>
      </c>
      <c r="F7" s="1">
        <f t="shared" si="0"/>
        <v>0.62995250942007985</v>
      </c>
      <c r="G7" s="1">
        <f t="shared" si="0"/>
        <v>0.34723863459008719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district-data'!O8</f>
        <v>50578</v>
      </c>
      <c r="D8">
        <f>'HD district-data'!P8</f>
        <v>29637</v>
      </c>
      <c r="E8">
        <f>'HD district-data'!Q8</f>
        <v>19921</v>
      </c>
      <c r="F8" s="1">
        <f t="shared" si="0"/>
        <v>0.5859662303768437</v>
      </c>
      <c r="G8" s="1">
        <f t="shared" si="0"/>
        <v>0.39386689865158764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district-data'!O9</f>
        <v>41086</v>
      </c>
      <c r="D9">
        <f>'HD district-data'!P9</f>
        <v>25576</v>
      </c>
      <c r="E9">
        <f>'HD district-data'!Q9</f>
        <v>14546</v>
      </c>
      <c r="F9" s="1">
        <f t="shared" si="0"/>
        <v>0.62249914812831619</v>
      </c>
      <c r="G9" s="1">
        <f t="shared" si="0"/>
        <v>0.35403787178114199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district-data'!O10</f>
        <v>37884</v>
      </c>
      <c r="D10">
        <f>'HD district-data'!P10</f>
        <v>30022</v>
      </c>
      <c r="E10">
        <f>'HD district-data'!Q10</f>
        <v>7076</v>
      </c>
      <c r="F10" s="1">
        <f t="shared" si="0"/>
        <v>0.79247175588639007</v>
      </c>
      <c r="G10" s="1">
        <f t="shared" si="0"/>
        <v>0.18678069897582092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district-data'!O11</f>
        <v>40850</v>
      </c>
      <c r="D11">
        <f>'HD district-data'!P11</f>
        <v>32827</v>
      </c>
      <c r="E11">
        <f>'HD district-data'!Q11</f>
        <v>7007</v>
      </c>
      <c r="F11" s="1">
        <f t="shared" si="0"/>
        <v>0.80359853121175029</v>
      </c>
      <c r="G11" s="1">
        <f t="shared" si="0"/>
        <v>0.17152998776009792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district-data'!O12</f>
        <v>53980</v>
      </c>
      <c r="D12">
        <f>'HD district-data'!P12</f>
        <v>36020</v>
      </c>
      <c r="E12">
        <f>'HD district-data'!Q12</f>
        <v>16739</v>
      </c>
      <c r="F12" s="1">
        <f t="shared" si="0"/>
        <v>0.66728417932567619</v>
      </c>
      <c r="G12" s="1">
        <f t="shared" si="0"/>
        <v>0.31009633197480546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district-data'!O13</f>
        <v>33617</v>
      </c>
      <c r="D13">
        <f>'HD district-data'!P13</f>
        <v>23416</v>
      </c>
      <c r="E13">
        <f>'HD district-data'!Q13</f>
        <v>9237</v>
      </c>
      <c r="F13" s="1">
        <f t="shared" si="0"/>
        <v>0.69655233959008833</v>
      </c>
      <c r="G13" s="1">
        <f t="shared" si="0"/>
        <v>0.27477169289347653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district-data'!O14</f>
        <v>54600</v>
      </c>
      <c r="D14">
        <f>'HD district-data'!P14</f>
        <v>28607</v>
      </c>
      <c r="E14">
        <f>'HD district-data'!Q14</f>
        <v>24785</v>
      </c>
      <c r="F14" s="1">
        <f t="shared" si="0"/>
        <v>0.52393772893772894</v>
      </c>
      <c r="G14" s="1">
        <f t="shared" si="0"/>
        <v>0.45393772893772893</v>
      </c>
      <c r="H14" s="3">
        <f t="shared" si="1"/>
        <v>1</v>
      </c>
      <c r="I14" s="3">
        <f t="shared" si="2"/>
        <v>0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district-data'!O15</f>
        <v>47651</v>
      </c>
      <c r="D15">
        <f>'HD district-data'!P15</f>
        <v>24413</v>
      </c>
      <c r="E15">
        <f>'HD district-data'!Q15</f>
        <v>21848</v>
      </c>
      <c r="F15" s="1">
        <f t="shared" si="0"/>
        <v>0.5123292270886235</v>
      </c>
      <c r="G15" s="1">
        <f t="shared" si="0"/>
        <v>0.4585003462676544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district-data'!O16</f>
        <v>42173</v>
      </c>
      <c r="D16">
        <f>'HD district-data'!P16</f>
        <v>22074</v>
      </c>
      <c r="E16">
        <f>'HD district-data'!Q16</f>
        <v>18648</v>
      </c>
      <c r="F16" s="1">
        <f t="shared" si="0"/>
        <v>0.52341545538614753</v>
      </c>
      <c r="G16" s="1">
        <f t="shared" si="0"/>
        <v>0.44217864510468785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district-data'!O17</f>
        <v>54529</v>
      </c>
      <c r="D17">
        <f>'HD district-data'!P17</f>
        <v>29276</v>
      </c>
      <c r="E17">
        <f>'HD district-data'!Q17</f>
        <v>23873</v>
      </c>
      <c r="F17" s="1">
        <f t="shared" si="0"/>
        <v>0.53688862806946758</v>
      </c>
      <c r="G17" s="1">
        <f t="shared" si="0"/>
        <v>0.4378037374608007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district-data'!O18</f>
        <v>50076</v>
      </c>
      <c r="D18">
        <f>'HD district-data'!P18</f>
        <v>32928</v>
      </c>
      <c r="E18">
        <f>'HD district-data'!Q18</f>
        <v>15837</v>
      </c>
      <c r="F18" s="1">
        <f t="shared" si="0"/>
        <v>0.65756050802779775</v>
      </c>
      <c r="G18" s="1">
        <f t="shared" si="0"/>
        <v>0.3162592858854541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district-data'!O19</f>
        <v>30571</v>
      </c>
      <c r="D19">
        <f>'HD district-data'!P19</f>
        <v>22689</v>
      </c>
      <c r="E19">
        <f>'HD district-data'!Q19</f>
        <v>6880</v>
      </c>
      <c r="F19" s="1">
        <f t="shared" ref="F19:G82" si="3">D19/$C19</f>
        <v>0.74217395570965949</v>
      </c>
      <c r="G19" s="1">
        <f t="shared" si="3"/>
        <v>0.22504988387687677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district-data'!O20</f>
        <v>39722</v>
      </c>
      <c r="D20">
        <f>'HD district-data'!P20</f>
        <v>34978</v>
      </c>
      <c r="E20">
        <f>'HD district-data'!Q20</f>
        <v>3907</v>
      </c>
      <c r="F20" s="1">
        <f t="shared" si="3"/>
        <v>0.88056996123055231</v>
      </c>
      <c r="G20" s="1">
        <f t="shared" si="3"/>
        <v>9.8358592215900514E-2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district-data'!O21</f>
        <v>59571</v>
      </c>
      <c r="D21">
        <f>'HD district-data'!P21</f>
        <v>44969</v>
      </c>
      <c r="E21">
        <f>'HD district-data'!Q21</f>
        <v>13758</v>
      </c>
      <c r="F21" s="1">
        <f t="shared" si="3"/>
        <v>0.75488073055681459</v>
      </c>
      <c r="G21" s="1">
        <f t="shared" si="3"/>
        <v>0.23095130180792667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district-data'!O22</f>
        <v>54970</v>
      </c>
      <c r="D22">
        <f>'HD district-data'!P22</f>
        <v>41792</v>
      </c>
      <c r="E22">
        <f>'HD district-data'!Q22</f>
        <v>12124</v>
      </c>
      <c r="F22" s="1">
        <f t="shared" si="3"/>
        <v>0.76026923776605426</v>
      </c>
      <c r="G22" s="1">
        <f t="shared" si="3"/>
        <v>0.22055666727305803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district-data'!O23</f>
        <v>43705</v>
      </c>
      <c r="D23">
        <f>'HD district-data'!P23</f>
        <v>37668</v>
      </c>
      <c r="E23">
        <f>'HD district-data'!Q23</f>
        <v>5134</v>
      </c>
      <c r="F23" s="1">
        <f t="shared" si="3"/>
        <v>0.8618693513327994</v>
      </c>
      <c r="G23" s="1">
        <f t="shared" si="3"/>
        <v>0.11746939709415399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district-data'!O24</f>
        <v>51156</v>
      </c>
      <c r="D24">
        <f>'HD district-data'!P24</f>
        <v>21644</v>
      </c>
      <c r="E24">
        <f>'HD district-data'!Q24</f>
        <v>28073</v>
      </c>
      <c r="F24" s="1">
        <f t="shared" si="3"/>
        <v>0.42309797482211275</v>
      </c>
      <c r="G24" s="1">
        <f t="shared" si="3"/>
        <v>0.54877238251622484</v>
      </c>
      <c r="H24" s="3">
        <f t="shared" si="1"/>
        <v>0</v>
      </c>
      <c r="I24" s="3">
        <f t="shared" si="2"/>
        <v>1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district-data'!O25</f>
        <v>49665</v>
      </c>
      <c r="D25">
        <f>'HD district-data'!P25</f>
        <v>13279</v>
      </c>
      <c r="E25">
        <f>'HD district-data'!Q25</f>
        <v>34945</v>
      </c>
      <c r="F25" s="1">
        <f t="shared" si="3"/>
        <v>0.26737138830162088</v>
      </c>
      <c r="G25" s="1">
        <f t="shared" si="3"/>
        <v>0.7036142152421222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district-data'!O26</f>
        <v>48897</v>
      </c>
      <c r="D26">
        <f>'HD district-data'!P26</f>
        <v>25206</v>
      </c>
      <c r="E26">
        <f>'HD district-data'!Q26</f>
        <v>22312</v>
      </c>
      <c r="F26" s="1">
        <f t="shared" si="3"/>
        <v>0.51549174795999753</v>
      </c>
      <c r="G26" s="1">
        <f t="shared" si="3"/>
        <v>0.45630611284945904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district-data'!O27</f>
        <v>53286</v>
      </c>
      <c r="D27">
        <f>'HD district-data'!P27</f>
        <v>29940</v>
      </c>
      <c r="E27">
        <f>'HD district-data'!Q27</f>
        <v>21996</v>
      </c>
      <c r="F27" s="1">
        <f t="shared" si="3"/>
        <v>0.56187366287580232</v>
      </c>
      <c r="G27" s="1">
        <f t="shared" si="3"/>
        <v>0.4127913523251886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district-data'!O28</f>
        <v>51346</v>
      </c>
      <c r="D28">
        <f>'HD district-data'!P28</f>
        <v>29649</v>
      </c>
      <c r="E28">
        <f>'HD district-data'!Q28</f>
        <v>20366</v>
      </c>
      <c r="F28" s="1">
        <f t="shared" si="3"/>
        <v>0.57743543800880304</v>
      </c>
      <c r="G28" s="1">
        <f t="shared" si="3"/>
        <v>0.39664238694348147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district-data'!O29</f>
        <v>57027</v>
      </c>
      <c r="D29">
        <f>'HD district-data'!P29</f>
        <v>29398</v>
      </c>
      <c r="E29">
        <f>'HD district-data'!Q29</f>
        <v>26080</v>
      </c>
      <c r="F29" s="1">
        <f t="shared" si="3"/>
        <v>0.51551019692426392</v>
      </c>
      <c r="G29" s="1">
        <f t="shared" si="3"/>
        <v>0.45732723096077299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district-data'!O30</f>
        <v>41206</v>
      </c>
      <c r="D30">
        <f>'HD district-data'!P30</f>
        <v>33425</v>
      </c>
      <c r="E30">
        <f>'HD district-data'!Q30</f>
        <v>6671</v>
      </c>
      <c r="F30" s="1">
        <f t="shared" si="3"/>
        <v>0.81116827646459255</v>
      </c>
      <c r="G30" s="1">
        <f t="shared" si="3"/>
        <v>0.16189389894675532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district-data'!O31</f>
        <v>38189</v>
      </c>
      <c r="D31">
        <f>'HD district-data'!P31</f>
        <v>21082</v>
      </c>
      <c r="E31">
        <f>'HD district-data'!Q31</f>
        <v>15902</v>
      </c>
      <c r="F31" s="1">
        <f t="shared" si="3"/>
        <v>0.5520437822409594</v>
      </c>
      <c r="G31" s="1">
        <f t="shared" si="3"/>
        <v>0.41640262902930164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district-data'!O32</f>
        <v>47000</v>
      </c>
      <c r="D32">
        <f>'HD district-data'!P32</f>
        <v>24436</v>
      </c>
      <c r="E32">
        <f>'HD district-data'!Q32</f>
        <v>21282</v>
      </c>
      <c r="F32" s="1">
        <f t="shared" si="3"/>
        <v>0.51991489361702126</v>
      </c>
      <c r="G32" s="1">
        <f t="shared" si="3"/>
        <v>0.45280851063829786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district-data'!O33</f>
        <v>54340</v>
      </c>
      <c r="D33">
        <f>'HD district-data'!P33</f>
        <v>29566</v>
      </c>
      <c r="E33">
        <f>'HD district-data'!Q33</f>
        <v>23384</v>
      </c>
      <c r="F33" s="1">
        <f t="shared" si="3"/>
        <v>0.54409274935590723</v>
      </c>
      <c r="G33" s="1">
        <f t="shared" si="3"/>
        <v>0.43032756716967241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district-data'!O34</f>
        <v>37534</v>
      </c>
      <c r="D34">
        <f>'HD district-data'!P34</f>
        <v>21103</v>
      </c>
      <c r="E34">
        <f>'HD district-data'!Q34</f>
        <v>15125</v>
      </c>
      <c r="F34" s="1">
        <f t="shared" si="3"/>
        <v>0.5622369052059466</v>
      </c>
      <c r="G34" s="1">
        <f t="shared" si="3"/>
        <v>0.40296797570203013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district-data'!O35</f>
        <v>45643</v>
      </c>
      <c r="D35">
        <f>'HD district-data'!P35</f>
        <v>28188</v>
      </c>
      <c r="E35">
        <f>'HD district-data'!Q35</f>
        <v>16054</v>
      </c>
      <c r="F35" s="1">
        <f t="shared" si="3"/>
        <v>0.61757553184497072</v>
      </c>
      <c r="G35" s="1">
        <f t="shared" si="3"/>
        <v>0.35172972854545054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district-data'!O36</f>
        <v>56398</v>
      </c>
      <c r="D36">
        <f>'HD district-data'!P36</f>
        <v>27910</v>
      </c>
      <c r="E36">
        <f>'HD district-data'!Q36</f>
        <v>27069</v>
      </c>
      <c r="F36" s="1">
        <f t="shared" si="3"/>
        <v>0.49487570481222737</v>
      </c>
      <c r="G36" s="1">
        <f t="shared" si="3"/>
        <v>0.47996382850455688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district-data'!O37</f>
        <v>34289</v>
      </c>
      <c r="D37">
        <f>'HD district-data'!P37</f>
        <v>21347</v>
      </c>
      <c r="E37">
        <f>'HD district-data'!Q37</f>
        <v>11764</v>
      </c>
      <c r="F37" s="1">
        <f t="shared" si="3"/>
        <v>0.62256117122109134</v>
      </c>
      <c r="G37" s="1">
        <f t="shared" si="3"/>
        <v>0.34308378780366883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district-data'!O38</f>
        <v>45844</v>
      </c>
      <c r="D38">
        <f>'HD district-data'!P38</f>
        <v>16323</v>
      </c>
      <c r="E38">
        <f>'HD district-data'!Q38</f>
        <v>27922</v>
      </c>
      <c r="F38" s="1">
        <f t="shared" si="3"/>
        <v>0.35605531803507545</v>
      </c>
      <c r="G38" s="1">
        <f t="shared" si="3"/>
        <v>0.60906552656836233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district-data'!O39</f>
        <v>44807</v>
      </c>
      <c r="D39">
        <f>'HD district-data'!P39</f>
        <v>25202</v>
      </c>
      <c r="E39">
        <f>'HD district-data'!Q39</f>
        <v>18397</v>
      </c>
      <c r="F39" s="1">
        <f t="shared" si="3"/>
        <v>0.56245675898855085</v>
      </c>
      <c r="G39" s="1">
        <f t="shared" si="3"/>
        <v>0.41058316780860132</v>
      </c>
      <c r="H39" s="3">
        <f t="shared" si="1"/>
        <v>1</v>
      </c>
      <c r="I39" s="3">
        <f t="shared" si="2"/>
        <v>0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district-data'!O40</f>
        <v>48381</v>
      </c>
      <c r="D40">
        <f>'HD district-data'!P40</f>
        <v>24316</v>
      </c>
      <c r="E40">
        <f>'HD district-data'!Q40</f>
        <v>22457</v>
      </c>
      <c r="F40" s="1">
        <f t="shared" si="3"/>
        <v>0.5025939935098489</v>
      </c>
      <c r="G40" s="1">
        <f t="shared" si="3"/>
        <v>0.4641698187304934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district-data'!O41</f>
        <v>54652</v>
      </c>
      <c r="D41">
        <f>'HD district-data'!P41</f>
        <v>20225</v>
      </c>
      <c r="E41">
        <f>'HD district-data'!Q41</f>
        <v>32903</v>
      </c>
      <c r="F41" s="1">
        <f t="shared" si="3"/>
        <v>0.37006879894605871</v>
      </c>
      <c r="G41" s="1">
        <f t="shared" si="3"/>
        <v>0.60204567078972404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district-data'!O42</f>
        <v>32595</v>
      </c>
      <c r="D42">
        <f>'HD district-data'!P42</f>
        <v>20394</v>
      </c>
      <c r="E42">
        <f>'HD district-data'!Q42</f>
        <v>10866</v>
      </c>
      <c r="F42" s="1">
        <f t="shared" si="3"/>
        <v>0.62567878508973773</v>
      </c>
      <c r="G42" s="1">
        <f t="shared" si="3"/>
        <v>0.3333640128854119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district-data'!O43</f>
        <v>40424</v>
      </c>
      <c r="D43">
        <f>'HD district-data'!P43</f>
        <v>27764</v>
      </c>
      <c r="E43">
        <f>'HD district-data'!Q43</f>
        <v>11307</v>
      </c>
      <c r="F43" s="1">
        <f t="shared" si="3"/>
        <v>0.68681971106273498</v>
      </c>
      <c r="G43" s="1">
        <f t="shared" si="3"/>
        <v>0.2797100732238274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district-data'!O44</f>
        <v>51122</v>
      </c>
      <c r="D44">
        <f>'HD district-data'!P44</f>
        <v>22289</v>
      </c>
      <c r="E44">
        <f>'HD district-data'!Q44</f>
        <v>27213</v>
      </c>
      <c r="F44" s="1">
        <f t="shared" si="3"/>
        <v>0.43599624427839284</v>
      </c>
      <c r="G44" s="1">
        <f t="shared" si="3"/>
        <v>0.53231485466139827</v>
      </c>
      <c r="H44" s="3">
        <f t="shared" si="1"/>
        <v>0</v>
      </c>
      <c r="I44" s="3">
        <f t="shared" si="2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district-data'!O45</f>
        <v>44690</v>
      </c>
      <c r="D45">
        <f>'HD district-data'!P45</f>
        <v>25060</v>
      </c>
      <c r="E45">
        <f>'HD district-data'!Q45</f>
        <v>18085</v>
      </c>
      <c r="F45" s="1">
        <f t="shared" si="3"/>
        <v>0.5607518460505706</v>
      </c>
      <c r="G45" s="1">
        <f t="shared" si="3"/>
        <v>0.40467666144551356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district-data'!O46</f>
        <v>39366</v>
      </c>
      <c r="D46">
        <f>'HD district-data'!P46</f>
        <v>13977</v>
      </c>
      <c r="E46">
        <f>'HD district-data'!Q46</f>
        <v>24198</v>
      </c>
      <c r="F46" s="1">
        <f t="shared" si="3"/>
        <v>0.35505258344764518</v>
      </c>
      <c r="G46" s="1">
        <f t="shared" si="3"/>
        <v>0.6146928821825941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district-data'!O47</f>
        <v>50550</v>
      </c>
      <c r="D47">
        <f>'HD district-data'!P47</f>
        <v>18550</v>
      </c>
      <c r="E47">
        <f>'HD district-data'!Q47</f>
        <v>30714</v>
      </c>
      <c r="F47" s="1">
        <f t="shared" si="3"/>
        <v>0.36696340257171117</v>
      </c>
      <c r="G47" s="1">
        <f t="shared" si="3"/>
        <v>0.60759643916913941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district-data'!O48</f>
        <v>39478</v>
      </c>
      <c r="D48">
        <f>'HD district-data'!P48</f>
        <v>12440</v>
      </c>
      <c r="E48">
        <f>'HD district-data'!Q48</f>
        <v>25826</v>
      </c>
      <c r="F48" s="1">
        <f t="shared" si="3"/>
        <v>0.3151122143978925</v>
      </c>
      <c r="G48" s="1">
        <f t="shared" si="3"/>
        <v>0.65418714220578555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district-data'!O49</f>
        <v>42669</v>
      </c>
      <c r="D49">
        <f>'HD district-data'!P49</f>
        <v>22155</v>
      </c>
      <c r="E49">
        <f>'HD district-data'!Q49</f>
        <v>19114</v>
      </c>
      <c r="F49" s="1">
        <f t="shared" si="3"/>
        <v>0.51922941714125004</v>
      </c>
      <c r="G49" s="1">
        <f t="shared" si="3"/>
        <v>0.44795987719421593</v>
      </c>
      <c r="H49" s="3">
        <f t="shared" si="1"/>
        <v>1</v>
      </c>
      <c r="I49" s="3">
        <f t="shared" si="2"/>
        <v>0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district-data'!O50</f>
        <v>45458</v>
      </c>
      <c r="D50">
        <f>'HD district-data'!P50</f>
        <v>17928</v>
      </c>
      <c r="E50">
        <f>'HD district-data'!Q50</f>
        <v>25980</v>
      </c>
      <c r="F50" s="1">
        <f t="shared" si="3"/>
        <v>0.3943860266619737</v>
      </c>
      <c r="G50" s="1">
        <f t="shared" si="3"/>
        <v>0.5715165647410797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district-data'!O51</f>
        <v>45877</v>
      </c>
      <c r="D51">
        <f>'HD district-data'!P51</f>
        <v>17156</v>
      </c>
      <c r="E51">
        <f>'HD district-data'!Q51</f>
        <v>27196</v>
      </c>
      <c r="F51" s="1">
        <f t="shared" si="3"/>
        <v>0.37395644876517647</v>
      </c>
      <c r="G51" s="1">
        <f t="shared" si="3"/>
        <v>0.59280249362425619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district-data'!O52</f>
        <v>38917</v>
      </c>
      <c r="D52">
        <f>'HD district-data'!P52</f>
        <v>23682</v>
      </c>
      <c r="E52">
        <f>'HD district-data'!Q52</f>
        <v>14021</v>
      </c>
      <c r="F52" s="1">
        <f t="shared" si="3"/>
        <v>0.60852583703779839</v>
      </c>
      <c r="G52" s="1">
        <f t="shared" si="3"/>
        <v>0.36027956933987715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district-data'!O53</f>
        <v>44828</v>
      </c>
      <c r="D53">
        <f>'HD district-data'!P53</f>
        <v>22476</v>
      </c>
      <c r="E53">
        <f>'HD district-data'!Q53</f>
        <v>21082</v>
      </c>
      <c r="F53" s="1">
        <f t="shared" si="3"/>
        <v>0.50138306415633083</v>
      </c>
      <c r="G53" s="1">
        <f t="shared" si="3"/>
        <v>0.47028642812527882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district-data'!O54</f>
        <v>41984</v>
      </c>
      <c r="D54">
        <f>'HD district-data'!P54</f>
        <v>16747</v>
      </c>
      <c r="E54">
        <f>'HD district-data'!Q54</f>
        <v>23760</v>
      </c>
      <c r="F54" s="1">
        <f t="shared" si="3"/>
        <v>0.39889005335365851</v>
      </c>
      <c r="G54" s="1">
        <f t="shared" si="3"/>
        <v>0.56592987804878048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district-data'!O55</f>
        <v>51478</v>
      </c>
      <c r="D55">
        <f>'HD district-data'!P55</f>
        <v>13428</v>
      </c>
      <c r="E55">
        <f>'HD district-data'!Q55</f>
        <v>36662</v>
      </c>
      <c r="F55" s="1">
        <f t="shared" si="3"/>
        <v>0.26084929484439956</v>
      </c>
      <c r="G55" s="1">
        <f t="shared" si="3"/>
        <v>0.71218773068106767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district-data'!O56</f>
        <v>48041</v>
      </c>
      <c r="D56">
        <f>'HD district-data'!P56</f>
        <v>17292</v>
      </c>
      <c r="E56">
        <f>'HD district-data'!Q56</f>
        <v>29528</v>
      </c>
      <c r="F56" s="1">
        <f t="shared" si="3"/>
        <v>0.3599425490726671</v>
      </c>
      <c r="G56" s="1">
        <f t="shared" si="3"/>
        <v>0.61464166024853772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district-data'!O57</f>
        <v>51972</v>
      </c>
      <c r="D57">
        <f>'HD district-data'!P57</f>
        <v>23593</v>
      </c>
      <c r="E57">
        <f>'HD district-data'!Q57</f>
        <v>26764</v>
      </c>
      <c r="F57" s="1">
        <f t="shared" si="3"/>
        <v>0.45395597629492807</v>
      </c>
      <c r="G57" s="1">
        <f t="shared" si="3"/>
        <v>0.51496959901485417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district-data'!O58</f>
        <v>38511</v>
      </c>
      <c r="D58">
        <f>'HD district-data'!P58</f>
        <v>25932</v>
      </c>
      <c r="E58">
        <f>'HD district-data'!Q58</f>
        <v>11567</v>
      </c>
      <c r="F58" s="1">
        <f t="shared" si="3"/>
        <v>0.67336605125808213</v>
      </c>
      <c r="G58" s="1">
        <f t="shared" si="3"/>
        <v>0.30035574251512553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district-data'!O59</f>
        <v>52206</v>
      </c>
      <c r="D59">
        <f>'HD district-data'!P59</f>
        <v>23808</v>
      </c>
      <c r="E59">
        <f>'HD district-data'!Q59</f>
        <v>27122</v>
      </c>
      <c r="F59" s="1">
        <f t="shared" si="3"/>
        <v>0.45603953568555339</v>
      </c>
      <c r="G59" s="1">
        <f t="shared" si="3"/>
        <v>0.51951882925334247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district-data'!O60</f>
        <v>52122</v>
      </c>
      <c r="D60">
        <f>'HD district-data'!P60</f>
        <v>23697</v>
      </c>
      <c r="E60">
        <f>'HD district-data'!Q60</f>
        <v>27361</v>
      </c>
      <c r="F60" s="1">
        <f t="shared" si="3"/>
        <v>0.45464487164728906</v>
      </c>
      <c r="G60" s="1">
        <f t="shared" si="3"/>
        <v>0.52494148344269209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district-data'!O61</f>
        <v>52112</v>
      </c>
      <c r="D61">
        <f>'HD district-data'!P61</f>
        <v>18909</v>
      </c>
      <c r="E61">
        <f>'HD district-data'!Q61</f>
        <v>32038</v>
      </c>
      <c r="F61" s="1">
        <f t="shared" si="3"/>
        <v>0.36285308566165181</v>
      </c>
      <c r="G61" s="1">
        <f t="shared" si="3"/>
        <v>0.61479121891311017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district-data'!O62</f>
        <v>48973</v>
      </c>
      <c r="D62">
        <f>'HD district-data'!P62</f>
        <v>16001</v>
      </c>
      <c r="E62">
        <f>'HD district-data'!Q62</f>
        <v>31311</v>
      </c>
      <c r="F62" s="1">
        <f t="shared" si="3"/>
        <v>0.32673105588793827</v>
      </c>
      <c r="G62" s="1">
        <f t="shared" si="3"/>
        <v>0.639352296163192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district-data'!O63</f>
        <v>41470</v>
      </c>
      <c r="D63">
        <f>'HD district-data'!P63</f>
        <v>10329</v>
      </c>
      <c r="E63">
        <f>'HD district-data'!Q63</f>
        <v>29681</v>
      </c>
      <c r="F63" s="1">
        <f t="shared" si="3"/>
        <v>0.24907161803713529</v>
      </c>
      <c r="G63" s="1">
        <f t="shared" si="3"/>
        <v>0.71572220882565707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district-data'!O64</f>
        <v>44376</v>
      </c>
      <c r="D64">
        <f>'HD district-data'!P64</f>
        <v>25281</v>
      </c>
      <c r="E64">
        <f>'HD district-data'!Q64</f>
        <v>17925</v>
      </c>
      <c r="F64" s="1">
        <f t="shared" si="3"/>
        <v>0.56969983775013522</v>
      </c>
      <c r="G64" s="1">
        <f t="shared" si="3"/>
        <v>0.40393455922120064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district-data'!O65</f>
        <v>45196</v>
      </c>
      <c r="D65">
        <f>'HD district-data'!P65</f>
        <v>18858</v>
      </c>
      <c r="E65">
        <f>'HD district-data'!Q65</f>
        <v>24763</v>
      </c>
      <c r="F65" s="1">
        <f t="shared" si="3"/>
        <v>0.41724931409859278</v>
      </c>
      <c r="G65" s="1">
        <f t="shared" si="3"/>
        <v>0.54790246924506592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district-data'!O66</f>
        <v>48983</v>
      </c>
      <c r="D66">
        <f>'HD district-data'!P66</f>
        <v>19585</v>
      </c>
      <c r="E66">
        <f>'HD district-data'!Q66</f>
        <v>28048</v>
      </c>
      <c r="F66" s="1">
        <f t="shared" si="3"/>
        <v>0.39983259498193252</v>
      </c>
      <c r="G66" s="1">
        <f t="shared" si="3"/>
        <v>0.57260682277524855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district-data'!O67</f>
        <v>45092</v>
      </c>
      <c r="D67">
        <f>'HD district-data'!P67</f>
        <v>15101</v>
      </c>
      <c r="E67">
        <f>'HD district-data'!Q67</f>
        <v>28448</v>
      </c>
      <c r="F67" s="1">
        <f t="shared" si="3"/>
        <v>0.33489310742482037</v>
      </c>
      <c r="G67" s="1">
        <f t="shared" si="3"/>
        <v>0.63088796238800671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district-data'!O68</f>
        <v>42742</v>
      </c>
      <c r="D68">
        <f>'HD district-data'!P68</f>
        <v>17285</v>
      </c>
      <c r="E68">
        <f>'HD district-data'!Q68</f>
        <v>24317</v>
      </c>
      <c r="F68" s="1">
        <f t="shared" si="3"/>
        <v>0.40440316316503672</v>
      </c>
      <c r="G68" s="1">
        <f t="shared" si="3"/>
        <v>0.56892517898086192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district-data'!O69</f>
        <v>42662</v>
      </c>
      <c r="D69">
        <f>'HD district-data'!P69</f>
        <v>13300</v>
      </c>
      <c r="E69">
        <f>'HD district-data'!Q69</f>
        <v>28045</v>
      </c>
      <c r="F69" s="1">
        <f t="shared" si="3"/>
        <v>0.31175284796774649</v>
      </c>
      <c r="G69" s="1">
        <f t="shared" si="3"/>
        <v>0.65737658806431953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district-data'!O70</f>
        <v>47615</v>
      </c>
      <c r="D70">
        <f>'HD district-data'!P70</f>
        <v>16943</v>
      </c>
      <c r="E70">
        <f>'HD district-data'!Q70</f>
        <v>29104</v>
      </c>
      <c r="F70" s="1">
        <f t="shared" si="3"/>
        <v>0.35583324582589521</v>
      </c>
      <c r="G70" s="1">
        <f t="shared" si="3"/>
        <v>0.61123595505617978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district-data'!O71</f>
        <v>45604</v>
      </c>
      <c r="D71">
        <f>'HD district-data'!P71</f>
        <v>14785</v>
      </c>
      <c r="E71">
        <f>'HD district-data'!Q71</f>
        <v>29294</v>
      </c>
      <c r="F71" s="1">
        <f t="shared" si="3"/>
        <v>0.32420401719147446</v>
      </c>
      <c r="G71" s="1">
        <f t="shared" si="3"/>
        <v>0.64235593369002719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district-data'!O72</f>
        <v>43575</v>
      </c>
      <c r="D72">
        <f>'HD district-data'!P72</f>
        <v>20576</v>
      </c>
      <c r="E72">
        <f>'HD district-data'!Q72</f>
        <v>21056</v>
      </c>
      <c r="F72" s="1">
        <f t="shared" si="3"/>
        <v>0.47219736087205966</v>
      </c>
      <c r="G72" s="1">
        <f t="shared" si="3"/>
        <v>0.48321285140562248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district-data'!O73</f>
        <v>43141</v>
      </c>
      <c r="D73">
        <f>'HD district-data'!P73</f>
        <v>17902</v>
      </c>
      <c r="E73">
        <f>'HD district-data'!Q73</f>
        <v>24118</v>
      </c>
      <c r="F73" s="1">
        <f t="shared" si="3"/>
        <v>0.41496488259428388</v>
      </c>
      <c r="G73" s="1">
        <f t="shared" si="3"/>
        <v>0.55905055515634783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district-data'!O74</f>
        <v>40842</v>
      </c>
      <c r="D74">
        <f>'HD district-data'!P74</f>
        <v>12831</v>
      </c>
      <c r="E74">
        <f>'HD district-data'!Q74</f>
        <v>26789</v>
      </c>
      <c r="F74" s="1">
        <f t="shared" si="3"/>
        <v>0.31416189216982521</v>
      </c>
      <c r="G74" s="1">
        <f t="shared" si="3"/>
        <v>0.65591792762352485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district-data'!O75</f>
        <v>38616</v>
      </c>
      <c r="D75">
        <f>'HD district-data'!P75</f>
        <v>15563</v>
      </c>
      <c r="E75">
        <f>'HD district-data'!Q75</f>
        <v>21765</v>
      </c>
      <c r="F75" s="1">
        <f t="shared" si="3"/>
        <v>0.40301947379324632</v>
      </c>
      <c r="G75" s="1">
        <f t="shared" si="3"/>
        <v>0.56362647607209448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district-data'!O76</f>
        <v>43869</v>
      </c>
      <c r="D76">
        <f>'HD district-data'!P76</f>
        <v>20729</v>
      </c>
      <c r="E76">
        <f>'HD district-data'!Q76</f>
        <v>21551</v>
      </c>
      <c r="F76" s="1">
        <f t="shared" si="3"/>
        <v>0.47252045863821834</v>
      </c>
      <c r="G76" s="1">
        <f t="shared" si="3"/>
        <v>0.49125806378080195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district-data'!O77</f>
        <v>44329</v>
      </c>
      <c r="D77">
        <f>'HD district-data'!P77</f>
        <v>13666</v>
      </c>
      <c r="E77">
        <f>'HD district-data'!Q77</f>
        <v>29054</v>
      </c>
      <c r="F77" s="1">
        <f t="shared" si="3"/>
        <v>0.30828577229353243</v>
      </c>
      <c r="G77" s="1">
        <f t="shared" si="3"/>
        <v>0.65541744681811009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district-data'!O78</f>
        <v>44678</v>
      </c>
      <c r="D78">
        <f>'HD district-data'!P78</f>
        <v>14827</v>
      </c>
      <c r="E78">
        <f>'HD district-data'!Q78</f>
        <v>28381</v>
      </c>
      <c r="F78" s="1">
        <f t="shared" si="3"/>
        <v>0.33186355700792336</v>
      </c>
      <c r="G78" s="1">
        <f t="shared" si="3"/>
        <v>0.63523434352477726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district-data'!O79</f>
        <v>40055</v>
      </c>
      <c r="D79">
        <f>'HD district-data'!P79</f>
        <v>13470</v>
      </c>
      <c r="E79">
        <f>'HD district-data'!Q79</f>
        <v>25270</v>
      </c>
      <c r="F79" s="1">
        <f t="shared" si="3"/>
        <v>0.33628760454375234</v>
      </c>
      <c r="G79" s="1">
        <f t="shared" si="3"/>
        <v>0.63088253651229564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district-data'!O80</f>
        <v>48803</v>
      </c>
      <c r="D80">
        <f>'HD district-data'!P80</f>
        <v>12516</v>
      </c>
      <c r="E80">
        <f>'HD district-data'!Q80</f>
        <v>34601</v>
      </c>
      <c r="F80" s="1">
        <f t="shared" si="3"/>
        <v>0.25645964387435199</v>
      </c>
      <c r="G80" s="1">
        <f t="shared" si="3"/>
        <v>0.70899329959223822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district-data'!O81</f>
        <v>37672</v>
      </c>
      <c r="D81">
        <f>'HD district-data'!P81</f>
        <v>11411</v>
      </c>
      <c r="E81">
        <f>'HD district-data'!Q81</f>
        <v>25071</v>
      </c>
      <c r="F81" s="1">
        <f t="shared" si="3"/>
        <v>0.30290401359099595</v>
      </c>
      <c r="G81" s="1">
        <f t="shared" si="3"/>
        <v>0.66550753875557445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district-data'!O82</f>
        <v>45863</v>
      </c>
      <c r="D82">
        <f>'HD district-data'!P82</f>
        <v>10272</v>
      </c>
      <c r="E82">
        <f>'HD district-data'!Q82</f>
        <v>34428</v>
      </c>
      <c r="F82" s="1">
        <f t="shared" si="3"/>
        <v>0.22397139306194536</v>
      </c>
      <c r="G82" s="1">
        <f t="shared" si="3"/>
        <v>0.75067047511065566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district-data'!O83</f>
        <v>41376</v>
      </c>
      <c r="D83">
        <f>'HD district-data'!P83</f>
        <v>14335</v>
      </c>
      <c r="E83">
        <f>'HD district-data'!Q83</f>
        <v>25677</v>
      </c>
      <c r="F83" s="1">
        <f t="shared" ref="F83:G101" si="6">D83/$C83</f>
        <v>0.34645688321732404</v>
      </c>
      <c r="G83" s="1">
        <f t="shared" si="6"/>
        <v>0.62057714617169368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district-data'!O84</f>
        <v>48062</v>
      </c>
      <c r="D84">
        <f>'HD district-data'!P84</f>
        <v>18582</v>
      </c>
      <c r="E84">
        <f>'HD district-data'!Q84</f>
        <v>27784</v>
      </c>
      <c r="F84" s="1">
        <f t="shared" si="6"/>
        <v>0.38662560858890599</v>
      </c>
      <c r="G84" s="1">
        <f t="shared" si="6"/>
        <v>0.57808663809246386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district-data'!O85</f>
        <v>39719</v>
      </c>
      <c r="D85">
        <f>'HD district-data'!P85</f>
        <v>13634</v>
      </c>
      <c r="E85">
        <f>'HD district-data'!Q85</f>
        <v>24641</v>
      </c>
      <c r="F85" s="1">
        <f t="shared" si="6"/>
        <v>0.34326141141519173</v>
      </c>
      <c r="G85" s="1">
        <f t="shared" si="6"/>
        <v>0.62038319192326086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district-data'!O86</f>
        <v>38904</v>
      </c>
      <c r="D86">
        <f>'HD district-data'!P86</f>
        <v>12751</v>
      </c>
      <c r="E86">
        <f>'HD district-data'!Q86</f>
        <v>24987</v>
      </c>
      <c r="F86" s="1">
        <f t="shared" si="6"/>
        <v>0.32775550071972032</v>
      </c>
      <c r="G86" s="1">
        <f t="shared" si="6"/>
        <v>0.64227328809376927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district-data'!O87</f>
        <v>36213</v>
      </c>
      <c r="D87">
        <f>'HD district-data'!P87</f>
        <v>13155</v>
      </c>
      <c r="E87">
        <f>'HD district-data'!Q87</f>
        <v>21983</v>
      </c>
      <c r="F87" s="1">
        <f t="shared" si="6"/>
        <v>0.3632673349349681</v>
      </c>
      <c r="G87" s="1">
        <f t="shared" si="6"/>
        <v>0.60704719299699006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district-data'!O88</f>
        <v>48538</v>
      </c>
      <c r="D88">
        <f>'HD district-data'!P88</f>
        <v>22189</v>
      </c>
      <c r="E88">
        <f>'HD district-data'!Q88</f>
        <v>24457</v>
      </c>
      <c r="F88" s="1">
        <f t="shared" si="6"/>
        <v>0.45714697762577772</v>
      </c>
      <c r="G88" s="1">
        <f t="shared" si="6"/>
        <v>0.50387325394536242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district-data'!O89</f>
        <v>44220</v>
      </c>
      <c r="D89">
        <f>'HD district-data'!P89</f>
        <v>12760</v>
      </c>
      <c r="E89">
        <f>'HD district-data'!Q89</f>
        <v>29995</v>
      </c>
      <c r="F89" s="1">
        <f t="shared" si="6"/>
        <v>0.28855721393034828</v>
      </c>
      <c r="G89" s="1">
        <f t="shared" si="6"/>
        <v>0.67831298055178657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district-data'!O90</f>
        <v>37138</v>
      </c>
      <c r="D90">
        <f>'HD district-data'!P90</f>
        <v>12190</v>
      </c>
      <c r="E90">
        <f>'HD district-data'!Q90</f>
        <v>23985</v>
      </c>
      <c r="F90" s="1">
        <f t="shared" si="6"/>
        <v>0.32823523076094568</v>
      </c>
      <c r="G90" s="1">
        <f t="shared" si="6"/>
        <v>0.64583445527492056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district-data'!O91</f>
        <v>40976</v>
      </c>
      <c r="D91">
        <f>'HD district-data'!P91</f>
        <v>14100</v>
      </c>
      <c r="E91">
        <f>'HD district-data'!Q91</f>
        <v>25772</v>
      </c>
      <c r="F91" s="1">
        <f t="shared" si="6"/>
        <v>0.34410386567746976</v>
      </c>
      <c r="G91" s="1">
        <f t="shared" si="6"/>
        <v>0.62895353377586882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district-data'!O92</f>
        <v>35214</v>
      </c>
      <c r="D92">
        <f>'HD district-data'!P92</f>
        <v>11789</v>
      </c>
      <c r="E92">
        <f>'HD district-data'!Q92</f>
        <v>22040</v>
      </c>
      <c r="F92" s="1">
        <f t="shared" si="6"/>
        <v>0.33478162094621455</v>
      </c>
      <c r="G92" s="1">
        <f t="shared" si="6"/>
        <v>0.62588743113534395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district-data'!O93</f>
        <v>41704</v>
      </c>
      <c r="D93">
        <f>'HD district-data'!P93</f>
        <v>14088</v>
      </c>
      <c r="E93">
        <f>'HD district-data'!Q93</f>
        <v>26091</v>
      </c>
      <c r="F93" s="1">
        <f t="shared" si="6"/>
        <v>0.33780932284672932</v>
      </c>
      <c r="G93" s="1">
        <f t="shared" si="6"/>
        <v>0.62562344139650872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district-data'!O94</f>
        <v>42891</v>
      </c>
      <c r="D94">
        <f>'HD district-data'!P94</f>
        <v>11366</v>
      </c>
      <c r="E94">
        <f>'HD district-data'!Q94</f>
        <v>29850</v>
      </c>
      <c r="F94" s="1">
        <f t="shared" si="6"/>
        <v>0.26499731878482663</v>
      </c>
      <c r="G94" s="1">
        <f t="shared" si="6"/>
        <v>0.69595019934251945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district-data'!O95</f>
        <v>35668</v>
      </c>
      <c r="D95">
        <f>'HD district-data'!P95</f>
        <v>9371</v>
      </c>
      <c r="E95">
        <f>'HD district-data'!Q95</f>
        <v>25159</v>
      </c>
      <c r="F95" s="1">
        <f t="shared" si="6"/>
        <v>0.26272849613098576</v>
      </c>
      <c r="G95" s="1">
        <f t="shared" si="6"/>
        <v>0.70536615453627904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district-data'!O96</f>
        <v>43450</v>
      </c>
      <c r="D96">
        <f>'HD district-data'!P96</f>
        <v>20255</v>
      </c>
      <c r="E96">
        <f>'HD district-data'!Q96</f>
        <v>21776</v>
      </c>
      <c r="F96" s="1">
        <f t="shared" si="6"/>
        <v>0.46616800920598389</v>
      </c>
      <c r="G96" s="1">
        <f t="shared" si="6"/>
        <v>0.50117376294591487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district-data'!O97</f>
        <v>40858</v>
      </c>
      <c r="D97">
        <f>'HD district-data'!P97</f>
        <v>15178</v>
      </c>
      <c r="E97">
        <f>'HD district-data'!Q97</f>
        <v>23894</v>
      </c>
      <c r="F97" s="1">
        <f t="shared" si="6"/>
        <v>0.37148171716677275</v>
      </c>
      <c r="G97" s="1">
        <f t="shared" si="6"/>
        <v>0.58480591316266095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district-data'!O98</f>
        <v>39056</v>
      </c>
      <c r="D98">
        <f>'HD district-data'!P98</f>
        <v>12483</v>
      </c>
      <c r="E98">
        <f>'HD district-data'!Q98</f>
        <v>25514</v>
      </c>
      <c r="F98" s="1">
        <f t="shared" si="6"/>
        <v>0.31961798443260958</v>
      </c>
      <c r="G98" s="1">
        <f t="shared" si="6"/>
        <v>0.65326710364604668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district-data'!O99</f>
        <v>40721</v>
      </c>
      <c r="D99">
        <f>'HD district-data'!P99</f>
        <v>12781</v>
      </c>
      <c r="E99">
        <f>'HD district-data'!Q99</f>
        <v>27000</v>
      </c>
      <c r="F99" s="1">
        <f t="shared" si="6"/>
        <v>0.31386753763414454</v>
      </c>
      <c r="G99" s="1">
        <f t="shared" si="6"/>
        <v>0.663048549888264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district-data'!O100</f>
        <v>50454</v>
      </c>
      <c r="D100">
        <f>'HD district-data'!P100</f>
        <v>9443</v>
      </c>
      <c r="E100">
        <f>'HD district-data'!Q100</f>
        <v>39462</v>
      </c>
      <c r="F100" s="1">
        <f t="shared" si="6"/>
        <v>0.18716058191620089</v>
      </c>
      <c r="G100" s="1">
        <f t="shared" si="6"/>
        <v>0.78213818527767864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district-data'!O101</f>
        <v>37192</v>
      </c>
      <c r="D101">
        <f>'HD district-data'!P101</f>
        <v>9250</v>
      </c>
      <c r="E101">
        <f>'HD district-data'!Q101</f>
        <v>26781</v>
      </c>
      <c r="F101" s="1">
        <f t="shared" si="6"/>
        <v>0.24870939987093998</v>
      </c>
      <c r="G101" s="1">
        <f t="shared" si="6"/>
        <v>0.72007420950742096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3" priority="4">
      <formula>F2&gt;G2</formula>
    </cfRule>
  </conditionalFormatting>
  <conditionalFormatting sqref="G2:G101">
    <cfRule type="expression" dxfId="12" priority="3">
      <formula>G2&gt;F2</formula>
    </cfRule>
  </conditionalFormatting>
  <conditionalFormatting sqref="H2:H101">
    <cfRule type="expression" dxfId="11" priority="2">
      <formula>H2&gt;I2</formula>
    </cfRule>
  </conditionalFormatting>
  <conditionalFormatting sqref="I2:I101">
    <cfRule type="expression" dxfId="10" priority="1">
      <formula>I2&gt;H2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district-data'!R1</f>
        <v>Total_2016_Sen</v>
      </c>
      <c r="D1" t="str">
        <f>'HD district-data'!S1</f>
        <v>Dem_2016_Sen</v>
      </c>
      <c r="E1" t="str">
        <f>'HD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5374053</v>
      </c>
      <c r="D2">
        <f>SUM(D3:D3101)</f>
        <v>1996908</v>
      </c>
      <c r="E2">
        <f>SUM(E3:E3101)</f>
        <v>3118567</v>
      </c>
      <c r="F2" s="1">
        <f>D2/$C2</f>
        <v>0.37158323522302439</v>
      </c>
      <c r="G2" s="1">
        <f>E2/$C2</f>
        <v>0.58030075252328173</v>
      </c>
      <c r="H2" s="3">
        <f>SUM(H3:H101)</f>
        <v>21</v>
      </c>
      <c r="I2" s="3">
        <f>SUM(I3:I101)</f>
        <v>78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district-data'!R3</f>
        <v>48915</v>
      </c>
      <c r="D3">
        <f>'HD district-data'!S3</f>
        <v>22664</v>
      </c>
      <c r="E3">
        <f>'HD district-data'!T3</f>
        <v>24041</v>
      </c>
      <c r="F3" s="1">
        <f t="shared" ref="F3:G18" si="0">D3/$C3</f>
        <v>0.46333435551466828</v>
      </c>
      <c r="G3" s="1">
        <f t="shared" si="0"/>
        <v>0.49148522947970968</v>
      </c>
      <c r="H3" s="3">
        <f>IF(F3&gt;G3,1,0)</f>
        <v>0</v>
      </c>
      <c r="I3" s="3">
        <f>IF(G3&gt;F3,1,0)</f>
        <v>1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district-data'!R4</f>
        <v>46881</v>
      </c>
      <c r="D4">
        <f>'HD district-data'!S4</f>
        <v>19110</v>
      </c>
      <c r="E4">
        <f>'HD district-data'!T4</f>
        <v>25440</v>
      </c>
      <c r="F4" s="1">
        <f t="shared" si="0"/>
        <v>0.40762782363857425</v>
      </c>
      <c r="G4" s="1">
        <f t="shared" si="0"/>
        <v>0.54265054073078645</v>
      </c>
      <c r="H4" s="3">
        <f t="shared" ref="H4:H67" si="1">IF(F4&gt;G4,1,0)</f>
        <v>0</v>
      </c>
      <c r="I4" s="3">
        <f t="shared" ref="I4:I67" si="2">IF(G4&gt;F4,1,0)</f>
        <v>1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district-data'!R5</f>
        <v>58162</v>
      </c>
      <c r="D5">
        <f>'HD district-data'!S5</f>
        <v>21993</v>
      </c>
      <c r="E5">
        <f>'HD district-data'!T5</f>
        <v>34324</v>
      </c>
      <c r="F5" s="1">
        <f t="shared" si="0"/>
        <v>0.37813348921976547</v>
      </c>
      <c r="G5" s="1">
        <f t="shared" si="0"/>
        <v>0.59014476806162097</v>
      </c>
      <c r="H5" s="3">
        <f t="shared" si="1"/>
        <v>0</v>
      </c>
      <c r="I5" s="3">
        <f t="shared" si="2"/>
        <v>1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district-data'!R6</f>
        <v>58897</v>
      </c>
      <c r="D6">
        <f>'HD district-data'!S6</f>
        <v>28281</v>
      </c>
      <c r="E6">
        <f>'HD district-data'!T6</f>
        <v>28252</v>
      </c>
      <c r="F6" s="1">
        <f t="shared" si="0"/>
        <v>0.48017725860400362</v>
      </c>
      <c r="G6" s="1">
        <f t="shared" si="0"/>
        <v>0.47968487359288248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district-data'!R7</f>
        <v>51306</v>
      </c>
      <c r="D7">
        <f>'HD district-data'!S7</f>
        <v>26209</v>
      </c>
      <c r="E7">
        <f>'HD district-data'!T7</f>
        <v>22904</v>
      </c>
      <c r="F7" s="1">
        <f t="shared" si="0"/>
        <v>0.51083693914941719</v>
      </c>
      <c r="G7" s="1">
        <f t="shared" si="0"/>
        <v>0.44641952208318714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district-data'!R8</f>
        <v>56528</v>
      </c>
      <c r="D8">
        <f>'HD district-data'!S8</f>
        <v>25636</v>
      </c>
      <c r="E8">
        <f>'HD district-data'!T8</f>
        <v>28985</v>
      </c>
      <c r="F8" s="1">
        <f t="shared" si="0"/>
        <v>0.45350976507217661</v>
      </c>
      <c r="G8" s="1">
        <f t="shared" si="0"/>
        <v>0.51275474101330309</v>
      </c>
      <c r="H8" s="3">
        <f t="shared" si="1"/>
        <v>0</v>
      </c>
      <c r="I8" s="3">
        <f t="shared" si="2"/>
        <v>1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district-data'!R9</f>
        <v>49853</v>
      </c>
      <c r="D9">
        <f>'HD district-data'!S9</f>
        <v>25907</v>
      </c>
      <c r="E9">
        <f>'HD district-data'!T9</f>
        <v>21767</v>
      </c>
      <c r="F9" s="1">
        <f t="shared" si="0"/>
        <v>0.51966782340079831</v>
      </c>
      <c r="G9" s="1">
        <f t="shared" si="0"/>
        <v>0.43662367360038512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district-data'!R10</f>
        <v>46250</v>
      </c>
      <c r="D10">
        <f>'HD district-data'!S10</f>
        <v>32959</v>
      </c>
      <c r="E10">
        <f>'HD district-data'!T10</f>
        <v>11357</v>
      </c>
      <c r="F10" s="1">
        <f t="shared" si="0"/>
        <v>0.71262702702702707</v>
      </c>
      <c r="G10" s="1">
        <f t="shared" si="0"/>
        <v>0.24555675675675676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district-data'!R11</f>
        <v>47999</v>
      </c>
      <c r="D11">
        <f>'HD district-data'!S11</f>
        <v>33283</v>
      </c>
      <c r="E11">
        <f>'HD district-data'!T11</f>
        <v>12240</v>
      </c>
      <c r="F11" s="1">
        <f t="shared" si="0"/>
        <v>0.69341027938082045</v>
      </c>
      <c r="G11" s="1">
        <f t="shared" si="0"/>
        <v>0.25500531261067938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district-data'!R12</f>
        <v>61901</v>
      </c>
      <c r="D12">
        <f>'HD district-data'!S12</f>
        <v>32317</v>
      </c>
      <c r="E12">
        <f>'HD district-data'!T12</f>
        <v>27489</v>
      </c>
      <c r="F12" s="1">
        <f t="shared" si="0"/>
        <v>0.5220755722847773</v>
      </c>
      <c r="G12" s="1">
        <f t="shared" si="0"/>
        <v>0.44408006332692523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district-data'!R13</f>
        <v>41439</v>
      </c>
      <c r="D13">
        <f>'HD district-data'!S13</f>
        <v>23806</v>
      </c>
      <c r="E13">
        <f>'HD district-data'!T13</f>
        <v>15379</v>
      </c>
      <c r="F13" s="1">
        <f t="shared" si="0"/>
        <v>0.57448297497526479</v>
      </c>
      <c r="G13" s="1">
        <f t="shared" si="0"/>
        <v>0.37112382055551535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district-data'!R14</f>
        <v>64382</v>
      </c>
      <c r="D14">
        <f>'HD district-data'!S14</f>
        <v>27053</v>
      </c>
      <c r="E14">
        <f>'HD district-data'!T14</f>
        <v>34363</v>
      </c>
      <c r="F14" s="1">
        <f t="shared" si="0"/>
        <v>0.4201950855829269</v>
      </c>
      <c r="G14" s="1">
        <f t="shared" si="0"/>
        <v>0.53373613742971637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district-data'!R15</f>
        <v>57084</v>
      </c>
      <c r="D15">
        <f>'HD district-data'!S15</f>
        <v>23005</v>
      </c>
      <c r="E15">
        <f>'HD district-data'!T15</f>
        <v>30699</v>
      </c>
      <c r="F15" s="1">
        <f t="shared" si="0"/>
        <v>0.40300259267045058</v>
      </c>
      <c r="G15" s="1">
        <f t="shared" si="0"/>
        <v>0.53778642001261301</v>
      </c>
      <c r="H15" s="3">
        <f t="shared" si="1"/>
        <v>0</v>
      </c>
      <c r="I15" s="3">
        <f t="shared" si="2"/>
        <v>1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district-data'!R16</f>
        <v>51318</v>
      </c>
      <c r="D16">
        <f>'HD district-data'!S16</f>
        <v>21010</v>
      </c>
      <c r="E16">
        <f>'HD district-data'!T16</f>
        <v>26697</v>
      </c>
      <c r="F16" s="1">
        <f t="shared" si="0"/>
        <v>0.40940800498850305</v>
      </c>
      <c r="G16" s="1">
        <f t="shared" si="0"/>
        <v>0.52022682099848006</v>
      </c>
      <c r="H16" s="3">
        <f t="shared" si="1"/>
        <v>0</v>
      </c>
      <c r="I16" s="3">
        <f t="shared" si="2"/>
        <v>1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district-data'!R17</f>
        <v>61832</v>
      </c>
      <c r="D17">
        <f>'HD district-data'!S17</f>
        <v>24433</v>
      </c>
      <c r="E17">
        <f>'HD district-data'!T17</f>
        <v>34164</v>
      </c>
      <c r="F17" s="1">
        <f t="shared" si="0"/>
        <v>0.39515137792728683</v>
      </c>
      <c r="G17" s="1">
        <f t="shared" si="0"/>
        <v>0.55252943459697246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district-data'!R18</f>
        <v>57111</v>
      </c>
      <c r="D18">
        <f>'HD district-data'!S18</f>
        <v>29920</v>
      </c>
      <c r="E18">
        <f>'HD district-data'!T18</f>
        <v>24191</v>
      </c>
      <c r="F18" s="1">
        <f t="shared" si="0"/>
        <v>0.52389206982892966</v>
      </c>
      <c r="G18" s="1">
        <f t="shared" si="0"/>
        <v>0.42357864509464027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district-data'!R19</f>
        <v>39021</v>
      </c>
      <c r="D19">
        <f>'HD district-data'!S19</f>
        <v>25032</v>
      </c>
      <c r="E19">
        <f>'HD district-data'!T19</f>
        <v>11231</v>
      </c>
      <c r="F19" s="1">
        <f t="shared" ref="F19:G82" si="3">D19/$C19</f>
        <v>0.64150073037595146</v>
      </c>
      <c r="G19" s="1">
        <f t="shared" si="3"/>
        <v>0.28781937930857743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district-data'!R20</f>
        <v>52196</v>
      </c>
      <c r="D20">
        <f>'HD district-data'!S20</f>
        <v>43098</v>
      </c>
      <c r="E20">
        <f>'HD district-data'!T20</f>
        <v>6620</v>
      </c>
      <c r="F20" s="1">
        <f t="shared" si="3"/>
        <v>0.82569545559046675</v>
      </c>
      <c r="G20" s="1">
        <f t="shared" si="3"/>
        <v>0.12682964211816997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district-data'!R21</f>
        <v>66710</v>
      </c>
      <c r="D21">
        <f>'HD district-data'!S21</f>
        <v>43308</v>
      </c>
      <c r="E21">
        <f>'HD district-data'!T21</f>
        <v>21533</v>
      </c>
      <c r="F21" s="1">
        <f t="shared" si="3"/>
        <v>0.649198021286164</v>
      </c>
      <c r="G21" s="1">
        <f t="shared" si="3"/>
        <v>0.32278518962674263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district-data'!R22</f>
        <v>63234</v>
      </c>
      <c r="D22">
        <f>'HD district-data'!S22</f>
        <v>41692</v>
      </c>
      <c r="E22">
        <f>'HD district-data'!T22</f>
        <v>19063</v>
      </c>
      <c r="F22" s="1">
        <f t="shared" si="3"/>
        <v>0.65932884207862863</v>
      </c>
      <c r="G22" s="1">
        <f t="shared" si="3"/>
        <v>0.30146756491760762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district-data'!R23</f>
        <v>56281</v>
      </c>
      <c r="D23">
        <f>'HD district-data'!S23</f>
        <v>45885</v>
      </c>
      <c r="E23">
        <f>'HD district-data'!T23</f>
        <v>7870</v>
      </c>
      <c r="F23" s="1">
        <f t="shared" si="3"/>
        <v>0.8152840212505108</v>
      </c>
      <c r="G23" s="1">
        <f t="shared" si="3"/>
        <v>0.13983404701409002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district-data'!R24</f>
        <v>59856</v>
      </c>
      <c r="D24">
        <f>'HD district-data'!S24</f>
        <v>19332</v>
      </c>
      <c r="E24">
        <f>'HD district-data'!T24</f>
        <v>37535</v>
      </c>
      <c r="F24" s="1">
        <f t="shared" si="3"/>
        <v>0.32297514033680835</v>
      </c>
      <c r="G24" s="1">
        <f t="shared" si="3"/>
        <v>0.62708834536220259</v>
      </c>
      <c r="H24" s="3">
        <f t="shared" si="1"/>
        <v>0</v>
      </c>
      <c r="I24" s="3">
        <f t="shared" si="2"/>
        <v>1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district-data'!R25</f>
        <v>58331</v>
      </c>
      <c r="D25">
        <f>'HD district-data'!S25</f>
        <v>10604</v>
      </c>
      <c r="E25">
        <f>'HD district-data'!T25</f>
        <v>45483</v>
      </c>
      <c r="F25" s="1">
        <f t="shared" si="3"/>
        <v>0.18179012874800707</v>
      </c>
      <c r="G25" s="1">
        <f t="shared" si="3"/>
        <v>0.77973976101901221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district-data'!R26</f>
        <v>59026</v>
      </c>
      <c r="D26">
        <f>'HD district-data'!S26</f>
        <v>24524</v>
      </c>
      <c r="E26">
        <f>'HD district-data'!T26</f>
        <v>32092</v>
      </c>
      <c r="F26" s="1">
        <f t="shared" si="3"/>
        <v>0.41547792498221126</v>
      </c>
      <c r="G26" s="1">
        <f t="shared" si="3"/>
        <v>0.54369261003625524</v>
      </c>
      <c r="H26" s="3">
        <f t="shared" si="1"/>
        <v>0</v>
      </c>
      <c r="I26" s="3">
        <f t="shared" si="2"/>
        <v>1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district-data'!R27</f>
        <v>62651</v>
      </c>
      <c r="D27">
        <f>'HD district-data'!S27</f>
        <v>27540</v>
      </c>
      <c r="E27">
        <f>'HD district-data'!T27</f>
        <v>32828</v>
      </c>
      <c r="F27" s="1">
        <f t="shared" si="3"/>
        <v>0.43957797960128331</v>
      </c>
      <c r="G27" s="1">
        <f t="shared" si="3"/>
        <v>0.52398205934462339</v>
      </c>
      <c r="H27" s="3">
        <f t="shared" si="1"/>
        <v>0</v>
      </c>
      <c r="I27" s="3">
        <f t="shared" si="2"/>
        <v>1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district-data'!R28</f>
        <v>59605</v>
      </c>
      <c r="D28">
        <f>'HD district-data'!S28</f>
        <v>26987</v>
      </c>
      <c r="E28">
        <f>'HD district-data'!T28</f>
        <v>30505</v>
      </c>
      <c r="F28" s="1">
        <f t="shared" si="3"/>
        <v>0.45276402986326653</v>
      </c>
      <c r="G28" s="1">
        <f t="shared" si="3"/>
        <v>0.51178592399966449</v>
      </c>
      <c r="H28" s="3">
        <f t="shared" si="1"/>
        <v>0</v>
      </c>
      <c r="I28" s="3">
        <f t="shared" si="2"/>
        <v>1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district-data'!R29</f>
        <v>64969</v>
      </c>
      <c r="D29">
        <f>'HD district-data'!S29</f>
        <v>23034</v>
      </c>
      <c r="E29">
        <f>'HD district-data'!T29</f>
        <v>39858</v>
      </c>
      <c r="F29" s="1">
        <f t="shared" si="3"/>
        <v>0.35453831827486953</v>
      </c>
      <c r="G29" s="1">
        <f t="shared" si="3"/>
        <v>0.61349258877310719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district-data'!R30</f>
        <v>49560</v>
      </c>
      <c r="D30">
        <f>'HD district-data'!S30</f>
        <v>34818</v>
      </c>
      <c r="E30">
        <f>'HD district-data'!T30</f>
        <v>12431</v>
      </c>
      <c r="F30" s="1">
        <f t="shared" si="3"/>
        <v>0.7025423728813559</v>
      </c>
      <c r="G30" s="1">
        <f t="shared" si="3"/>
        <v>0.25082728006456823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district-data'!R31</f>
        <v>48320</v>
      </c>
      <c r="D31">
        <f>'HD district-data'!S31</f>
        <v>22920</v>
      </c>
      <c r="E31">
        <f>'HD district-data'!T31</f>
        <v>23101</v>
      </c>
      <c r="F31" s="1">
        <f t="shared" si="3"/>
        <v>0.47433774834437087</v>
      </c>
      <c r="G31" s="1">
        <f t="shared" si="3"/>
        <v>0.47808360927152316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district-data'!R32</f>
        <v>54821</v>
      </c>
      <c r="D32">
        <f>'HD district-data'!S32</f>
        <v>22369</v>
      </c>
      <c r="E32">
        <f>'HD district-data'!T32</f>
        <v>29643</v>
      </c>
      <c r="F32" s="1">
        <f t="shared" si="3"/>
        <v>0.40803706608781304</v>
      </c>
      <c r="G32" s="1">
        <f t="shared" si="3"/>
        <v>0.54072344539501283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district-data'!R33</f>
        <v>61941</v>
      </c>
      <c r="D33">
        <f>'HD district-data'!S33</f>
        <v>26529</v>
      </c>
      <c r="E33">
        <f>'HD district-data'!T33</f>
        <v>32251</v>
      </c>
      <c r="F33" s="1">
        <f t="shared" si="3"/>
        <v>0.42829466750617523</v>
      </c>
      <c r="G33" s="1">
        <f t="shared" si="3"/>
        <v>0.52067289840331932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district-data'!R34</f>
        <v>46995</v>
      </c>
      <c r="D34">
        <f>'HD district-data'!S34</f>
        <v>22121</v>
      </c>
      <c r="E34">
        <f>'HD district-data'!T34</f>
        <v>21614</v>
      </c>
      <c r="F34" s="1">
        <f t="shared" si="3"/>
        <v>0.47070964996276199</v>
      </c>
      <c r="G34" s="1">
        <f t="shared" si="3"/>
        <v>0.45992126822002338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district-data'!R35</f>
        <v>55121</v>
      </c>
      <c r="D35">
        <f>'HD district-data'!S35</f>
        <v>28982</v>
      </c>
      <c r="E35">
        <f>'HD district-data'!T35</f>
        <v>22721</v>
      </c>
      <c r="F35" s="1">
        <f t="shared" si="3"/>
        <v>0.52578871936285632</v>
      </c>
      <c r="G35" s="1">
        <f t="shared" si="3"/>
        <v>0.4122022459679614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district-data'!R36</f>
        <v>63848</v>
      </c>
      <c r="D36">
        <f>'HD district-data'!S36</f>
        <v>24082</v>
      </c>
      <c r="E36">
        <f>'HD district-data'!T36</f>
        <v>37033</v>
      </c>
      <c r="F36" s="1">
        <f t="shared" si="3"/>
        <v>0.37717704548302217</v>
      </c>
      <c r="G36" s="1">
        <f t="shared" si="3"/>
        <v>0.5800181681493547</v>
      </c>
      <c r="H36" s="3">
        <f t="shared" si="1"/>
        <v>0</v>
      </c>
      <c r="I36" s="3">
        <f t="shared" si="2"/>
        <v>1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district-data'!R37</f>
        <v>44676</v>
      </c>
      <c r="D37">
        <f>'HD district-data'!S37</f>
        <v>23795</v>
      </c>
      <c r="E37">
        <f>'HD district-data'!T37</f>
        <v>18352</v>
      </c>
      <c r="F37" s="1">
        <f t="shared" si="3"/>
        <v>0.53261258841436121</v>
      </c>
      <c r="G37" s="1">
        <f t="shared" si="3"/>
        <v>0.41077983704897486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district-data'!R38</f>
        <v>57869</v>
      </c>
      <c r="D38">
        <f>'HD district-data'!S38</f>
        <v>15308</v>
      </c>
      <c r="E38">
        <f>'HD district-data'!T38</f>
        <v>40112</v>
      </c>
      <c r="F38" s="1">
        <f t="shared" si="3"/>
        <v>0.26452850403497558</v>
      </c>
      <c r="G38" s="1">
        <f t="shared" si="3"/>
        <v>0.69315177383400439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district-data'!R39</f>
        <v>56552</v>
      </c>
      <c r="D39">
        <f>'HD district-data'!S39</f>
        <v>27089</v>
      </c>
      <c r="E39">
        <f>'HD district-data'!T39</f>
        <v>27130</v>
      </c>
      <c r="F39" s="1">
        <f t="shared" si="3"/>
        <v>0.47901046824161836</v>
      </c>
      <c r="G39" s="1">
        <f t="shared" si="3"/>
        <v>0.47973546470505024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district-data'!R40</f>
        <v>59291</v>
      </c>
      <c r="D40">
        <f>'HD district-data'!S40</f>
        <v>22737</v>
      </c>
      <c r="E40">
        <f>'HD district-data'!T40</f>
        <v>33807</v>
      </c>
      <c r="F40" s="1">
        <f t="shared" si="3"/>
        <v>0.38348147273616567</v>
      </c>
      <c r="G40" s="1">
        <f t="shared" si="3"/>
        <v>0.57018771820343728</v>
      </c>
      <c r="H40" s="3">
        <f t="shared" si="1"/>
        <v>0</v>
      </c>
      <c r="I40" s="3">
        <f t="shared" si="2"/>
        <v>1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district-data'!R41</f>
        <v>64467</v>
      </c>
      <c r="D41">
        <f>'HD district-data'!S41</f>
        <v>16796</v>
      </c>
      <c r="E41">
        <f>'HD district-data'!T41</f>
        <v>45341</v>
      </c>
      <c r="F41" s="1">
        <f t="shared" si="3"/>
        <v>0.26053639846743293</v>
      </c>
      <c r="G41" s="1">
        <f t="shared" si="3"/>
        <v>0.70332107900165974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district-data'!R42</f>
        <v>43941</v>
      </c>
      <c r="D42">
        <f>'HD district-data'!S42</f>
        <v>24048</v>
      </c>
      <c r="E42">
        <f>'HD district-data'!T42</f>
        <v>17392</v>
      </c>
      <c r="F42" s="1">
        <f t="shared" si="3"/>
        <v>0.54727930634259581</v>
      </c>
      <c r="G42" s="1">
        <f t="shared" si="3"/>
        <v>0.39580346373546349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district-data'!R43</f>
        <v>51220</v>
      </c>
      <c r="D43">
        <f>'HD district-data'!S43</f>
        <v>30299</v>
      </c>
      <c r="E43">
        <f>'HD district-data'!T43</f>
        <v>18513</v>
      </c>
      <c r="F43" s="1">
        <f t="shared" si="3"/>
        <v>0.59154627098789536</v>
      </c>
      <c r="G43" s="1">
        <f t="shared" si="3"/>
        <v>0.36144084342053884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district-data'!R44</f>
        <v>62430</v>
      </c>
      <c r="D44">
        <f>'HD district-data'!S44</f>
        <v>20732</v>
      </c>
      <c r="E44">
        <f>'HD district-data'!T44</f>
        <v>39136</v>
      </c>
      <c r="F44" s="1">
        <f t="shared" si="3"/>
        <v>0.33208393400608682</v>
      </c>
      <c r="G44" s="1">
        <f t="shared" si="3"/>
        <v>0.62687810347589301</v>
      </c>
      <c r="H44" s="3">
        <f t="shared" si="1"/>
        <v>0</v>
      </c>
      <c r="I44" s="3">
        <f t="shared" si="2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district-data'!R45</f>
        <v>55559</v>
      </c>
      <c r="D45">
        <f>'HD district-data'!S45</f>
        <v>25556</v>
      </c>
      <c r="E45">
        <f>'HD district-data'!T45</f>
        <v>27525</v>
      </c>
      <c r="F45" s="1">
        <f t="shared" si="3"/>
        <v>0.45997948127216115</v>
      </c>
      <c r="G45" s="1">
        <f t="shared" si="3"/>
        <v>0.49541928400439172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district-data'!R46</f>
        <v>49891</v>
      </c>
      <c r="D46">
        <f>'HD district-data'!S46</f>
        <v>13583</v>
      </c>
      <c r="E46">
        <f>'HD district-data'!T46</f>
        <v>34148</v>
      </c>
      <c r="F46" s="1">
        <f t="shared" si="3"/>
        <v>0.27225351265759357</v>
      </c>
      <c r="G46" s="1">
        <f t="shared" si="3"/>
        <v>0.68445210559018665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district-data'!R47</f>
        <v>60433</v>
      </c>
      <c r="D47">
        <f>'HD district-data'!S47</f>
        <v>15275</v>
      </c>
      <c r="E47">
        <f>'HD district-data'!T47</f>
        <v>43074</v>
      </c>
      <c r="F47" s="1">
        <f t="shared" si="3"/>
        <v>0.2527592540499396</v>
      </c>
      <c r="G47" s="1">
        <f t="shared" si="3"/>
        <v>0.71275627554481824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district-data'!R48</f>
        <v>50732</v>
      </c>
      <c r="D48">
        <f>'HD district-data'!S48</f>
        <v>12249</v>
      </c>
      <c r="E48">
        <f>'HD district-data'!T48</f>
        <v>36233</v>
      </c>
      <c r="F48" s="1">
        <f t="shared" si="3"/>
        <v>0.24144524166206732</v>
      </c>
      <c r="G48" s="1">
        <f t="shared" si="3"/>
        <v>0.71420405266892695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district-data'!R49</f>
        <v>53033</v>
      </c>
      <c r="D49">
        <f>'HD district-data'!S49</f>
        <v>22722</v>
      </c>
      <c r="E49">
        <f>'HD district-data'!T49</f>
        <v>27187</v>
      </c>
      <c r="F49" s="1">
        <f t="shared" si="3"/>
        <v>0.4284502102464503</v>
      </c>
      <c r="G49" s="1">
        <f t="shared" si="3"/>
        <v>0.51264307129523123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district-data'!R50</f>
        <v>55526</v>
      </c>
      <c r="D50">
        <f>'HD district-data'!S50</f>
        <v>16879</v>
      </c>
      <c r="E50">
        <f>'HD district-data'!T50</f>
        <v>35480</v>
      </c>
      <c r="F50" s="1">
        <f t="shared" si="3"/>
        <v>0.30398371933868817</v>
      </c>
      <c r="G50" s="1">
        <f t="shared" si="3"/>
        <v>0.63897993732665781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district-data'!R51</f>
        <v>56342</v>
      </c>
      <c r="D51">
        <f>'HD district-data'!S51</f>
        <v>15925</v>
      </c>
      <c r="E51">
        <f>'HD district-data'!T51</f>
        <v>37135</v>
      </c>
      <c r="F51" s="1">
        <f t="shared" si="3"/>
        <v>0.28264882325796031</v>
      </c>
      <c r="G51" s="1">
        <f t="shared" si="3"/>
        <v>0.65909978346526565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district-data'!R52</f>
        <v>48212</v>
      </c>
      <c r="D52">
        <f>'HD district-data'!S52</f>
        <v>24725</v>
      </c>
      <c r="E52">
        <f>'HD district-data'!T52</f>
        <v>20506</v>
      </c>
      <c r="F52" s="1">
        <f t="shared" si="3"/>
        <v>0.51283912718825186</v>
      </c>
      <c r="G52" s="1">
        <f t="shared" si="3"/>
        <v>0.42532979341242844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district-data'!R53</f>
        <v>53244</v>
      </c>
      <c r="D53">
        <f>'HD district-data'!S53</f>
        <v>20413</v>
      </c>
      <c r="E53">
        <f>'HD district-data'!T53</f>
        <v>30095</v>
      </c>
      <c r="F53" s="1">
        <f t="shared" si="3"/>
        <v>0.3833859214183758</v>
      </c>
      <c r="G53" s="1">
        <f t="shared" si="3"/>
        <v>0.56522800691157693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district-data'!R54</f>
        <v>50154</v>
      </c>
      <c r="D54">
        <f>'HD district-data'!S54</f>
        <v>14705</v>
      </c>
      <c r="E54">
        <f>'HD district-data'!T54</f>
        <v>32304</v>
      </c>
      <c r="F54" s="1">
        <f t="shared" si="3"/>
        <v>0.2931969533835786</v>
      </c>
      <c r="G54" s="1">
        <f t="shared" si="3"/>
        <v>0.64409618375403754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district-data'!R55</f>
        <v>59355</v>
      </c>
      <c r="D55">
        <f>'HD district-data'!S55</f>
        <v>10587</v>
      </c>
      <c r="E55">
        <f>'HD district-data'!T55</f>
        <v>46039</v>
      </c>
      <c r="F55" s="1">
        <f t="shared" si="3"/>
        <v>0.17836745008845084</v>
      </c>
      <c r="G55" s="1">
        <f t="shared" si="3"/>
        <v>0.77565495745935475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district-data'!R56</f>
        <v>55300</v>
      </c>
      <c r="D56">
        <f>'HD district-data'!S56</f>
        <v>13240</v>
      </c>
      <c r="E56">
        <f>'HD district-data'!T56</f>
        <v>39809</v>
      </c>
      <c r="F56" s="1">
        <f t="shared" si="3"/>
        <v>0.23942133815551536</v>
      </c>
      <c r="G56" s="1">
        <f t="shared" si="3"/>
        <v>0.71987341772151903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district-data'!R57</f>
        <v>61261</v>
      </c>
      <c r="D57">
        <f>'HD district-data'!S57</f>
        <v>21506</v>
      </c>
      <c r="E57">
        <f>'HD district-data'!T57</f>
        <v>36507</v>
      </c>
      <c r="F57" s="1">
        <f t="shared" si="3"/>
        <v>0.35105532067710288</v>
      </c>
      <c r="G57" s="1">
        <f t="shared" si="3"/>
        <v>0.59592562968283247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district-data'!R58</f>
        <v>50311</v>
      </c>
      <c r="D58">
        <f>'HD district-data'!S58</f>
        <v>29512</v>
      </c>
      <c r="E58">
        <f>'HD district-data'!T58</f>
        <v>18081</v>
      </c>
      <c r="F58" s="1">
        <f t="shared" si="3"/>
        <v>0.58659140148277711</v>
      </c>
      <c r="G58" s="1">
        <f t="shared" si="3"/>
        <v>0.35938462761622708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district-data'!R59</f>
        <v>61992</v>
      </c>
      <c r="D59">
        <f>'HD district-data'!S59</f>
        <v>21699</v>
      </c>
      <c r="E59">
        <f>'HD district-data'!T59</f>
        <v>37539</v>
      </c>
      <c r="F59" s="1">
        <f t="shared" si="3"/>
        <v>0.35002903600464574</v>
      </c>
      <c r="G59" s="1">
        <f t="shared" si="3"/>
        <v>0.6055458768873403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district-data'!R60</f>
        <v>56830</v>
      </c>
      <c r="D60">
        <f>'HD district-data'!S60</f>
        <v>18171</v>
      </c>
      <c r="E60">
        <f>'HD district-data'!T60</f>
        <v>36856</v>
      </c>
      <c r="F60" s="1">
        <f t="shared" si="3"/>
        <v>0.31974309343656521</v>
      </c>
      <c r="G60" s="1">
        <f t="shared" si="3"/>
        <v>0.64853070561323245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district-data'!R61</f>
        <v>57491</v>
      </c>
      <c r="D61">
        <f>'HD district-data'!S61</f>
        <v>14575</v>
      </c>
      <c r="E61">
        <f>'HD district-data'!T61</f>
        <v>40844</v>
      </c>
      <c r="F61" s="1">
        <f t="shared" si="3"/>
        <v>0.25351794193873822</v>
      </c>
      <c r="G61" s="1">
        <f t="shared" si="3"/>
        <v>0.71044163434276675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district-data'!R62</f>
        <v>58785</v>
      </c>
      <c r="D62">
        <f>'HD district-data'!S62</f>
        <v>12343</v>
      </c>
      <c r="E62">
        <f>'HD district-data'!T62</f>
        <v>43919</v>
      </c>
      <c r="F62" s="1">
        <f t="shared" si="3"/>
        <v>0.20996852938674831</v>
      </c>
      <c r="G62" s="1">
        <f t="shared" si="3"/>
        <v>0.74711235859487968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district-data'!R63</f>
        <v>52814</v>
      </c>
      <c r="D63">
        <f>'HD district-data'!S63</f>
        <v>9086</v>
      </c>
      <c r="E63">
        <f>'HD district-data'!T63</f>
        <v>41228</v>
      </c>
      <c r="F63" s="1">
        <f t="shared" si="3"/>
        <v>0.17203771727193548</v>
      </c>
      <c r="G63" s="1">
        <f t="shared" si="3"/>
        <v>0.7806263490741091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district-data'!R64</f>
        <v>55930</v>
      </c>
      <c r="D64">
        <f>'HD district-data'!S64</f>
        <v>26086</v>
      </c>
      <c r="E64">
        <f>'HD district-data'!T64</f>
        <v>26890</v>
      </c>
      <c r="F64" s="1">
        <f t="shared" si="3"/>
        <v>0.46640443411407118</v>
      </c>
      <c r="G64" s="1">
        <f t="shared" si="3"/>
        <v>0.48077954586089755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district-data'!R65</f>
        <v>56446</v>
      </c>
      <c r="D65">
        <f>'HD district-data'!S65</f>
        <v>18140</v>
      </c>
      <c r="E65">
        <f>'HD district-data'!T65</f>
        <v>34874</v>
      </c>
      <c r="F65" s="1">
        <f t="shared" si="3"/>
        <v>0.3213690961272721</v>
      </c>
      <c r="G65" s="1">
        <f t="shared" si="3"/>
        <v>0.61782942989760126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district-data'!R66</f>
        <v>57650</v>
      </c>
      <c r="D66">
        <f>'HD district-data'!S66</f>
        <v>17019</v>
      </c>
      <c r="E66">
        <f>'HD district-data'!T66</f>
        <v>37716</v>
      </c>
      <c r="F66" s="1">
        <f t="shared" si="3"/>
        <v>0.2952124891587164</v>
      </c>
      <c r="G66" s="1">
        <f t="shared" si="3"/>
        <v>0.65422376409366867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district-data'!R67</f>
        <v>55521</v>
      </c>
      <c r="D67">
        <f>'HD district-data'!S67</f>
        <v>13808</v>
      </c>
      <c r="E67">
        <f>'HD district-data'!T67</f>
        <v>38529</v>
      </c>
      <c r="F67" s="1">
        <f t="shared" si="3"/>
        <v>0.2486986905855442</v>
      </c>
      <c r="G67" s="1">
        <f t="shared" si="3"/>
        <v>0.69395363916355979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district-data'!R68</f>
        <v>50884</v>
      </c>
      <c r="D68">
        <f>'HD district-data'!S68</f>
        <v>15994</v>
      </c>
      <c r="E68">
        <f>'HD district-data'!T68</f>
        <v>32414</v>
      </c>
      <c r="F68" s="1">
        <f t="shared" si="3"/>
        <v>0.3143227733668737</v>
      </c>
      <c r="G68" s="1">
        <f t="shared" si="3"/>
        <v>0.6370175300683909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district-data'!R69</f>
        <v>52249</v>
      </c>
      <c r="D69">
        <f>'HD district-data'!S69</f>
        <v>13108</v>
      </c>
      <c r="E69">
        <f>'HD district-data'!T69</f>
        <v>36428</v>
      </c>
      <c r="F69" s="1">
        <f t="shared" si="3"/>
        <v>0.25087561484430326</v>
      </c>
      <c r="G69" s="1">
        <f t="shared" si="3"/>
        <v>0.69719994641045757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district-data'!R70</f>
        <v>55359</v>
      </c>
      <c r="D70">
        <f>'HD district-data'!S70</f>
        <v>14596</v>
      </c>
      <c r="E70">
        <f>'HD district-data'!T70</f>
        <v>38490</v>
      </c>
      <c r="F70" s="1">
        <f t="shared" si="3"/>
        <v>0.26366083202369983</v>
      </c>
      <c r="G70" s="1">
        <f t="shared" si="3"/>
        <v>0.6952799002872162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district-data'!R71</f>
        <v>55664</v>
      </c>
      <c r="D71">
        <f>'HD district-data'!S71</f>
        <v>14217</v>
      </c>
      <c r="E71">
        <f>'HD district-data'!T71</f>
        <v>38771</v>
      </c>
      <c r="F71" s="1">
        <f t="shared" si="3"/>
        <v>0.25540744466800802</v>
      </c>
      <c r="G71" s="1">
        <f t="shared" si="3"/>
        <v>0.69651839609083066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district-data'!R72</f>
        <v>53728</v>
      </c>
      <c r="D72">
        <f>'HD district-data'!S72</f>
        <v>20280</v>
      </c>
      <c r="E72">
        <f>'HD district-data'!T72</f>
        <v>29696</v>
      </c>
      <c r="F72" s="1">
        <f t="shared" si="3"/>
        <v>0.37745681953543775</v>
      </c>
      <c r="G72" s="1">
        <f t="shared" si="3"/>
        <v>0.55270994639666471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district-data'!R73</f>
        <v>52027</v>
      </c>
      <c r="D73">
        <f>'HD district-data'!S73</f>
        <v>16597</v>
      </c>
      <c r="E73">
        <f>'HD district-data'!T73</f>
        <v>33196</v>
      </c>
      <c r="F73" s="1">
        <f t="shared" si="3"/>
        <v>0.31900743844542256</v>
      </c>
      <c r="G73" s="1">
        <f t="shared" si="3"/>
        <v>0.63805331846925639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district-data'!R74</f>
        <v>51262</v>
      </c>
      <c r="D74">
        <f>'HD district-data'!S74</f>
        <v>13349</v>
      </c>
      <c r="E74">
        <f>'HD district-data'!T74</f>
        <v>35487</v>
      </c>
      <c r="F74" s="1">
        <f t="shared" si="3"/>
        <v>0.26040731926183136</v>
      </c>
      <c r="G74" s="1">
        <f t="shared" si="3"/>
        <v>0.69226717646599822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district-data'!R75</f>
        <v>49283</v>
      </c>
      <c r="D75">
        <f>'HD district-data'!S75</f>
        <v>15750</v>
      </c>
      <c r="E75">
        <f>'HD district-data'!T75</f>
        <v>31102</v>
      </c>
      <c r="F75" s="1">
        <f t="shared" si="3"/>
        <v>0.31958281760444779</v>
      </c>
      <c r="G75" s="1">
        <f t="shared" si="3"/>
        <v>0.63108982813546255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district-data'!R76</f>
        <v>55246</v>
      </c>
      <c r="D76">
        <f>'HD district-data'!S76</f>
        <v>20234</v>
      </c>
      <c r="E76">
        <f>'HD district-data'!T76</f>
        <v>32262</v>
      </c>
      <c r="F76" s="1">
        <f t="shared" si="3"/>
        <v>0.36625276038084204</v>
      </c>
      <c r="G76" s="1">
        <f t="shared" si="3"/>
        <v>0.58396988017232021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district-data'!R77</f>
        <v>56382</v>
      </c>
      <c r="D77">
        <f>'HD district-data'!S77</f>
        <v>13869</v>
      </c>
      <c r="E77">
        <f>'HD district-data'!T77</f>
        <v>39369</v>
      </c>
      <c r="F77" s="1">
        <f t="shared" si="3"/>
        <v>0.24598276045546452</v>
      </c>
      <c r="G77" s="1">
        <f t="shared" si="3"/>
        <v>0.69825476215813553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district-data'!R78</f>
        <v>54484</v>
      </c>
      <c r="D78">
        <f>'HD district-data'!S78</f>
        <v>15078</v>
      </c>
      <c r="E78">
        <f>'HD district-data'!T78</f>
        <v>36357</v>
      </c>
      <c r="F78" s="1">
        <f t="shared" si="3"/>
        <v>0.27674179575655239</v>
      </c>
      <c r="G78" s="1">
        <f t="shared" si="3"/>
        <v>0.66729682108508925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district-data'!R79</f>
        <v>49025</v>
      </c>
      <c r="D79">
        <f>'HD district-data'!S79</f>
        <v>12697</v>
      </c>
      <c r="E79">
        <f>'HD district-data'!T79</f>
        <v>33604</v>
      </c>
      <c r="F79" s="1">
        <f t="shared" si="3"/>
        <v>0.25899031106578274</v>
      </c>
      <c r="G79" s="1">
        <f t="shared" si="3"/>
        <v>0.68544620091789898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district-data'!R80</f>
        <v>60708</v>
      </c>
      <c r="D80">
        <f>'HD district-data'!S80</f>
        <v>10052</v>
      </c>
      <c r="E80">
        <f>'HD district-data'!T80</f>
        <v>48210</v>
      </c>
      <c r="F80" s="1">
        <f t="shared" si="3"/>
        <v>0.16557949528892402</v>
      </c>
      <c r="G80" s="1">
        <f t="shared" si="3"/>
        <v>0.79412927456018978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district-data'!R81</f>
        <v>48036</v>
      </c>
      <c r="D81">
        <f>'HD district-data'!S81</f>
        <v>11339</v>
      </c>
      <c r="E81">
        <f>'HD district-data'!T81</f>
        <v>34328</v>
      </c>
      <c r="F81" s="1">
        <f t="shared" si="3"/>
        <v>0.23605212757098842</v>
      </c>
      <c r="G81" s="1">
        <f t="shared" si="3"/>
        <v>0.71463069364643184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district-data'!R82</f>
        <v>57314</v>
      </c>
      <c r="D82">
        <f>'HD district-data'!S82</f>
        <v>10987</v>
      </c>
      <c r="E82">
        <f>'HD district-data'!T82</f>
        <v>43533</v>
      </c>
      <c r="F82" s="1">
        <f t="shared" si="3"/>
        <v>0.19169836340161217</v>
      </c>
      <c r="G82" s="1">
        <f t="shared" si="3"/>
        <v>0.75955263984366816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district-data'!R83</f>
        <v>52332</v>
      </c>
      <c r="D83">
        <f>'HD district-data'!S83</f>
        <v>14523</v>
      </c>
      <c r="E83">
        <f>'HD district-data'!T83</f>
        <v>34625</v>
      </c>
      <c r="F83" s="1">
        <f t="shared" ref="F83:G101" si="6">D83/$C83</f>
        <v>0.27751662462737903</v>
      </c>
      <c r="G83" s="1">
        <f t="shared" si="6"/>
        <v>0.66164106091874952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district-data'!R84</f>
        <v>58054</v>
      </c>
      <c r="D84">
        <f>'HD district-data'!S84</f>
        <v>17625</v>
      </c>
      <c r="E84">
        <f>'HD district-data'!T84</f>
        <v>37118</v>
      </c>
      <c r="F84" s="1">
        <f t="shared" si="6"/>
        <v>0.30359665139353015</v>
      </c>
      <c r="G84" s="1">
        <f t="shared" si="6"/>
        <v>0.63937024149929378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district-data'!R85</f>
        <v>49979</v>
      </c>
      <c r="D85">
        <f>'HD district-data'!S85</f>
        <v>12888</v>
      </c>
      <c r="E85">
        <f>'HD district-data'!T85</f>
        <v>34304</v>
      </c>
      <c r="F85" s="1">
        <f t="shared" si="6"/>
        <v>0.25786830468796895</v>
      </c>
      <c r="G85" s="1">
        <f t="shared" si="6"/>
        <v>0.68636827467536365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district-data'!R86</f>
        <v>48849</v>
      </c>
      <c r="D86">
        <f>'HD district-data'!S86</f>
        <v>12369</v>
      </c>
      <c r="E86">
        <f>'HD district-data'!T86</f>
        <v>34184</v>
      </c>
      <c r="F86" s="1">
        <f t="shared" si="6"/>
        <v>0.25320886814469079</v>
      </c>
      <c r="G86" s="1">
        <f t="shared" si="6"/>
        <v>0.69978914614424037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district-data'!R87</f>
        <v>45987</v>
      </c>
      <c r="D87">
        <f>'HD district-data'!S87</f>
        <v>14282</v>
      </c>
      <c r="E87">
        <f>'HD district-data'!T87</f>
        <v>29634</v>
      </c>
      <c r="F87" s="1">
        <f t="shared" si="6"/>
        <v>0.31056602953008461</v>
      </c>
      <c r="G87" s="1">
        <f t="shared" si="6"/>
        <v>0.64439950420771086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district-data'!R88</f>
        <v>58812</v>
      </c>
      <c r="D88">
        <f>'HD district-data'!S88</f>
        <v>20218</v>
      </c>
      <c r="E88">
        <f>'HD district-data'!T88</f>
        <v>35365</v>
      </c>
      <c r="F88" s="1">
        <f t="shared" si="6"/>
        <v>0.34377337958239818</v>
      </c>
      <c r="G88" s="1">
        <f t="shared" si="6"/>
        <v>0.60132285928041895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district-data'!R89</f>
        <v>54924</v>
      </c>
      <c r="D89">
        <f>'HD district-data'!S89</f>
        <v>11779</v>
      </c>
      <c r="E89">
        <f>'HD district-data'!T89</f>
        <v>40424</v>
      </c>
      <c r="F89" s="1">
        <f t="shared" si="6"/>
        <v>0.21445998106474401</v>
      </c>
      <c r="G89" s="1">
        <f t="shared" si="6"/>
        <v>0.73599883475347749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district-data'!R90</f>
        <v>47450</v>
      </c>
      <c r="D90">
        <f>'HD district-data'!S90</f>
        <v>13575</v>
      </c>
      <c r="E90">
        <f>'HD district-data'!T90</f>
        <v>32125</v>
      </c>
      <c r="F90" s="1">
        <f t="shared" si="6"/>
        <v>0.28609062170706007</v>
      </c>
      <c r="G90" s="1">
        <f t="shared" si="6"/>
        <v>0.67702845100105369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district-data'!R91</f>
        <v>51245</v>
      </c>
      <c r="D91">
        <f>'HD district-data'!S91</f>
        <v>14766</v>
      </c>
      <c r="E91">
        <f>'HD district-data'!T91</f>
        <v>33840</v>
      </c>
      <c r="F91" s="1">
        <f t="shared" si="6"/>
        <v>0.28814518489608743</v>
      </c>
      <c r="G91" s="1">
        <f t="shared" si="6"/>
        <v>0.6603571080105376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district-data'!R92</f>
        <v>45633</v>
      </c>
      <c r="D92">
        <f>'HD district-data'!S92</f>
        <v>11596</v>
      </c>
      <c r="E92">
        <f>'HD district-data'!T92</f>
        <v>31157</v>
      </c>
      <c r="F92" s="1">
        <f t="shared" si="6"/>
        <v>0.25411434707338987</v>
      </c>
      <c r="G92" s="1">
        <f t="shared" si="6"/>
        <v>0.68277343150789993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district-data'!R93</f>
        <v>52573</v>
      </c>
      <c r="D93">
        <f>'HD district-data'!S93</f>
        <v>15310</v>
      </c>
      <c r="E93">
        <f>'HD district-data'!T93</f>
        <v>33910</v>
      </c>
      <c r="F93" s="1">
        <f t="shared" si="6"/>
        <v>0.29121412131702584</v>
      </c>
      <c r="G93" s="1">
        <f t="shared" si="6"/>
        <v>0.6450078937857836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district-data'!R94</f>
        <v>53755</v>
      </c>
      <c r="D94">
        <f>'HD district-data'!S94</f>
        <v>9729</v>
      </c>
      <c r="E94">
        <f>'HD district-data'!T94</f>
        <v>41400</v>
      </c>
      <c r="F94" s="1">
        <f t="shared" si="6"/>
        <v>0.18098781508696865</v>
      </c>
      <c r="G94" s="1">
        <f t="shared" si="6"/>
        <v>0.77016091526369646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district-data'!R95</f>
        <v>44402</v>
      </c>
      <c r="D95">
        <f>'HD district-data'!S95</f>
        <v>9297</v>
      </c>
      <c r="E95">
        <f>'HD district-data'!T95</f>
        <v>32769</v>
      </c>
      <c r="F95" s="1">
        <f t="shared" si="6"/>
        <v>0.2093824602495383</v>
      </c>
      <c r="G95" s="1">
        <f t="shared" si="6"/>
        <v>0.73800729696860501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district-data'!R96</f>
        <v>54186</v>
      </c>
      <c r="D96">
        <f>'HD district-data'!S96</f>
        <v>23620</v>
      </c>
      <c r="E96">
        <f>'HD district-data'!T96</f>
        <v>27820</v>
      </c>
      <c r="F96" s="1">
        <f t="shared" si="6"/>
        <v>0.43590595356734213</v>
      </c>
      <c r="G96" s="1">
        <f t="shared" si="6"/>
        <v>0.51341674971394824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district-data'!R97</f>
        <v>51148</v>
      </c>
      <c r="D97">
        <f>'HD district-data'!S97</f>
        <v>13869</v>
      </c>
      <c r="E97">
        <f>'HD district-data'!T97</f>
        <v>34172</v>
      </c>
      <c r="F97" s="1">
        <f t="shared" si="6"/>
        <v>0.27115429733322904</v>
      </c>
      <c r="G97" s="1">
        <f t="shared" si="6"/>
        <v>0.6681004144834598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district-data'!R98</f>
        <v>46637</v>
      </c>
      <c r="D98">
        <f>'HD district-data'!S98</f>
        <v>10895</v>
      </c>
      <c r="E98">
        <f>'HD district-data'!T98</f>
        <v>33621</v>
      </c>
      <c r="F98" s="1">
        <f t="shared" si="6"/>
        <v>0.23361279670647769</v>
      </c>
      <c r="G98" s="1">
        <f t="shared" si="6"/>
        <v>0.72090829169972337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district-data'!R99</f>
        <v>50825</v>
      </c>
      <c r="D99">
        <f>'HD district-data'!S99</f>
        <v>15681</v>
      </c>
      <c r="E99">
        <f>'HD district-data'!T99</f>
        <v>32896</v>
      </c>
      <c r="F99" s="1">
        <f t="shared" si="6"/>
        <v>0.30852926709296608</v>
      </c>
      <c r="G99" s="1">
        <f t="shared" si="6"/>
        <v>0.64724053123462866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district-data'!R100</f>
        <v>62416</v>
      </c>
      <c r="D100">
        <f>'HD district-data'!S100</f>
        <v>8383</v>
      </c>
      <c r="E100">
        <f>'HD district-data'!T100</f>
        <v>51677</v>
      </c>
      <c r="F100" s="1">
        <f t="shared" si="6"/>
        <v>0.13430851063829788</v>
      </c>
      <c r="G100" s="1">
        <f t="shared" si="6"/>
        <v>0.82794475775442189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district-data'!R101</f>
        <v>47593</v>
      </c>
      <c r="D101">
        <f>'HD district-data'!S101</f>
        <v>9305</v>
      </c>
      <c r="E101">
        <f>'HD district-data'!T101</f>
        <v>36274</v>
      </c>
      <c r="F101" s="1">
        <f t="shared" si="6"/>
        <v>0.19551194503393357</v>
      </c>
      <c r="G101" s="1">
        <f t="shared" si="6"/>
        <v>0.76217090748639504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9" priority="4">
      <formula>F2&gt;G2</formula>
    </cfRule>
  </conditionalFormatting>
  <conditionalFormatting sqref="G2:G101">
    <cfRule type="expression" dxfId="8" priority="3">
      <formula>G2&gt;F2</formula>
    </cfRule>
  </conditionalFormatting>
  <conditionalFormatting sqref="H2:H101">
    <cfRule type="expression" dxfId="7" priority="2">
      <formula>H2&gt;I2</formula>
    </cfRule>
  </conditionalFormatting>
  <conditionalFormatting sqref="I2:I101">
    <cfRule type="expression" dxfId="6" priority="1">
      <formula>I2&gt;H2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sqref="A1:B1048576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district-data'!U1</f>
        <v>Total_2016_Pres</v>
      </c>
      <c r="D1" t="str">
        <f>'HD district-data'!V1</f>
        <v>Dem_2016_Pres</v>
      </c>
      <c r="E1" t="str">
        <f>'HD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5480173</v>
      </c>
      <c r="D2">
        <f>SUM(D3:D3101)</f>
        <v>2394164</v>
      </c>
      <c r="E2">
        <f>SUM(E3:E3101)</f>
        <v>2841005</v>
      </c>
      <c r="F2" s="1">
        <f>D2/$C2</f>
        <v>0.4368774489418491</v>
      </c>
      <c r="G2" s="1">
        <f>E2/$C2</f>
        <v>0.51841520331566171</v>
      </c>
      <c r="H2" s="3">
        <f>SUM(H3:H101)</f>
        <v>41</v>
      </c>
      <c r="I2" s="3">
        <f>SUM(I3:I101)</f>
        <v>58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district-data'!U3</f>
        <v>50137</v>
      </c>
      <c r="D3">
        <f>'HD district-data'!V3</f>
        <v>25952</v>
      </c>
      <c r="E3">
        <f>'HD district-data'!W3</f>
        <v>22072</v>
      </c>
      <c r="F3" s="1">
        <f t="shared" ref="F3:G18" si="0">D3/$C3</f>
        <v>0.51762171649679878</v>
      </c>
      <c r="G3" s="1">
        <f t="shared" si="0"/>
        <v>0.44023375949897281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district-data'!U4</f>
        <v>47970</v>
      </c>
      <c r="D4">
        <f>'HD district-data'!V4</f>
        <v>23013</v>
      </c>
      <c r="E4">
        <f>'HD district-data'!W4</f>
        <v>22253</v>
      </c>
      <c r="F4" s="1">
        <f t="shared" si="0"/>
        <v>0.47973733583489681</v>
      </c>
      <c r="G4" s="1">
        <f t="shared" si="0"/>
        <v>0.46389410047946633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district-data'!U5</f>
        <v>58469</v>
      </c>
      <c r="D5">
        <f>'HD district-data'!V5</f>
        <v>29274</v>
      </c>
      <c r="E5">
        <f>'HD district-data'!W5</f>
        <v>26152</v>
      </c>
      <c r="F5" s="1">
        <f t="shared" si="0"/>
        <v>0.50067557167045784</v>
      </c>
      <c r="G5" s="1">
        <f t="shared" si="0"/>
        <v>0.44727975508389062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district-data'!U6</f>
        <v>59446</v>
      </c>
      <c r="D6">
        <f>'HD district-data'!V6</f>
        <v>35249</v>
      </c>
      <c r="E6">
        <f>'HD district-data'!W6</f>
        <v>20929</v>
      </c>
      <c r="F6" s="1">
        <f t="shared" si="0"/>
        <v>0.59295831510951114</v>
      </c>
      <c r="G6" s="1">
        <f t="shared" si="0"/>
        <v>0.35206742253473738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district-data'!U7</f>
        <v>51890</v>
      </c>
      <c r="D7">
        <f>'HD district-data'!V7</f>
        <v>31316</v>
      </c>
      <c r="E7">
        <f>'HD district-data'!W7</f>
        <v>17994</v>
      </c>
      <c r="F7" s="1">
        <f t="shared" si="0"/>
        <v>0.60350741954133746</v>
      </c>
      <c r="G7" s="1">
        <f t="shared" si="0"/>
        <v>0.34677201772981309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district-data'!U8</f>
        <v>57309</v>
      </c>
      <c r="D8">
        <f>'HD district-data'!V8</f>
        <v>31756</v>
      </c>
      <c r="E8">
        <f>'HD district-data'!W8</f>
        <v>22817</v>
      </c>
      <c r="F8" s="1">
        <f t="shared" si="0"/>
        <v>0.55411889930028446</v>
      </c>
      <c r="G8" s="1">
        <f t="shared" si="0"/>
        <v>0.39813990821685946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district-data'!U9</f>
        <v>51014</v>
      </c>
      <c r="D9">
        <f>'HD district-data'!V9</f>
        <v>29910</v>
      </c>
      <c r="E9">
        <f>'HD district-data'!W9</f>
        <v>19030</v>
      </c>
      <c r="F9" s="1">
        <f t="shared" si="0"/>
        <v>0.58630964049084566</v>
      </c>
      <c r="G9" s="1">
        <f t="shared" si="0"/>
        <v>0.37303485317755908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district-data'!U10</f>
        <v>47556</v>
      </c>
      <c r="D10">
        <f>'HD district-data'!V10</f>
        <v>37766</v>
      </c>
      <c r="E10">
        <f>'HD district-data'!W10</f>
        <v>8222</v>
      </c>
      <c r="F10" s="1">
        <f t="shared" si="0"/>
        <v>0.79413743796786951</v>
      </c>
      <c r="G10" s="1">
        <f t="shared" si="0"/>
        <v>0.17289090756161157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district-data'!U11</f>
        <v>49399</v>
      </c>
      <c r="D11">
        <f>'HD district-data'!V11</f>
        <v>38445</v>
      </c>
      <c r="E11">
        <f>'HD district-data'!W11</f>
        <v>8688</v>
      </c>
      <c r="F11" s="1">
        <f t="shared" si="0"/>
        <v>0.77825462053887728</v>
      </c>
      <c r="G11" s="1">
        <f t="shared" si="0"/>
        <v>0.17587400554667099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district-data'!U12</f>
        <v>62301</v>
      </c>
      <c r="D12">
        <f>'HD district-data'!V12</f>
        <v>40618</v>
      </c>
      <c r="E12">
        <f>'HD district-data'!W12</f>
        <v>18312</v>
      </c>
      <c r="F12" s="1">
        <f t="shared" si="0"/>
        <v>0.65196385290765801</v>
      </c>
      <c r="G12" s="1">
        <f t="shared" si="0"/>
        <v>0.29392786632638318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district-data'!U13</f>
        <v>42735</v>
      </c>
      <c r="D13">
        <f>'HD district-data'!V13</f>
        <v>27899</v>
      </c>
      <c r="E13">
        <f>'HD district-data'!W13</f>
        <v>12862</v>
      </c>
      <c r="F13" s="1">
        <f t="shared" si="0"/>
        <v>0.6528372528372528</v>
      </c>
      <c r="G13" s="1">
        <f t="shared" si="0"/>
        <v>0.30097110097110097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district-data'!U14</f>
        <v>66616</v>
      </c>
      <c r="D14">
        <f>'HD district-data'!V14</f>
        <v>33507</v>
      </c>
      <c r="E14">
        <f>'HD district-data'!W14</f>
        <v>30827</v>
      </c>
      <c r="F14" s="1">
        <f t="shared" si="0"/>
        <v>0.50298727032544732</v>
      </c>
      <c r="G14" s="1">
        <f t="shared" si="0"/>
        <v>0.46275669508826706</v>
      </c>
      <c r="H14" s="3">
        <f t="shared" si="1"/>
        <v>1</v>
      </c>
      <c r="I14" s="3">
        <f t="shared" si="2"/>
        <v>0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district-data'!U15</f>
        <v>59451</v>
      </c>
      <c r="D15">
        <f>'HD district-data'!V15</f>
        <v>29093</v>
      </c>
      <c r="E15">
        <f>'HD district-data'!W15</f>
        <v>27883</v>
      </c>
      <c r="F15" s="1">
        <f t="shared" si="0"/>
        <v>0.48936098635851372</v>
      </c>
      <c r="G15" s="1">
        <f t="shared" si="0"/>
        <v>0.46900809069653998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district-data'!U16</f>
        <v>53999</v>
      </c>
      <c r="D16">
        <f>'HD district-data'!V16</f>
        <v>25914</v>
      </c>
      <c r="E16">
        <f>'HD district-data'!W16</f>
        <v>25628</v>
      </c>
      <c r="F16" s="1">
        <f t="shared" si="0"/>
        <v>0.47989777588473859</v>
      </c>
      <c r="G16" s="1">
        <f t="shared" si="0"/>
        <v>0.47460138150706493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district-data'!U17</f>
        <v>63853</v>
      </c>
      <c r="D17">
        <f>'HD district-data'!V17</f>
        <v>32161</v>
      </c>
      <c r="E17">
        <f>'HD district-data'!W17</f>
        <v>28933</v>
      </c>
      <c r="F17" s="1">
        <f t="shared" si="0"/>
        <v>0.50367249776831158</v>
      </c>
      <c r="G17" s="1">
        <f t="shared" si="0"/>
        <v>0.45311888243308851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district-data'!U18</f>
        <v>58892</v>
      </c>
      <c r="D18">
        <f>'HD district-data'!V18</f>
        <v>37948</v>
      </c>
      <c r="E18">
        <f>'HD district-data'!W18</f>
        <v>18294</v>
      </c>
      <c r="F18" s="1">
        <f t="shared" si="0"/>
        <v>0.64436595802485908</v>
      </c>
      <c r="G18" s="1">
        <f t="shared" si="0"/>
        <v>0.31063641920804186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district-data'!U19</f>
        <v>41971</v>
      </c>
      <c r="D19">
        <f>'HD district-data'!V19</f>
        <v>31343</v>
      </c>
      <c r="E19">
        <f>'HD district-data'!W19</f>
        <v>9072</v>
      </c>
      <c r="F19" s="1">
        <f t="shared" ref="F19:G82" si="3">D19/$C19</f>
        <v>0.74677753687069648</v>
      </c>
      <c r="G19" s="1">
        <f t="shared" si="3"/>
        <v>0.21614924590788878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district-data'!U20</f>
        <v>55638</v>
      </c>
      <c r="D20">
        <f>'HD district-data'!V20</f>
        <v>49725</v>
      </c>
      <c r="E20">
        <f>'HD district-data'!W20</f>
        <v>4945</v>
      </c>
      <c r="F20" s="1">
        <f t="shared" si="3"/>
        <v>0.89372371400841155</v>
      </c>
      <c r="G20" s="1">
        <f t="shared" si="3"/>
        <v>8.8878104892339771E-2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district-data'!U21</f>
        <v>68180</v>
      </c>
      <c r="D21">
        <f>'HD district-data'!V21</f>
        <v>52655</v>
      </c>
      <c r="E21">
        <f>'HD district-data'!W21</f>
        <v>13903</v>
      </c>
      <c r="F21" s="1">
        <f t="shared" si="3"/>
        <v>0.77229392783807571</v>
      </c>
      <c r="G21" s="1">
        <f t="shared" si="3"/>
        <v>0.20391610442945146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district-data'!U22</f>
        <v>65207</v>
      </c>
      <c r="D22">
        <f>'HD district-data'!V22</f>
        <v>49031</v>
      </c>
      <c r="E22">
        <f>'HD district-data'!W22</f>
        <v>14212</v>
      </c>
      <c r="F22" s="1">
        <f t="shared" si="3"/>
        <v>0.75192847393684725</v>
      </c>
      <c r="G22" s="1">
        <f t="shared" si="3"/>
        <v>0.21795206036161763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district-data'!U23</f>
        <v>59461</v>
      </c>
      <c r="D23">
        <f>'HD district-data'!V23</f>
        <v>52492</v>
      </c>
      <c r="E23">
        <f>'HD district-data'!W23</f>
        <v>5895</v>
      </c>
      <c r="F23" s="1">
        <f t="shared" si="3"/>
        <v>0.88279712752896855</v>
      </c>
      <c r="G23" s="1">
        <f t="shared" si="3"/>
        <v>9.9140613175022277E-2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district-data'!U24</f>
        <v>61672</v>
      </c>
      <c r="D24">
        <f>'HD district-data'!V24</f>
        <v>24402</v>
      </c>
      <c r="E24">
        <f>'HD district-data'!W24</f>
        <v>34607</v>
      </c>
      <c r="F24" s="1">
        <f t="shared" si="3"/>
        <v>0.3956738876637696</v>
      </c>
      <c r="G24" s="1">
        <f t="shared" si="3"/>
        <v>0.56114606304319625</v>
      </c>
      <c r="H24" s="3">
        <f t="shared" si="1"/>
        <v>0</v>
      </c>
      <c r="I24" s="3">
        <f t="shared" si="2"/>
        <v>1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district-data'!U25</f>
        <v>59207</v>
      </c>
      <c r="D25">
        <f>'HD district-data'!V25</f>
        <v>14684</v>
      </c>
      <c r="E25">
        <f>'HD district-data'!W25</f>
        <v>41845</v>
      </c>
      <c r="F25" s="1">
        <f t="shared" si="3"/>
        <v>0.24801121489013123</v>
      </c>
      <c r="G25" s="1">
        <f t="shared" si="3"/>
        <v>0.70675764689985976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district-data'!U26</f>
        <v>59832</v>
      </c>
      <c r="D26">
        <f>'HD district-data'!V26</f>
        <v>29654</v>
      </c>
      <c r="E26">
        <f>'HD district-data'!W26</f>
        <v>27789</v>
      </c>
      <c r="F26" s="1">
        <f t="shared" si="3"/>
        <v>0.49562107233587377</v>
      </c>
      <c r="G26" s="1">
        <f t="shared" si="3"/>
        <v>0.46445046129161655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district-data'!U27</f>
        <v>63298</v>
      </c>
      <c r="D27">
        <f>'HD district-data'!V27</f>
        <v>34922</v>
      </c>
      <c r="E27">
        <f>'HD district-data'!W27</f>
        <v>25507</v>
      </c>
      <c r="F27" s="1">
        <f t="shared" si="3"/>
        <v>0.55170779487503552</v>
      </c>
      <c r="G27" s="1">
        <f t="shared" si="3"/>
        <v>0.40296691838604698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district-data'!U28</f>
        <v>60065</v>
      </c>
      <c r="D28">
        <f>'HD district-data'!V28</f>
        <v>34758</v>
      </c>
      <c r="E28">
        <f>'HD district-data'!W28</f>
        <v>22699</v>
      </c>
      <c r="F28" s="1">
        <f t="shared" si="3"/>
        <v>0.57867310413718476</v>
      </c>
      <c r="G28" s="1">
        <f t="shared" si="3"/>
        <v>0.37790726712727879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district-data'!U29</f>
        <v>64993</v>
      </c>
      <c r="D29">
        <f>'HD district-data'!V29</f>
        <v>32969</v>
      </c>
      <c r="E29">
        <f>'HD district-data'!W29</f>
        <v>28462</v>
      </c>
      <c r="F29" s="1">
        <f t="shared" si="3"/>
        <v>0.50727001369378244</v>
      </c>
      <c r="G29" s="1">
        <f t="shared" si="3"/>
        <v>0.43792408413213729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district-data'!U30</f>
        <v>50885</v>
      </c>
      <c r="D30">
        <f>'HD district-data'!V30</f>
        <v>41039</v>
      </c>
      <c r="E30">
        <f>'HD district-data'!W30</f>
        <v>7813</v>
      </c>
      <c r="F30" s="1">
        <f t="shared" si="3"/>
        <v>0.80650486390881404</v>
      </c>
      <c r="G30" s="1">
        <f t="shared" si="3"/>
        <v>0.1535423012675641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district-data'!U31</f>
        <v>49238</v>
      </c>
      <c r="D31">
        <f>'HD district-data'!V31</f>
        <v>27693</v>
      </c>
      <c r="E31">
        <f>'HD district-data'!W31</f>
        <v>19550</v>
      </c>
      <c r="F31" s="1">
        <f t="shared" si="3"/>
        <v>0.56243145537999106</v>
      </c>
      <c r="G31" s="1">
        <f t="shared" si="3"/>
        <v>0.39705105812583774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district-data'!U32</f>
        <v>56217</v>
      </c>
      <c r="D32">
        <f>'HD district-data'!V32</f>
        <v>27837</v>
      </c>
      <c r="E32">
        <f>'HD district-data'!W32</f>
        <v>25809</v>
      </c>
      <c r="F32" s="1">
        <f t="shared" si="3"/>
        <v>0.49517050002668234</v>
      </c>
      <c r="G32" s="1">
        <f t="shared" si="3"/>
        <v>0.45909600298841985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district-data'!U33</f>
        <v>63492</v>
      </c>
      <c r="D33">
        <f>'HD district-data'!V33</f>
        <v>32544</v>
      </c>
      <c r="E33">
        <f>'HD district-data'!W33</f>
        <v>28124</v>
      </c>
      <c r="F33" s="1">
        <f t="shared" si="3"/>
        <v>0.51256851256851255</v>
      </c>
      <c r="G33" s="1">
        <f t="shared" si="3"/>
        <v>0.44295344295344297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district-data'!U34</f>
        <v>48727</v>
      </c>
      <c r="D34">
        <f>'HD district-data'!V34</f>
        <v>25486</v>
      </c>
      <c r="E34">
        <f>'HD district-data'!W34</f>
        <v>21204</v>
      </c>
      <c r="F34" s="1">
        <f t="shared" si="3"/>
        <v>0.52303650953270264</v>
      </c>
      <c r="G34" s="1">
        <f t="shared" si="3"/>
        <v>0.43515915201017918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district-data'!U35</f>
        <v>56951</v>
      </c>
      <c r="D35">
        <f>'HD district-data'!V35</f>
        <v>32475</v>
      </c>
      <c r="E35">
        <f>'HD district-data'!W35</f>
        <v>22256</v>
      </c>
      <c r="F35" s="1">
        <f t="shared" si="3"/>
        <v>0.57022703727765978</v>
      </c>
      <c r="G35" s="1">
        <f t="shared" si="3"/>
        <v>0.39079208442345176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district-data'!U36</f>
        <v>65322</v>
      </c>
      <c r="D36">
        <f>'HD district-data'!V36</f>
        <v>31008</v>
      </c>
      <c r="E36">
        <f>'HD district-data'!W36</f>
        <v>31750</v>
      </c>
      <c r="F36" s="1">
        <f t="shared" si="3"/>
        <v>0.47469458987783597</v>
      </c>
      <c r="G36" s="1">
        <f t="shared" si="3"/>
        <v>0.48605370319341112</v>
      </c>
      <c r="H36" s="3">
        <f t="shared" si="1"/>
        <v>0</v>
      </c>
      <c r="I36" s="3">
        <f t="shared" si="2"/>
        <v>1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district-data'!U37</f>
        <v>45589</v>
      </c>
      <c r="D37">
        <f>'HD district-data'!V37</f>
        <v>27870</v>
      </c>
      <c r="E37">
        <f>'HD district-data'!W37</f>
        <v>15534</v>
      </c>
      <c r="F37" s="1">
        <f t="shared" si="3"/>
        <v>0.61133168088793344</v>
      </c>
      <c r="G37" s="1">
        <f t="shared" si="3"/>
        <v>0.34074009081137996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district-data'!U38</f>
        <v>58679</v>
      </c>
      <c r="D38">
        <f>'HD district-data'!V38</f>
        <v>19621</v>
      </c>
      <c r="E38">
        <f>'HD district-data'!W38</f>
        <v>36656</v>
      </c>
      <c r="F38" s="1">
        <f t="shared" si="3"/>
        <v>0.33437856814192468</v>
      </c>
      <c r="G38" s="1">
        <f t="shared" si="3"/>
        <v>0.62468685560421955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district-data'!U39</f>
        <v>57625</v>
      </c>
      <c r="D39">
        <f>'HD district-data'!V39</f>
        <v>32322</v>
      </c>
      <c r="E39">
        <f>'HD district-data'!W39</f>
        <v>23291</v>
      </c>
      <c r="F39" s="1">
        <f t="shared" si="3"/>
        <v>0.56090238611713661</v>
      </c>
      <c r="G39" s="1">
        <f t="shared" si="3"/>
        <v>0.4041822125813449</v>
      </c>
      <c r="H39" s="3">
        <f t="shared" si="1"/>
        <v>1</v>
      </c>
      <c r="I39" s="3">
        <f t="shared" si="2"/>
        <v>0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district-data'!U40</f>
        <v>60089</v>
      </c>
      <c r="D40">
        <f>'HD district-data'!V40</f>
        <v>28961</v>
      </c>
      <c r="E40">
        <f>'HD district-data'!W40</f>
        <v>27975</v>
      </c>
      <c r="F40" s="1">
        <f t="shared" si="3"/>
        <v>0.4819684135199454</v>
      </c>
      <c r="G40" s="1">
        <f t="shared" si="3"/>
        <v>0.46555942019337981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district-data'!U41</f>
        <v>64987</v>
      </c>
      <c r="D41">
        <f>'HD district-data'!V41</f>
        <v>22916</v>
      </c>
      <c r="E41">
        <f>'HD district-data'!W41</f>
        <v>39018</v>
      </c>
      <c r="F41" s="1">
        <f t="shared" si="3"/>
        <v>0.35262437102805178</v>
      </c>
      <c r="G41" s="1">
        <f t="shared" si="3"/>
        <v>0.60039700247741856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district-data'!U42</f>
        <v>45311</v>
      </c>
      <c r="D42">
        <f>'HD district-data'!V42</f>
        <v>26886</v>
      </c>
      <c r="E42">
        <f>'HD district-data'!W42</f>
        <v>15884</v>
      </c>
      <c r="F42" s="1">
        <f t="shared" si="3"/>
        <v>0.59336584935225445</v>
      </c>
      <c r="G42" s="1">
        <f t="shared" si="3"/>
        <v>0.35055505285692218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district-data'!U43</f>
        <v>52560</v>
      </c>
      <c r="D43">
        <f>'HD district-data'!V43</f>
        <v>34543</v>
      </c>
      <c r="E43">
        <f>'HD district-data'!W43</f>
        <v>15346</v>
      </c>
      <c r="F43" s="1">
        <f t="shared" si="3"/>
        <v>0.65721080669710807</v>
      </c>
      <c r="G43" s="1">
        <f t="shared" si="3"/>
        <v>0.29197108066971078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district-data'!U44</f>
        <v>63526</v>
      </c>
      <c r="D44">
        <f>'HD district-data'!V44</f>
        <v>25195</v>
      </c>
      <c r="E44">
        <f>'HD district-data'!W44</f>
        <v>34772</v>
      </c>
      <c r="F44" s="1">
        <f t="shared" si="3"/>
        <v>0.39660926234927429</v>
      </c>
      <c r="G44" s="1">
        <f t="shared" si="3"/>
        <v>0.547366432641753</v>
      </c>
      <c r="H44" s="3">
        <f t="shared" si="1"/>
        <v>0</v>
      </c>
      <c r="I44" s="3">
        <f t="shared" si="2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district-data'!U45</f>
        <v>56761</v>
      </c>
      <c r="D45">
        <f>'HD district-data'!V45</f>
        <v>30278</v>
      </c>
      <c r="E45">
        <f>'HD district-data'!W45</f>
        <v>23405</v>
      </c>
      <c r="F45" s="1">
        <f t="shared" si="3"/>
        <v>0.53342964359331235</v>
      </c>
      <c r="G45" s="1">
        <f t="shared" si="3"/>
        <v>0.41234298197706171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district-data'!U46</f>
        <v>51149</v>
      </c>
      <c r="D46">
        <f>'HD district-data'!V46</f>
        <v>17128</v>
      </c>
      <c r="E46">
        <f>'HD district-data'!W46</f>
        <v>31770</v>
      </c>
      <c r="F46" s="1">
        <f t="shared" si="3"/>
        <v>0.33486480674108976</v>
      </c>
      <c r="G46" s="1">
        <f t="shared" si="3"/>
        <v>0.62112651273729691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district-data'!U47</f>
        <v>61114</v>
      </c>
      <c r="D47">
        <f>'HD district-data'!V47</f>
        <v>21045</v>
      </c>
      <c r="E47">
        <f>'HD district-data'!W47</f>
        <v>37206</v>
      </c>
      <c r="F47" s="1">
        <f t="shared" si="3"/>
        <v>0.3443564486042478</v>
      </c>
      <c r="G47" s="1">
        <f t="shared" si="3"/>
        <v>0.60879667506626955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district-data'!U48</f>
        <v>51966</v>
      </c>
      <c r="D48">
        <f>'HD district-data'!V48</f>
        <v>15120</v>
      </c>
      <c r="E48">
        <f>'HD district-data'!W48</f>
        <v>34881</v>
      </c>
      <c r="F48" s="1">
        <f t="shared" si="3"/>
        <v>0.2909594735019051</v>
      </c>
      <c r="G48" s="1">
        <f t="shared" si="3"/>
        <v>0.67122734095370051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district-data'!U49</f>
        <v>53610</v>
      </c>
      <c r="D49">
        <f>'HD district-data'!V49</f>
        <v>26382</v>
      </c>
      <c r="E49">
        <f>'HD district-data'!W49</f>
        <v>24648</v>
      </c>
      <c r="F49" s="1">
        <f t="shared" si="3"/>
        <v>0.49210968102965863</v>
      </c>
      <c r="G49" s="1">
        <f t="shared" si="3"/>
        <v>0.45976496922216004</v>
      </c>
      <c r="H49" s="3">
        <f t="shared" si="1"/>
        <v>1</v>
      </c>
      <c r="I49" s="3">
        <f t="shared" si="2"/>
        <v>0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district-data'!U50</f>
        <v>56301</v>
      </c>
      <c r="D50">
        <f>'HD district-data'!V50</f>
        <v>20014</v>
      </c>
      <c r="E50">
        <f>'HD district-data'!W50</f>
        <v>33691</v>
      </c>
      <c r="F50" s="1">
        <f t="shared" si="3"/>
        <v>0.35548214063693362</v>
      </c>
      <c r="G50" s="1">
        <f t="shared" si="3"/>
        <v>0.598408554022131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district-data'!U51</f>
        <v>57156</v>
      </c>
      <c r="D51">
        <f>'HD district-data'!V51</f>
        <v>18468</v>
      </c>
      <c r="E51">
        <f>'HD district-data'!W51</f>
        <v>36085</v>
      </c>
      <c r="F51" s="1">
        <f t="shared" si="3"/>
        <v>0.32311568339281965</v>
      </c>
      <c r="G51" s="1">
        <f t="shared" si="3"/>
        <v>0.63134229127300723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district-data'!U52</f>
        <v>49398</v>
      </c>
      <c r="D52">
        <f>'HD district-data'!V52</f>
        <v>28174</v>
      </c>
      <c r="E52">
        <f>'HD district-data'!W52</f>
        <v>19074</v>
      </c>
      <c r="F52" s="1">
        <f t="shared" si="3"/>
        <v>0.57034697761042952</v>
      </c>
      <c r="G52" s="1">
        <f t="shared" si="3"/>
        <v>0.38612899307664278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district-data'!U53</f>
        <v>54155</v>
      </c>
      <c r="D53">
        <f>'HD district-data'!V53</f>
        <v>25387</v>
      </c>
      <c r="E53">
        <f>'HD district-data'!W53</f>
        <v>26194</v>
      </c>
      <c r="F53" s="1">
        <f t="shared" si="3"/>
        <v>0.4687840457944788</v>
      </c>
      <c r="G53" s="1">
        <f t="shared" si="3"/>
        <v>0.48368571692364509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district-data'!U54</f>
        <v>51291</v>
      </c>
      <c r="D54">
        <f>'HD district-data'!V54</f>
        <v>17925</v>
      </c>
      <c r="E54">
        <f>'HD district-data'!W54</f>
        <v>30721</v>
      </c>
      <c r="F54" s="1">
        <f t="shared" si="3"/>
        <v>0.34947651634789728</v>
      </c>
      <c r="G54" s="1">
        <f t="shared" si="3"/>
        <v>0.59895498235557898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district-data'!U55</f>
        <v>60627</v>
      </c>
      <c r="D55">
        <f>'HD district-data'!V55</f>
        <v>14608</v>
      </c>
      <c r="E55">
        <f>'HD district-data'!W55</f>
        <v>43402</v>
      </c>
      <c r="F55" s="1">
        <f t="shared" si="3"/>
        <v>0.24094875220611278</v>
      </c>
      <c r="G55" s="1">
        <f t="shared" si="3"/>
        <v>0.71588566150395039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district-data'!U56</f>
        <v>56137</v>
      </c>
      <c r="D56">
        <f>'HD district-data'!V56</f>
        <v>19122</v>
      </c>
      <c r="E56">
        <f>'HD district-data'!W56</f>
        <v>34241</v>
      </c>
      <c r="F56" s="1">
        <f t="shared" si="3"/>
        <v>0.34063095641021074</v>
      </c>
      <c r="G56" s="1">
        <f t="shared" si="3"/>
        <v>0.60995421914245507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district-data'!U57</f>
        <v>63608</v>
      </c>
      <c r="D57">
        <f>'HD district-data'!V57</f>
        <v>26397</v>
      </c>
      <c r="E57">
        <f>'HD district-data'!W57</f>
        <v>34267</v>
      </c>
      <c r="F57" s="1">
        <f t="shared" si="3"/>
        <v>0.41499496918626588</v>
      </c>
      <c r="G57" s="1">
        <f t="shared" si="3"/>
        <v>0.53872154445981635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district-data'!U58</f>
        <v>51684</v>
      </c>
      <c r="D58">
        <f>'HD district-data'!V58</f>
        <v>32726</v>
      </c>
      <c r="E58">
        <f>'HD district-data'!W58</f>
        <v>17277</v>
      </c>
      <c r="F58" s="1">
        <f t="shared" si="3"/>
        <v>0.63319402523024537</v>
      </c>
      <c r="G58" s="1">
        <f t="shared" si="3"/>
        <v>0.33428140236823778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district-data'!U59</f>
        <v>63224</v>
      </c>
      <c r="D59">
        <f>'HD district-data'!V59</f>
        <v>24655</v>
      </c>
      <c r="E59">
        <f>'HD district-data'!W59</f>
        <v>36339</v>
      </c>
      <c r="F59" s="1">
        <f t="shared" si="3"/>
        <v>0.38996267240288496</v>
      </c>
      <c r="G59" s="1">
        <f t="shared" si="3"/>
        <v>0.57476591167910918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district-data'!U60</f>
        <v>57172</v>
      </c>
      <c r="D60">
        <f>'HD district-data'!V60</f>
        <v>24735</v>
      </c>
      <c r="E60">
        <f>'HD district-data'!W60</f>
        <v>29581</v>
      </c>
      <c r="F60" s="1">
        <f t="shared" si="3"/>
        <v>0.43264185265514588</v>
      </c>
      <c r="G60" s="1">
        <f t="shared" si="3"/>
        <v>0.51740362415168262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district-data'!U61</f>
        <v>57828</v>
      </c>
      <c r="D61">
        <f>'HD district-data'!V61</f>
        <v>19480</v>
      </c>
      <c r="E61">
        <f>'HD district-data'!W61</f>
        <v>35490</v>
      </c>
      <c r="F61" s="1">
        <f t="shared" si="3"/>
        <v>0.3368610361762468</v>
      </c>
      <c r="G61" s="1">
        <f t="shared" si="3"/>
        <v>0.61371653870097531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district-data'!U62</f>
        <v>59034</v>
      </c>
      <c r="D62">
        <f>'HD district-data'!V62</f>
        <v>17917</v>
      </c>
      <c r="E62">
        <f>'HD district-data'!W62</f>
        <v>38129</v>
      </c>
      <c r="F62" s="1">
        <f t="shared" si="3"/>
        <v>0.30350306602974558</v>
      </c>
      <c r="G62" s="1">
        <f t="shared" si="3"/>
        <v>0.64588203408205436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district-data'!U63</f>
        <v>53518</v>
      </c>
      <c r="D63">
        <f>'HD district-data'!V63</f>
        <v>11743</v>
      </c>
      <c r="E63">
        <f>'HD district-data'!W63</f>
        <v>39801</v>
      </c>
      <c r="F63" s="1">
        <f t="shared" si="3"/>
        <v>0.21942150304570424</v>
      </c>
      <c r="G63" s="1">
        <f t="shared" si="3"/>
        <v>0.74369371052729927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district-data'!U64</f>
        <v>57272</v>
      </c>
      <c r="D64">
        <f>'HD district-data'!V64</f>
        <v>29163</v>
      </c>
      <c r="E64">
        <f>'HD district-data'!W64</f>
        <v>25918</v>
      </c>
      <c r="F64" s="1">
        <f t="shared" si="3"/>
        <v>0.50920170414862409</v>
      </c>
      <c r="G64" s="1">
        <f t="shared" si="3"/>
        <v>0.45254225450481911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district-data'!U65</f>
        <v>57347</v>
      </c>
      <c r="D65">
        <f>'HD district-data'!V65</f>
        <v>20044</v>
      </c>
      <c r="E65">
        <f>'HD district-data'!W65</f>
        <v>34753</v>
      </c>
      <c r="F65" s="1">
        <f t="shared" si="3"/>
        <v>0.34952133503060318</v>
      </c>
      <c r="G65" s="1">
        <f t="shared" si="3"/>
        <v>0.60601252027133068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district-data'!U66</f>
        <v>58949</v>
      </c>
      <c r="D66">
        <f>'HD district-data'!V66</f>
        <v>21530</v>
      </c>
      <c r="E66">
        <f>'HD district-data'!W66</f>
        <v>34876</v>
      </c>
      <c r="F66" s="1">
        <f t="shared" si="3"/>
        <v>0.36523096235729191</v>
      </c>
      <c r="G66" s="1">
        <f t="shared" si="3"/>
        <v>0.59163005309674466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district-data'!U67</f>
        <v>56629</v>
      </c>
      <c r="D67">
        <f>'HD district-data'!V67</f>
        <v>16392</v>
      </c>
      <c r="E67">
        <f>'HD district-data'!W67</f>
        <v>37427</v>
      </c>
      <c r="F67" s="1">
        <f t="shared" si="3"/>
        <v>0.28946299599145314</v>
      </c>
      <c r="G67" s="1">
        <f t="shared" si="3"/>
        <v>0.66091578519839655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district-data'!U68</f>
        <v>51175</v>
      </c>
      <c r="D68">
        <f>'HD district-data'!V68</f>
        <v>19104</v>
      </c>
      <c r="E68">
        <f>'HD district-data'!W68</f>
        <v>29597</v>
      </c>
      <c r="F68" s="1">
        <f t="shared" si="3"/>
        <v>0.37330727894479726</v>
      </c>
      <c r="G68" s="1">
        <f t="shared" si="3"/>
        <v>0.57834880312652659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district-data'!U69</f>
        <v>52757</v>
      </c>
      <c r="D69">
        <f>'HD district-data'!V69</f>
        <v>14146</v>
      </c>
      <c r="E69">
        <f>'HD district-data'!W69</f>
        <v>36303</v>
      </c>
      <c r="F69" s="1">
        <f t="shared" si="3"/>
        <v>0.26813503421346929</v>
      </c>
      <c r="G69" s="1">
        <f t="shared" si="3"/>
        <v>0.68811721667266901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district-data'!U70</f>
        <v>55669</v>
      </c>
      <c r="D70">
        <f>'HD district-data'!V70</f>
        <v>19439</v>
      </c>
      <c r="E70">
        <f>'HD district-data'!W70</f>
        <v>33088</v>
      </c>
      <c r="F70" s="1">
        <f t="shared" si="3"/>
        <v>0.34918895615153855</v>
      </c>
      <c r="G70" s="1">
        <f t="shared" si="3"/>
        <v>0.59437029585586232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district-data'!U71</f>
        <v>55841</v>
      </c>
      <c r="D71">
        <f>'HD district-data'!V71</f>
        <v>17558</v>
      </c>
      <c r="E71">
        <f>'HD district-data'!W71</f>
        <v>35839</v>
      </c>
      <c r="F71" s="1">
        <f t="shared" si="3"/>
        <v>0.31442846653892303</v>
      </c>
      <c r="G71" s="1">
        <f t="shared" si="3"/>
        <v>0.64180440894683122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district-data'!U72</f>
        <v>55735</v>
      </c>
      <c r="D72">
        <f>'HD district-data'!V72</f>
        <v>23305</v>
      </c>
      <c r="E72">
        <f>'HD district-data'!W72</f>
        <v>29653</v>
      </c>
      <c r="F72" s="1">
        <f t="shared" si="3"/>
        <v>0.41813940970664754</v>
      </c>
      <c r="G72" s="1">
        <f t="shared" si="3"/>
        <v>0.53203552525343145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district-data'!U73</f>
        <v>52485</v>
      </c>
      <c r="D73">
        <f>'HD district-data'!V73</f>
        <v>19825</v>
      </c>
      <c r="E73">
        <f>'HD district-data'!W73</f>
        <v>30162</v>
      </c>
      <c r="F73" s="1">
        <f t="shared" si="3"/>
        <v>0.37772696961036489</v>
      </c>
      <c r="G73" s="1">
        <f t="shared" si="3"/>
        <v>0.57467847956559015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district-data'!U74</f>
        <v>52080</v>
      </c>
      <c r="D74">
        <f>'HD district-data'!V74</f>
        <v>13408</v>
      </c>
      <c r="E74">
        <f>'HD district-data'!W74</f>
        <v>36481</v>
      </c>
      <c r="F74" s="1">
        <f t="shared" si="3"/>
        <v>0.2574500768049155</v>
      </c>
      <c r="G74" s="1">
        <f t="shared" si="3"/>
        <v>0.70048003072196618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district-data'!U75</f>
        <v>49555</v>
      </c>
      <c r="D75">
        <f>'HD district-data'!V75</f>
        <v>19868</v>
      </c>
      <c r="E75">
        <f>'HD district-data'!W75</f>
        <v>27449</v>
      </c>
      <c r="F75" s="1">
        <f t="shared" si="3"/>
        <v>0.40092826152759559</v>
      </c>
      <c r="G75" s="1">
        <f t="shared" si="3"/>
        <v>0.55390979719503586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district-data'!U76</f>
        <v>56079</v>
      </c>
      <c r="D76">
        <f>'HD district-data'!V76</f>
        <v>24643</v>
      </c>
      <c r="E76">
        <f>'HD district-data'!W76</f>
        <v>27673</v>
      </c>
      <c r="F76" s="1">
        <f t="shared" si="3"/>
        <v>0.43943365609229834</v>
      </c>
      <c r="G76" s="1">
        <f t="shared" si="3"/>
        <v>0.4934645767577881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district-data'!U77</f>
        <v>57340</v>
      </c>
      <c r="D77">
        <f>'HD district-data'!V77</f>
        <v>16157</v>
      </c>
      <c r="E77">
        <f>'HD district-data'!W77</f>
        <v>37753</v>
      </c>
      <c r="F77" s="1">
        <f t="shared" si="3"/>
        <v>0.28177537495640043</v>
      </c>
      <c r="G77" s="1">
        <f t="shared" si="3"/>
        <v>0.65840599930240673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district-data'!U78</f>
        <v>55052</v>
      </c>
      <c r="D78">
        <f>'HD district-data'!V78</f>
        <v>16085</v>
      </c>
      <c r="E78">
        <f>'HD district-data'!W78</f>
        <v>36590</v>
      </c>
      <c r="F78" s="1">
        <f t="shared" si="3"/>
        <v>0.29217830414880475</v>
      </c>
      <c r="G78" s="1">
        <f t="shared" si="3"/>
        <v>0.66464433626389596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district-data'!U79</f>
        <v>49616</v>
      </c>
      <c r="D79">
        <f>'HD district-data'!V79</f>
        <v>15031</v>
      </c>
      <c r="E79">
        <f>'HD district-data'!W79</f>
        <v>32270</v>
      </c>
      <c r="F79" s="1">
        <f t="shared" si="3"/>
        <v>0.30294663011931633</v>
      </c>
      <c r="G79" s="1">
        <f t="shared" si="3"/>
        <v>0.65039503386004516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district-data'!U80</f>
        <v>61208</v>
      </c>
      <c r="D80">
        <f>'HD district-data'!V80</f>
        <v>14204</v>
      </c>
      <c r="E80">
        <f>'HD district-data'!W80</f>
        <v>44409</v>
      </c>
      <c r="F80" s="1">
        <f t="shared" si="3"/>
        <v>0.2320611684747092</v>
      </c>
      <c r="G80" s="1">
        <f t="shared" si="3"/>
        <v>0.72554241275650244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district-data'!U81</f>
        <v>48926</v>
      </c>
      <c r="D81">
        <f>'HD district-data'!V81</f>
        <v>13767</v>
      </c>
      <c r="E81">
        <f>'HD district-data'!W81</f>
        <v>32872</v>
      </c>
      <c r="F81" s="1">
        <f t="shared" si="3"/>
        <v>0.28138413113681887</v>
      </c>
      <c r="G81" s="1">
        <f t="shared" si="3"/>
        <v>0.67187180640150435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district-data'!U82</f>
        <v>58212</v>
      </c>
      <c r="D82">
        <f>'HD district-data'!V82</f>
        <v>11623</v>
      </c>
      <c r="E82">
        <f>'HD district-data'!W82</f>
        <v>44018</v>
      </c>
      <c r="F82" s="1">
        <f t="shared" si="3"/>
        <v>0.19966673538102109</v>
      </c>
      <c r="G82" s="1">
        <f t="shared" si="3"/>
        <v>0.75616711330997044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district-data'!U83</f>
        <v>53672</v>
      </c>
      <c r="D83">
        <f>'HD district-data'!V83</f>
        <v>15714</v>
      </c>
      <c r="E83">
        <f>'HD district-data'!W83</f>
        <v>35640</v>
      </c>
      <c r="F83" s="1">
        <f t="shared" ref="F83:G101" si="6">D83/$C83</f>
        <v>0.29277835743031749</v>
      </c>
      <c r="G83" s="1">
        <f t="shared" si="6"/>
        <v>0.66403338798628708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district-data'!U84</f>
        <v>58672</v>
      </c>
      <c r="D84">
        <f>'HD district-data'!V84</f>
        <v>20951</v>
      </c>
      <c r="E84">
        <f>'HD district-data'!W84</f>
        <v>35099</v>
      </c>
      <c r="F84" s="1">
        <f t="shared" si="6"/>
        <v>0.35708685574038723</v>
      </c>
      <c r="G84" s="1">
        <f t="shared" si="6"/>
        <v>0.59822402508862826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district-data'!U85</f>
        <v>50731</v>
      </c>
      <c r="D85">
        <f>'HD district-data'!V85</f>
        <v>14368</v>
      </c>
      <c r="E85">
        <f>'HD district-data'!W85</f>
        <v>33833</v>
      </c>
      <c r="F85" s="1">
        <f t="shared" si="6"/>
        <v>0.28321933334647453</v>
      </c>
      <c r="G85" s="1">
        <f t="shared" si="6"/>
        <v>0.66690977903057302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district-data'!U86</f>
        <v>49725</v>
      </c>
      <c r="D86">
        <f>'HD district-data'!V86</f>
        <v>14006</v>
      </c>
      <c r="E86">
        <f>'HD district-data'!W86</f>
        <v>33473</v>
      </c>
      <c r="F86" s="1">
        <f t="shared" si="6"/>
        <v>0.28166918049270989</v>
      </c>
      <c r="G86" s="1">
        <f t="shared" si="6"/>
        <v>0.67316239316239312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district-data'!U87</f>
        <v>46759</v>
      </c>
      <c r="D87">
        <f>'HD district-data'!V87</f>
        <v>15006</v>
      </c>
      <c r="E87">
        <f>'HD district-data'!W87</f>
        <v>29807</v>
      </c>
      <c r="F87" s="1">
        <f t="shared" si="6"/>
        <v>0.3209221754100815</v>
      </c>
      <c r="G87" s="1">
        <f t="shared" si="6"/>
        <v>0.63746016809598149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district-data'!U88</f>
        <v>59683</v>
      </c>
      <c r="D88">
        <f>'HD district-data'!V88</f>
        <v>24342</v>
      </c>
      <c r="E88">
        <f>'HD district-data'!W88</f>
        <v>32301</v>
      </c>
      <c r="F88" s="1">
        <f t="shared" si="6"/>
        <v>0.40785483303453246</v>
      </c>
      <c r="G88" s="1">
        <f t="shared" si="6"/>
        <v>0.54120938960843123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district-data'!U89</f>
        <v>55734</v>
      </c>
      <c r="D89">
        <f>'HD district-data'!V89</f>
        <v>14235</v>
      </c>
      <c r="E89">
        <f>'HD district-data'!W89</f>
        <v>38416</v>
      </c>
      <c r="F89" s="1">
        <f t="shared" si="6"/>
        <v>0.25540962428679082</v>
      </c>
      <c r="G89" s="1">
        <f t="shared" si="6"/>
        <v>0.68927405174579248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district-data'!U90</f>
        <v>47872</v>
      </c>
      <c r="D90">
        <f>'HD district-data'!V90</f>
        <v>12866</v>
      </c>
      <c r="E90">
        <f>'HD district-data'!W90</f>
        <v>33370</v>
      </c>
      <c r="F90" s="1">
        <f t="shared" si="6"/>
        <v>0.26875835561497324</v>
      </c>
      <c r="G90" s="1">
        <f t="shared" si="6"/>
        <v>0.69706717914438499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district-data'!U91</f>
        <v>52122</v>
      </c>
      <c r="D91">
        <f>'HD district-data'!V91</f>
        <v>14600</v>
      </c>
      <c r="E91">
        <f>'HD district-data'!W91</f>
        <v>35435</v>
      </c>
      <c r="F91" s="1">
        <f t="shared" si="6"/>
        <v>0.28011204481792717</v>
      </c>
      <c r="G91" s="1">
        <f t="shared" si="6"/>
        <v>0.67984728137830475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district-data'!U92</f>
        <v>46396</v>
      </c>
      <c r="D92">
        <f>'HD district-data'!V92</f>
        <v>13097</v>
      </c>
      <c r="E92">
        <f>'HD district-data'!W92</f>
        <v>30862</v>
      </c>
      <c r="F92" s="1">
        <f t="shared" si="6"/>
        <v>0.28228726614363309</v>
      </c>
      <c r="G92" s="1">
        <f t="shared" si="6"/>
        <v>0.66518665402189847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district-data'!U93</f>
        <v>53646</v>
      </c>
      <c r="D93">
        <f>'HD district-data'!V93</f>
        <v>14894</v>
      </c>
      <c r="E93">
        <f>'HD district-data'!W93</f>
        <v>36457</v>
      </c>
      <c r="F93" s="1">
        <f t="shared" si="6"/>
        <v>0.27763486560041756</v>
      </c>
      <c r="G93" s="1">
        <f t="shared" si="6"/>
        <v>0.67958468478544531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district-data'!U94</f>
        <v>54190</v>
      </c>
      <c r="D94">
        <f>'HD district-data'!V94</f>
        <v>12597</v>
      </c>
      <c r="E94">
        <f>'HD district-data'!W94</f>
        <v>39020</v>
      </c>
      <c r="F94" s="1">
        <f t="shared" si="6"/>
        <v>0.23245986344343975</v>
      </c>
      <c r="G94" s="1">
        <f t="shared" si="6"/>
        <v>0.72005905148551397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district-data'!U95</f>
        <v>44645</v>
      </c>
      <c r="D95">
        <f>'HD district-data'!V95</f>
        <v>10377</v>
      </c>
      <c r="E95">
        <f>'HD district-data'!W95</f>
        <v>32296</v>
      </c>
      <c r="F95" s="1">
        <f t="shared" si="6"/>
        <v>0.2324336431851271</v>
      </c>
      <c r="G95" s="1">
        <f t="shared" si="6"/>
        <v>0.72339567700750362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district-data'!U96</f>
        <v>56382</v>
      </c>
      <c r="D96">
        <f>'HD district-data'!V96</f>
        <v>23242</v>
      </c>
      <c r="E96">
        <f>'HD district-data'!W96</f>
        <v>30309</v>
      </c>
      <c r="F96" s="1">
        <f t="shared" si="6"/>
        <v>0.41222375935582278</v>
      </c>
      <c r="G96" s="1">
        <f t="shared" si="6"/>
        <v>0.53756518037671597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district-data'!U97</f>
        <v>51969</v>
      </c>
      <c r="D97">
        <f>'HD district-data'!V97</f>
        <v>17333</v>
      </c>
      <c r="E97">
        <f>'HD district-data'!W97</f>
        <v>31141</v>
      </c>
      <c r="F97" s="1">
        <f t="shared" si="6"/>
        <v>0.33352575573899823</v>
      </c>
      <c r="G97" s="1">
        <f t="shared" si="6"/>
        <v>0.59922261348111372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district-data'!U98</f>
        <v>46924</v>
      </c>
      <c r="D98">
        <f>'HD district-data'!V98</f>
        <v>13124</v>
      </c>
      <c r="E98">
        <f>'HD district-data'!W98</f>
        <v>31747</v>
      </c>
      <c r="F98" s="1">
        <f t="shared" si="6"/>
        <v>0.27968630125309013</v>
      </c>
      <c r="G98" s="1">
        <f t="shared" si="6"/>
        <v>0.67656210041769671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district-data'!U99</f>
        <v>52295</v>
      </c>
      <c r="D99">
        <f>'HD district-data'!V99</f>
        <v>13016</v>
      </c>
      <c r="E99">
        <f>'HD district-data'!W99</f>
        <v>37379</v>
      </c>
      <c r="F99" s="1">
        <f t="shared" si="6"/>
        <v>0.24889568792427574</v>
      </c>
      <c r="G99" s="1">
        <f t="shared" si="6"/>
        <v>0.71477196672722054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district-data'!U100</f>
        <v>63115</v>
      </c>
      <c r="D100">
        <f>'HD district-data'!V100</f>
        <v>10370</v>
      </c>
      <c r="E100">
        <f>'HD district-data'!W100</f>
        <v>50420</v>
      </c>
      <c r="F100" s="1">
        <f t="shared" si="6"/>
        <v>0.16430325596134041</v>
      </c>
      <c r="G100" s="1">
        <f t="shared" si="6"/>
        <v>0.79885922522379782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district-data'!U101</f>
        <v>48222</v>
      </c>
      <c r="D101">
        <f>'HD district-data'!V101</f>
        <v>10578</v>
      </c>
      <c r="E101">
        <f>'HD district-data'!W101</f>
        <v>35853</v>
      </c>
      <c r="F101" s="1">
        <f t="shared" si="6"/>
        <v>0.21936045788229439</v>
      </c>
      <c r="G101" s="1">
        <f t="shared" si="6"/>
        <v>0.74349881796690309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5" priority="4">
      <formula>F2&gt;G2</formula>
    </cfRule>
  </conditionalFormatting>
  <conditionalFormatting sqref="G2:G101">
    <cfRule type="expression" dxfId="4" priority="3">
      <formula>G2&gt;F2</formula>
    </cfRule>
  </conditionalFormatting>
  <conditionalFormatting sqref="H2:H101">
    <cfRule type="expression" dxfId="3" priority="2">
      <formula>H2&gt;I2</formula>
    </cfRule>
  </conditionalFormatting>
  <conditionalFormatting sqref="I2:I101">
    <cfRule type="expression" dxfId="2" priority="1">
      <formula>I2&gt;H2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C3" sqref="C3:C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8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'HD district-data'!A1</f>
        <v>ID</v>
      </c>
      <c r="B1" t="str">
        <f>'HD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38</v>
      </c>
      <c r="E2">
        <f>SUM(E3:E101)</f>
        <v>61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'HD district-data'!A3</f>
        <v>1</v>
      </c>
      <c r="B3">
        <f>'HD district-data'!B3</f>
        <v>1</v>
      </c>
      <c r="C3" t="str">
        <f>IF(F3&gt;0,CONCATENATE("D+",ROUND(F3,1)),CONCATENATE("R+",ROUND(F3,1)*-1))</f>
        <v>D+2.1</v>
      </c>
      <c r="D3">
        <f>IF(F3&gt;0,1,0)</f>
        <v>1</v>
      </c>
      <c r="E3">
        <f>IF(F3&lt;0,1,0)</f>
        <v>0</v>
      </c>
      <c r="F3" s="7">
        <f t="shared" ref="F3:F34" si="0">100*(AVERAGE(I3,G3)-AVERAGE(P$3,T$3))</f>
        <v>2.124110211048813</v>
      </c>
      <c r="G3" s="6">
        <f>'2016 Pres'!D3/(SUM('2016 Pres'!D3:E3))</f>
        <v>0.54039646843245048</v>
      </c>
      <c r="H3" s="6">
        <f>'2016 Pres'!E3/(SUM('2016 Pres'!D3:E3))</f>
        <v>0.45960353156754957</v>
      </c>
      <c r="I3" s="6">
        <f>'2020 Pres'!D3/SUM('2020 Pres'!D3:E3)</f>
        <v>0.53589851853211679</v>
      </c>
      <c r="J3" s="6">
        <f>'2020 Pres'!E3/SUM('2020 Pres'!D3:E3)</f>
        <v>0.46410148146788316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'HD district-data'!A4</f>
        <v>2</v>
      </c>
      <c r="B4">
        <f>'HD district-data'!B4</f>
        <v>2</v>
      </c>
      <c r="C4" t="str">
        <f t="shared" ref="C4:C67" si="1">IF(F4&gt;0,CONCATENATE("D+",ROUND(F4,1)),CONCATENATE("R+",ROUND(F4,1)*-1))</f>
        <v>D+0.6</v>
      </c>
      <c r="D4">
        <f t="shared" ref="D4:D19" si="2">IF(F4&gt;0,1,0)</f>
        <v>1</v>
      </c>
      <c r="E4">
        <f t="shared" ref="E4:E67" si="3">IF(F4&lt;0,1,0)</f>
        <v>0</v>
      </c>
      <c r="F4" s="7">
        <f t="shared" si="0"/>
        <v>0.55000695934401822</v>
      </c>
      <c r="G4" s="6">
        <f>'2016 Pres'!D4/(SUM('2016 Pres'!D4:E4))</f>
        <v>0.50839482172049666</v>
      </c>
      <c r="H4" s="6">
        <f>'2016 Pres'!E4/(SUM('2016 Pres'!D4:E4))</f>
        <v>0.4916051782795034</v>
      </c>
      <c r="I4" s="6">
        <f>'2020 Pres'!D4/SUM('2020 Pres'!D4:E4)</f>
        <v>0.53641810020997471</v>
      </c>
      <c r="J4" s="6">
        <f>'2020 Pres'!E4/SUM('2020 Pres'!D4:E4)</f>
        <v>0.46358189979002523</v>
      </c>
    </row>
    <row r="5" spans="1:21" x14ac:dyDescent="0.25">
      <c r="A5">
        <f>'HD district-data'!A5</f>
        <v>3</v>
      </c>
      <c r="B5">
        <f>'HD district-data'!B5</f>
        <v>3</v>
      </c>
      <c r="C5" t="str">
        <f t="shared" si="1"/>
        <v>D+3.7</v>
      </c>
      <c r="D5">
        <f t="shared" si="2"/>
        <v>1</v>
      </c>
      <c r="E5">
        <f t="shared" si="3"/>
        <v>0</v>
      </c>
      <c r="F5" s="7">
        <f t="shared" si="0"/>
        <v>3.7435636624643109</v>
      </c>
      <c r="G5" s="6">
        <f>'2016 Pres'!D5/(SUM('2016 Pres'!D5:E5))</f>
        <v>0.52816367769638795</v>
      </c>
      <c r="H5" s="6">
        <f>'2016 Pres'!E5/(SUM('2016 Pres'!D5:E5))</f>
        <v>0.471836322303612</v>
      </c>
      <c r="I5" s="6">
        <f>'2020 Pres'!D5/SUM('2020 Pres'!D5:E5)</f>
        <v>0.58052037829648917</v>
      </c>
      <c r="J5" s="6">
        <f>'2020 Pres'!E5/SUM('2020 Pres'!D5:E5)</f>
        <v>0.41947962170351089</v>
      </c>
    </row>
    <row r="6" spans="1:21" x14ac:dyDescent="0.25">
      <c r="A6">
        <f>'HD district-data'!A6</f>
        <v>4</v>
      </c>
      <c r="B6">
        <f>'HD district-data'!B6</f>
        <v>4</v>
      </c>
      <c r="C6" t="str">
        <f t="shared" si="1"/>
        <v>D+13.3</v>
      </c>
      <c r="D6">
        <f t="shared" si="2"/>
        <v>1</v>
      </c>
      <c r="E6">
        <f t="shared" si="3"/>
        <v>0</v>
      </c>
      <c r="F6" s="7">
        <f t="shared" si="0"/>
        <v>13.264132863876576</v>
      </c>
      <c r="G6" s="6">
        <f>'2016 Pres'!D6/(SUM('2016 Pres'!D6:E6))</f>
        <v>0.62745202748406848</v>
      </c>
      <c r="H6" s="6">
        <f>'2016 Pres'!E6/(SUM('2016 Pres'!D6:E6))</f>
        <v>0.37254797251593152</v>
      </c>
      <c r="I6" s="6">
        <f>'2020 Pres'!D6/SUM('2020 Pres'!D6:E6)</f>
        <v>0.67164341253705395</v>
      </c>
      <c r="J6" s="6">
        <f>'2020 Pres'!E6/SUM('2020 Pres'!D6:E6)</f>
        <v>0.32835658746294599</v>
      </c>
    </row>
    <row r="7" spans="1:21" x14ac:dyDescent="0.25">
      <c r="A7">
        <f>'HD district-data'!A7</f>
        <v>5</v>
      </c>
      <c r="B7">
        <f>'HD district-data'!B7</f>
        <v>5</v>
      </c>
      <c r="C7" t="str">
        <f t="shared" si="1"/>
        <v>D+13.5</v>
      </c>
      <c r="D7">
        <f t="shared" si="2"/>
        <v>1</v>
      </c>
      <c r="E7">
        <f t="shared" si="3"/>
        <v>0</v>
      </c>
      <c r="F7" s="7">
        <f t="shared" si="0"/>
        <v>13.452687293413657</v>
      </c>
      <c r="G7" s="6">
        <f>'2016 Pres'!D7/(SUM('2016 Pres'!D7:E7))</f>
        <v>0.6350841614277023</v>
      </c>
      <c r="H7" s="6">
        <f>'2016 Pres'!E7/(SUM('2016 Pres'!D7:E7))</f>
        <v>0.3649158385722977</v>
      </c>
      <c r="I7" s="6">
        <f>'2020 Pres'!D7/SUM('2020 Pres'!D7:E7)</f>
        <v>0.66778236718416184</v>
      </c>
      <c r="J7" s="6">
        <f>'2020 Pres'!E7/SUM('2020 Pres'!D7:E7)</f>
        <v>0.33221763281583822</v>
      </c>
    </row>
    <row r="8" spans="1:21" x14ac:dyDescent="0.25">
      <c r="A8">
        <f>'HD district-data'!A8</f>
        <v>6</v>
      </c>
      <c r="B8">
        <f>'HD district-data'!B8</f>
        <v>6</v>
      </c>
      <c r="C8" t="str">
        <f t="shared" si="1"/>
        <v>D+8.9</v>
      </c>
      <c r="D8">
        <f t="shared" si="2"/>
        <v>1</v>
      </c>
      <c r="E8">
        <f t="shared" si="3"/>
        <v>0</v>
      </c>
      <c r="F8" s="7">
        <f t="shared" si="0"/>
        <v>8.8759886244428436</v>
      </c>
      <c r="G8" s="6">
        <f>'2016 Pres'!D8/(SUM('2016 Pres'!D8:E8))</f>
        <v>0.58189947409891341</v>
      </c>
      <c r="H8" s="6">
        <f>'2016 Pres'!E8/(SUM('2016 Pres'!D8:E8))</f>
        <v>0.41810052590108659</v>
      </c>
      <c r="I8" s="6">
        <f>'2020 Pres'!D8/SUM('2020 Pres'!D8:E8)</f>
        <v>0.62943308113353447</v>
      </c>
      <c r="J8" s="6">
        <f>'2020 Pres'!E8/SUM('2020 Pres'!D8:E8)</f>
        <v>0.37056691886646553</v>
      </c>
    </row>
    <row r="9" spans="1:21" x14ac:dyDescent="0.25">
      <c r="A9">
        <f>'HD district-data'!A9</f>
        <v>7</v>
      </c>
      <c r="B9">
        <f>'HD district-data'!B9</f>
        <v>7</v>
      </c>
      <c r="C9" t="str">
        <f t="shared" si="1"/>
        <v>D+10.7</v>
      </c>
      <c r="D9">
        <f t="shared" si="2"/>
        <v>1</v>
      </c>
      <c r="E9">
        <f t="shared" si="3"/>
        <v>0</v>
      </c>
      <c r="F9" s="7">
        <f t="shared" si="0"/>
        <v>10.669488835128039</v>
      </c>
      <c r="G9" s="6">
        <f>'2016 Pres'!D9/(SUM('2016 Pres'!D9:E9))</f>
        <v>0.61115651818553329</v>
      </c>
      <c r="H9" s="6">
        <f>'2016 Pres'!E9/(SUM('2016 Pres'!D9:E9))</f>
        <v>0.38884348181446671</v>
      </c>
      <c r="I9" s="6">
        <f>'2020 Pres'!D9/SUM('2020 Pres'!D9:E9)</f>
        <v>0.63604604126061859</v>
      </c>
      <c r="J9" s="6">
        <f>'2020 Pres'!E9/SUM('2020 Pres'!D9:E9)</f>
        <v>0.36395395873938147</v>
      </c>
    </row>
    <row r="10" spans="1:21" x14ac:dyDescent="0.25">
      <c r="A10">
        <f>'HD district-data'!A10</f>
        <v>8</v>
      </c>
      <c r="B10">
        <f>'HD district-data'!B10</f>
        <v>8</v>
      </c>
      <c r="C10" t="str">
        <f t="shared" si="1"/>
        <v>D+30.2</v>
      </c>
      <c r="D10">
        <f t="shared" si="2"/>
        <v>1</v>
      </c>
      <c r="E10">
        <f t="shared" si="3"/>
        <v>0</v>
      </c>
      <c r="F10" s="7">
        <f t="shared" si="0"/>
        <v>30.195896586846228</v>
      </c>
      <c r="G10" s="6">
        <f>'2016 Pres'!D10/(SUM('2016 Pres'!D10:E10))</f>
        <v>0.82121422979907799</v>
      </c>
      <c r="H10" s="6">
        <f>'2016 Pres'!E10/(SUM('2016 Pres'!D10:E10))</f>
        <v>0.17878577020092198</v>
      </c>
      <c r="I10" s="6">
        <f>'2020 Pres'!D10/SUM('2020 Pres'!D10:E10)</f>
        <v>0.81651648468143756</v>
      </c>
      <c r="J10" s="6">
        <f>'2020 Pres'!E10/SUM('2020 Pres'!D10:E10)</f>
        <v>0.1834835153185625</v>
      </c>
    </row>
    <row r="11" spans="1:21" x14ac:dyDescent="0.25">
      <c r="A11">
        <f>'HD district-data'!A11</f>
        <v>9</v>
      </c>
      <c r="B11">
        <f>'HD district-data'!B11</f>
        <v>9</v>
      </c>
      <c r="C11" t="str">
        <f t="shared" si="1"/>
        <v>D+30</v>
      </c>
      <c r="D11">
        <f t="shared" si="2"/>
        <v>1</v>
      </c>
      <c r="E11">
        <f t="shared" si="3"/>
        <v>0</v>
      </c>
      <c r="F11" s="7">
        <f t="shared" si="0"/>
        <v>30.001979236744923</v>
      </c>
      <c r="G11" s="6">
        <f>'2016 Pres'!D11/(SUM('2016 Pres'!D11:E11))</f>
        <v>0.81567054929667115</v>
      </c>
      <c r="H11" s="6">
        <f>'2016 Pres'!E11/(SUM('2016 Pres'!D11:E11))</f>
        <v>0.18432945070332887</v>
      </c>
      <c r="I11" s="6">
        <f>'2020 Pres'!D11/SUM('2020 Pres'!D11:E11)</f>
        <v>0.81818181818181823</v>
      </c>
      <c r="J11" s="6">
        <f>'2020 Pres'!E11/SUM('2020 Pres'!D11:E11)</f>
        <v>0.18181818181818182</v>
      </c>
    </row>
    <row r="12" spans="1:21" x14ac:dyDescent="0.25">
      <c r="A12">
        <f>'HD district-data'!A12</f>
        <v>10</v>
      </c>
      <c r="B12">
        <f>'HD district-data'!B12</f>
        <v>10</v>
      </c>
      <c r="C12" t="str">
        <f t="shared" si="1"/>
        <v>D+18.9</v>
      </c>
      <c r="D12">
        <f t="shared" si="2"/>
        <v>1</v>
      </c>
      <c r="E12">
        <f t="shared" si="3"/>
        <v>0</v>
      </c>
      <c r="F12" s="7">
        <f t="shared" si="0"/>
        <v>18.865233399163195</v>
      </c>
      <c r="G12" s="6">
        <f>'2016 Pres'!D12/(SUM('2016 Pres'!D12:E12))</f>
        <v>0.68925844221958255</v>
      </c>
      <c r="H12" s="6">
        <f>'2016 Pres'!E12/(SUM('2016 Pres'!D12:E12))</f>
        <v>0.31074155778041745</v>
      </c>
      <c r="I12" s="6">
        <f>'2020 Pres'!D12/SUM('2020 Pres'!D12:E12)</f>
        <v>0.72185900850727236</v>
      </c>
      <c r="J12" s="6">
        <f>'2020 Pres'!E12/SUM('2020 Pres'!D12:E12)</f>
        <v>0.27814099149272764</v>
      </c>
    </row>
    <row r="13" spans="1:21" x14ac:dyDescent="0.25">
      <c r="A13">
        <f>'HD district-data'!A13</f>
        <v>11</v>
      </c>
      <c r="B13">
        <f>'HD district-data'!B13</f>
        <v>11</v>
      </c>
      <c r="C13" t="str">
        <f t="shared" si="1"/>
        <v>D+16.9</v>
      </c>
      <c r="D13">
        <f t="shared" si="2"/>
        <v>1</v>
      </c>
      <c r="E13">
        <f t="shared" si="3"/>
        <v>0</v>
      </c>
      <c r="F13" s="7">
        <f t="shared" si="0"/>
        <v>16.942423537845951</v>
      </c>
      <c r="G13" s="6">
        <f>'2016 Pres'!D13/(SUM('2016 Pres'!D13:E13))</f>
        <v>0.68445327641618214</v>
      </c>
      <c r="H13" s="6">
        <f>'2016 Pres'!E13/(SUM('2016 Pres'!D13:E13))</f>
        <v>0.31554672358381786</v>
      </c>
      <c r="I13" s="6">
        <f>'2020 Pres'!D13/SUM('2020 Pres'!D13:E13)</f>
        <v>0.6882079770843279</v>
      </c>
      <c r="J13" s="6">
        <f>'2020 Pres'!E13/SUM('2020 Pres'!D13:E13)</f>
        <v>0.31179202291567204</v>
      </c>
    </row>
    <row r="14" spans="1:21" x14ac:dyDescent="0.25">
      <c r="A14">
        <f>'HD district-data'!A14</f>
        <v>12</v>
      </c>
      <c r="B14">
        <f>'HD district-data'!B14</f>
        <v>12</v>
      </c>
      <c r="C14" t="str">
        <f t="shared" si="1"/>
        <v>D+0.8</v>
      </c>
      <c r="D14">
        <f t="shared" si="2"/>
        <v>1</v>
      </c>
      <c r="E14">
        <f t="shared" si="3"/>
        <v>0</v>
      </c>
      <c r="F14" s="7">
        <f t="shared" si="0"/>
        <v>0.83912144222648699</v>
      </c>
      <c r="G14" s="6">
        <f>'2016 Pres'!D14/(SUM('2016 Pres'!D14:E14))</f>
        <v>0.52082879970155749</v>
      </c>
      <c r="H14" s="6">
        <f>'2016 Pres'!E14/(SUM('2016 Pres'!D14:E14))</f>
        <v>0.47917120029844251</v>
      </c>
      <c r="I14" s="6">
        <f>'2020 Pres'!D14/SUM('2020 Pres'!D14:E14)</f>
        <v>0.52976641188656337</v>
      </c>
      <c r="J14" s="6">
        <f>'2020 Pres'!E14/SUM('2020 Pres'!D14:E14)</f>
        <v>0.47023358811343668</v>
      </c>
    </row>
    <row r="15" spans="1:21" x14ac:dyDescent="0.25">
      <c r="A15">
        <f>'HD district-data'!A15</f>
        <v>13</v>
      </c>
      <c r="B15">
        <f>'HD district-data'!B15</f>
        <v>13</v>
      </c>
      <c r="C15" t="str">
        <f t="shared" si="1"/>
        <v>R+0.6</v>
      </c>
      <c r="D15">
        <f t="shared" si="2"/>
        <v>0</v>
      </c>
      <c r="E15">
        <f t="shared" si="3"/>
        <v>1</v>
      </c>
      <c r="F15" s="7">
        <f t="shared" si="0"/>
        <v>-0.63500586733451492</v>
      </c>
      <c r="G15" s="6">
        <f>'2016 Pres'!D15/(SUM('2016 Pres'!D15:E15))</f>
        <v>0.51061850603762993</v>
      </c>
      <c r="H15" s="6">
        <f>'2016 Pres'!E15/(SUM('2016 Pres'!D15:E15))</f>
        <v>0.48938149396237013</v>
      </c>
      <c r="I15" s="6">
        <f>'2020 Pres'!D15/SUM('2020 Pres'!D15:E15)</f>
        <v>0.51049415935927067</v>
      </c>
      <c r="J15" s="6">
        <f>'2020 Pres'!E15/SUM('2020 Pres'!D15:E15)</f>
        <v>0.48950584064072938</v>
      </c>
    </row>
    <row r="16" spans="1:21" x14ac:dyDescent="0.25">
      <c r="A16">
        <f>'HD district-data'!A16</f>
        <v>14</v>
      </c>
      <c r="B16">
        <f>'HD district-data'!B16</f>
        <v>14</v>
      </c>
      <c r="C16" t="str">
        <f t="shared" si="1"/>
        <v>R+1.7</v>
      </c>
      <c r="D16">
        <f t="shared" si="2"/>
        <v>0</v>
      </c>
      <c r="E16">
        <f t="shared" si="3"/>
        <v>1</v>
      </c>
      <c r="F16" s="7">
        <f t="shared" si="0"/>
        <v>-1.7380861458678898</v>
      </c>
      <c r="G16" s="6">
        <f>'2016 Pres'!D16/(SUM('2016 Pres'!D16:E16))</f>
        <v>0.50277443638197972</v>
      </c>
      <c r="H16" s="6">
        <f>'2016 Pres'!E16/(SUM('2016 Pres'!D16:E16))</f>
        <v>0.49722556361802023</v>
      </c>
      <c r="I16" s="6">
        <f>'2020 Pres'!D16/SUM('2020 Pres'!D16:E16)</f>
        <v>0.4962766234442535</v>
      </c>
      <c r="J16" s="6">
        <f>'2020 Pres'!E16/SUM('2020 Pres'!D16:E16)</f>
        <v>0.5037233765557465</v>
      </c>
    </row>
    <row r="17" spans="1:10" x14ac:dyDescent="0.25">
      <c r="A17">
        <f>'HD district-data'!A17</f>
        <v>15</v>
      </c>
      <c r="B17">
        <f>'HD district-data'!B17</f>
        <v>15</v>
      </c>
      <c r="C17" t="str">
        <f t="shared" si="1"/>
        <v>D+2.5</v>
      </c>
      <c r="D17">
        <f t="shared" si="2"/>
        <v>1</v>
      </c>
      <c r="E17">
        <f t="shared" si="3"/>
        <v>0</v>
      </c>
      <c r="F17" s="7">
        <f t="shared" si="0"/>
        <v>2.5010504762974173</v>
      </c>
      <c r="G17" s="6">
        <f>'2016 Pres'!D17/(SUM('2016 Pres'!D17:E17))</f>
        <v>0.52641830621664976</v>
      </c>
      <c r="H17" s="6">
        <f>'2016 Pres'!E17/(SUM('2016 Pres'!D17:E17))</f>
        <v>0.47358169378335024</v>
      </c>
      <c r="I17" s="6">
        <f>'2020 Pres'!D17/SUM('2020 Pres'!D17:E17)</f>
        <v>0.5574154860528896</v>
      </c>
      <c r="J17" s="6">
        <f>'2020 Pres'!E17/SUM('2020 Pres'!D17:E17)</f>
        <v>0.4425845139471104</v>
      </c>
    </row>
    <row r="18" spans="1:10" x14ac:dyDescent="0.25">
      <c r="A18">
        <f>'HD district-data'!A18</f>
        <v>16</v>
      </c>
      <c r="B18">
        <f>'HD district-data'!B18</f>
        <v>16</v>
      </c>
      <c r="C18" t="str">
        <f t="shared" si="1"/>
        <v>D+16.3</v>
      </c>
      <c r="D18">
        <f t="shared" si="2"/>
        <v>1</v>
      </c>
      <c r="E18">
        <f t="shared" si="3"/>
        <v>0</v>
      </c>
      <c r="F18" s="7">
        <f t="shared" si="0"/>
        <v>16.305988021420802</v>
      </c>
      <c r="G18" s="6">
        <f>'2016 Pres'!D18/(SUM('2016 Pres'!D18:E18))</f>
        <v>0.67472707229472639</v>
      </c>
      <c r="H18" s="6">
        <f>'2016 Pres'!E18/(SUM('2016 Pres'!D18:E18))</f>
        <v>0.32527292770527366</v>
      </c>
      <c r="I18" s="6">
        <f>'2020 Pres'!D18/SUM('2020 Pres'!D18:E18)</f>
        <v>0.68520547087728079</v>
      </c>
      <c r="J18" s="6">
        <f>'2020 Pres'!E18/SUM('2020 Pres'!D18:E18)</f>
        <v>0.31479452912271916</v>
      </c>
    </row>
    <row r="19" spans="1:10" x14ac:dyDescent="0.25">
      <c r="A19">
        <f>'HD district-data'!A19</f>
        <v>17</v>
      </c>
      <c r="B19">
        <f>'HD district-data'!B19</f>
        <v>17</v>
      </c>
      <c r="C19" t="str">
        <f t="shared" si="1"/>
        <v>D+23.3</v>
      </c>
      <c r="D19">
        <f t="shared" si="2"/>
        <v>1</v>
      </c>
      <c r="E19">
        <f t="shared" si="3"/>
        <v>0</v>
      </c>
      <c r="F19" s="7">
        <f t="shared" si="0"/>
        <v>23.329444309068403</v>
      </c>
      <c r="G19" s="6">
        <f>'2016 Pres'!D19/(SUM('2016 Pres'!D19:E19))</f>
        <v>0.77552888778918716</v>
      </c>
      <c r="H19" s="6">
        <f>'2016 Pres'!E19/(SUM('2016 Pres'!D19:E19))</f>
        <v>0.22447111221081281</v>
      </c>
      <c r="I19" s="6">
        <f>'2020 Pres'!D19/SUM('2020 Pres'!D19:E19)</f>
        <v>0.7248727811357718</v>
      </c>
      <c r="J19" s="6">
        <f>'2020 Pres'!E19/SUM('2020 Pres'!D19:E19)</f>
        <v>0.2751272188642282</v>
      </c>
    </row>
    <row r="20" spans="1:10" x14ac:dyDescent="0.25">
      <c r="A20">
        <f>'HD district-data'!A20</f>
        <v>18</v>
      </c>
      <c r="B20">
        <f>'HD district-data'!B20</f>
        <v>18</v>
      </c>
      <c r="C20" t="str">
        <f t="shared" si="1"/>
        <v>D+38.3</v>
      </c>
      <c r="D20">
        <f t="shared" ref="D20:D83" si="4">IF(F20&gt;0,1,0)</f>
        <v>1</v>
      </c>
      <c r="E20">
        <f t="shared" si="3"/>
        <v>0</v>
      </c>
      <c r="F20" s="7">
        <f t="shared" si="0"/>
        <v>38.305312059374153</v>
      </c>
      <c r="G20" s="6">
        <f>'2016 Pres'!D20/(SUM('2016 Pres'!D20:E20))</f>
        <v>0.90954819828059263</v>
      </c>
      <c r="H20" s="6">
        <f>'2016 Pres'!E20/(SUM('2016 Pres'!D20:E20))</f>
        <v>9.0451801719407351E-2</v>
      </c>
      <c r="I20" s="6">
        <f>'2020 Pres'!D20/SUM('2020 Pres'!D20:E20)</f>
        <v>0.89037082565048142</v>
      </c>
      <c r="J20" s="6">
        <f>'2020 Pres'!E20/SUM('2020 Pres'!D20:E20)</f>
        <v>0.10962917434951854</v>
      </c>
    </row>
    <row r="21" spans="1:10" x14ac:dyDescent="0.25">
      <c r="A21">
        <f>'HD district-data'!A21</f>
        <v>19</v>
      </c>
      <c r="B21">
        <f>'HD district-data'!B21</f>
        <v>19</v>
      </c>
      <c r="C21" t="str">
        <f t="shared" si="1"/>
        <v>D+27.4</v>
      </c>
      <c r="D21">
        <f t="shared" si="4"/>
        <v>1</v>
      </c>
      <c r="E21">
        <f t="shared" si="3"/>
        <v>0</v>
      </c>
      <c r="F21" s="7">
        <f t="shared" si="0"/>
        <v>27.43274414760166</v>
      </c>
      <c r="G21" s="6">
        <f>'2016 Pres'!D21/(SUM('2016 Pres'!D21:E21))</f>
        <v>0.79111451666215937</v>
      </c>
      <c r="H21" s="6">
        <f>'2016 Pres'!E21/(SUM('2016 Pres'!D21:E21))</f>
        <v>0.20888548333784068</v>
      </c>
      <c r="I21" s="6">
        <f>'2020 Pres'!D21/SUM('2020 Pres'!D21:E21)</f>
        <v>0.79135314903346499</v>
      </c>
      <c r="J21" s="6">
        <f>'2020 Pres'!E21/SUM('2020 Pres'!D21:E21)</f>
        <v>0.20864685096653501</v>
      </c>
    </row>
    <row r="22" spans="1:10" x14ac:dyDescent="0.25">
      <c r="A22">
        <f>'HD district-data'!A22</f>
        <v>20</v>
      </c>
      <c r="B22">
        <f>'HD district-data'!B22</f>
        <v>20</v>
      </c>
      <c r="C22" t="str">
        <f t="shared" si="1"/>
        <v>D+25.7</v>
      </c>
      <c r="D22">
        <f t="shared" si="4"/>
        <v>1</v>
      </c>
      <c r="E22">
        <f t="shared" si="3"/>
        <v>0</v>
      </c>
      <c r="F22" s="7">
        <f t="shared" si="0"/>
        <v>25.715643968506274</v>
      </c>
      <c r="G22" s="6">
        <f>'2016 Pres'!D22/(SUM('2016 Pres'!D22:E22))</f>
        <v>0.7752794775706402</v>
      </c>
      <c r="H22" s="6">
        <f>'2016 Pres'!E22/(SUM('2016 Pres'!D22:E22))</f>
        <v>0.22472052242935978</v>
      </c>
      <c r="I22" s="6">
        <f>'2020 Pres'!D22/SUM('2020 Pres'!D22:E22)</f>
        <v>0.7728461845430763</v>
      </c>
      <c r="J22" s="6">
        <f>'2020 Pres'!E22/SUM('2020 Pres'!D22:E22)</f>
        <v>0.2271538154569237</v>
      </c>
    </row>
    <row r="23" spans="1:10" x14ac:dyDescent="0.25">
      <c r="A23">
        <f>'HD district-data'!A23</f>
        <v>21</v>
      </c>
      <c r="B23">
        <f>'HD district-data'!B23</f>
        <v>21</v>
      </c>
      <c r="C23" t="str">
        <f t="shared" si="1"/>
        <v>D+37.4</v>
      </c>
      <c r="D23">
        <f t="shared" si="4"/>
        <v>1</v>
      </c>
      <c r="E23">
        <f t="shared" si="3"/>
        <v>0</v>
      </c>
      <c r="F23" s="7">
        <f t="shared" si="0"/>
        <v>37.393781879607559</v>
      </c>
      <c r="G23" s="6">
        <f>'2016 Pres'!D23/(SUM('2016 Pres'!D23:E23))</f>
        <v>0.8990357442581397</v>
      </c>
      <c r="H23" s="6">
        <f>'2016 Pres'!E23/(SUM('2016 Pres'!D23:E23))</f>
        <v>0.10096425574186034</v>
      </c>
      <c r="I23" s="6">
        <f>'2020 Pres'!D23/SUM('2020 Pres'!D23:E23)</f>
        <v>0.88265267607760245</v>
      </c>
      <c r="J23" s="6">
        <f>'2020 Pres'!E23/SUM('2020 Pres'!D23:E23)</f>
        <v>0.11734732392239752</v>
      </c>
    </row>
    <row r="24" spans="1:10" x14ac:dyDescent="0.25">
      <c r="A24">
        <f>'HD district-data'!A24</f>
        <v>22</v>
      </c>
      <c r="B24">
        <f>'HD district-data'!B24</f>
        <v>22</v>
      </c>
      <c r="C24" t="str">
        <f t="shared" si="1"/>
        <v>R+9.8</v>
      </c>
      <c r="D24">
        <f t="shared" si="4"/>
        <v>0</v>
      </c>
      <c r="E24">
        <f t="shared" si="3"/>
        <v>1</v>
      </c>
      <c r="F24" s="7">
        <f t="shared" si="0"/>
        <v>-9.8456098890759733</v>
      </c>
      <c r="G24" s="6">
        <f>'2016 Pres'!D24/(SUM('2016 Pres'!D24:E24))</f>
        <v>0.4135301394702503</v>
      </c>
      <c r="H24" s="6">
        <f>'2016 Pres'!E24/(SUM('2016 Pres'!D24:E24))</f>
        <v>0.5864698605297497</v>
      </c>
      <c r="I24" s="6">
        <f>'2020 Pres'!D24/SUM('2020 Pres'!D24:E24)</f>
        <v>0.42337044549182123</v>
      </c>
      <c r="J24" s="6">
        <f>'2020 Pres'!E24/SUM('2020 Pres'!D24:E24)</f>
        <v>0.57662955450817877</v>
      </c>
    </row>
    <row r="25" spans="1:10" x14ac:dyDescent="0.25">
      <c r="A25">
        <f>'HD district-data'!A25</f>
        <v>23</v>
      </c>
      <c r="B25">
        <f>'HD district-data'!B25</f>
        <v>23</v>
      </c>
      <c r="C25" t="str">
        <f t="shared" si="1"/>
        <v>R+23.7</v>
      </c>
      <c r="D25">
        <f t="shared" si="4"/>
        <v>0</v>
      </c>
      <c r="E25">
        <f t="shared" si="3"/>
        <v>1</v>
      </c>
      <c r="F25" s="7">
        <f t="shared" si="0"/>
        <v>-23.652782441947828</v>
      </c>
      <c r="G25" s="6">
        <f>'2016 Pres'!D25/(SUM('2016 Pres'!D25:E25))</f>
        <v>0.25976047692334908</v>
      </c>
      <c r="H25" s="6">
        <f>'2016 Pres'!E25/(SUM('2016 Pres'!D25:E25))</f>
        <v>0.74023952307665097</v>
      </c>
      <c r="I25" s="6">
        <f>'2020 Pres'!D25/SUM('2020 Pres'!D25:E25)</f>
        <v>0.30099665698128536</v>
      </c>
      <c r="J25" s="6">
        <f>'2020 Pres'!E25/SUM('2020 Pres'!D25:E25)</f>
        <v>0.6990033430187147</v>
      </c>
    </row>
    <row r="26" spans="1:10" x14ac:dyDescent="0.25">
      <c r="A26">
        <f>'HD district-data'!A26</f>
        <v>24</v>
      </c>
      <c r="B26">
        <f>'HD district-data'!B26</f>
        <v>24</v>
      </c>
      <c r="C26" t="str">
        <f t="shared" si="1"/>
        <v>D+1.9</v>
      </c>
      <c r="D26">
        <f t="shared" si="4"/>
        <v>1</v>
      </c>
      <c r="E26">
        <f t="shared" si="3"/>
        <v>0</v>
      </c>
      <c r="F26" s="7">
        <f t="shared" si="0"/>
        <v>1.9340187903128747</v>
      </c>
      <c r="G26" s="6">
        <f>'2016 Pres'!D26/(SUM('2016 Pres'!D26:E26))</f>
        <v>0.51623348362724786</v>
      </c>
      <c r="H26" s="6">
        <f>'2016 Pres'!E26/(SUM('2016 Pres'!D26:E26))</f>
        <v>0.48376651637275214</v>
      </c>
      <c r="I26" s="6">
        <f>'2020 Pres'!D26/SUM('2020 Pres'!D26:E26)</f>
        <v>0.55625967492260064</v>
      </c>
      <c r="J26" s="6">
        <f>'2020 Pres'!E26/SUM('2020 Pres'!D26:E26)</f>
        <v>0.44374032507739936</v>
      </c>
    </row>
    <row r="27" spans="1:10" x14ac:dyDescent="0.25">
      <c r="A27">
        <f>'HD district-data'!A27</f>
        <v>25</v>
      </c>
      <c r="B27">
        <f>'HD district-data'!B27</f>
        <v>25</v>
      </c>
      <c r="C27" t="str">
        <f t="shared" si="1"/>
        <v>D+7.6</v>
      </c>
      <c r="D27">
        <f t="shared" si="4"/>
        <v>1</v>
      </c>
      <c r="E27">
        <f t="shared" si="3"/>
        <v>0</v>
      </c>
      <c r="F27" s="7">
        <f t="shared" si="0"/>
        <v>7.6068303854785686</v>
      </c>
      <c r="G27" s="6">
        <f>'2016 Pres'!D27/(SUM('2016 Pres'!D27:E27))</f>
        <v>0.57790133876119076</v>
      </c>
      <c r="H27" s="6">
        <f>'2016 Pres'!E27/(SUM('2016 Pres'!D27:E27))</f>
        <v>0.42209866123880918</v>
      </c>
      <c r="I27" s="6">
        <f>'2020 Pres'!D27/SUM('2020 Pres'!D27:E27)</f>
        <v>0.60804805169197162</v>
      </c>
      <c r="J27" s="6">
        <f>'2020 Pres'!E27/SUM('2020 Pres'!D27:E27)</f>
        <v>0.39195194830802832</v>
      </c>
    </row>
    <row r="28" spans="1:10" x14ac:dyDescent="0.25">
      <c r="A28">
        <f>'HD district-data'!A28</f>
        <v>26</v>
      </c>
      <c r="B28">
        <f>'HD district-data'!B28</f>
        <v>26</v>
      </c>
      <c r="C28" t="str">
        <f t="shared" si="1"/>
        <v>D+10.2</v>
      </c>
      <c r="D28">
        <f t="shared" si="4"/>
        <v>1</v>
      </c>
      <c r="E28">
        <f t="shared" si="3"/>
        <v>0</v>
      </c>
      <c r="F28" s="7">
        <f t="shared" si="0"/>
        <v>10.151473302097202</v>
      </c>
      <c r="G28" s="6">
        <f>'2016 Pres'!D28/(SUM('2016 Pres'!D28:E28))</f>
        <v>0.60493934594566368</v>
      </c>
      <c r="H28" s="6">
        <f>'2016 Pres'!E28/(SUM('2016 Pres'!D28:E28))</f>
        <v>0.39506065405433627</v>
      </c>
      <c r="I28" s="6">
        <f>'2020 Pres'!D28/SUM('2020 Pres'!D28:E28)</f>
        <v>0.63190290283987149</v>
      </c>
      <c r="J28" s="6">
        <f>'2020 Pres'!E28/SUM('2020 Pres'!D28:E28)</f>
        <v>0.36809709716012845</v>
      </c>
    </row>
    <row r="29" spans="1:10" x14ac:dyDescent="0.25">
      <c r="A29">
        <f>'HD district-data'!A29</f>
        <v>27</v>
      </c>
      <c r="B29">
        <f>'HD district-data'!B29</f>
        <v>27</v>
      </c>
      <c r="C29" t="str">
        <f t="shared" si="1"/>
        <v>D+4.5</v>
      </c>
      <c r="D29">
        <f t="shared" si="4"/>
        <v>1</v>
      </c>
      <c r="E29">
        <f t="shared" si="3"/>
        <v>0</v>
      </c>
      <c r="F29" s="7">
        <f t="shared" si="0"/>
        <v>4.4834049797247815</v>
      </c>
      <c r="G29" s="6">
        <f>'2016 Pres'!D29/(SUM('2016 Pres'!D29:E29))</f>
        <v>0.5366834334456545</v>
      </c>
      <c r="H29" s="6">
        <f>'2016 Pres'!E29/(SUM('2016 Pres'!D29:E29))</f>
        <v>0.4633165665543455</v>
      </c>
      <c r="I29" s="6">
        <f>'2020 Pres'!D29/SUM('2020 Pres'!D29:E29)</f>
        <v>0.58679744889243213</v>
      </c>
      <c r="J29" s="6">
        <f>'2020 Pres'!E29/SUM('2020 Pres'!D29:E29)</f>
        <v>0.41320255110756793</v>
      </c>
    </row>
    <row r="30" spans="1:10" x14ac:dyDescent="0.25">
      <c r="A30">
        <f>'HD district-data'!A30</f>
        <v>28</v>
      </c>
      <c r="B30">
        <f>'HD district-data'!B30</f>
        <v>28</v>
      </c>
      <c r="C30" t="str">
        <f t="shared" si="1"/>
        <v>D+32.7</v>
      </c>
      <c r="D30">
        <f t="shared" si="4"/>
        <v>1</v>
      </c>
      <c r="E30">
        <f t="shared" si="3"/>
        <v>0</v>
      </c>
      <c r="F30" s="7">
        <f t="shared" si="0"/>
        <v>32.668292967431235</v>
      </c>
      <c r="G30" s="6">
        <f>'2016 Pres'!D30/(SUM('2016 Pres'!D30:E30))</f>
        <v>0.84006796037009746</v>
      </c>
      <c r="H30" s="6">
        <f>'2016 Pres'!E30/(SUM('2016 Pres'!D30:E30))</f>
        <v>0.15993203962990257</v>
      </c>
      <c r="I30" s="6">
        <f>'2020 Pres'!D30/SUM('2020 Pres'!D30:E30)</f>
        <v>0.84711068172211823</v>
      </c>
      <c r="J30" s="6">
        <f>'2020 Pres'!E30/SUM('2020 Pres'!D30:E30)</f>
        <v>0.15288931827788177</v>
      </c>
    </row>
    <row r="31" spans="1:10" x14ac:dyDescent="0.25">
      <c r="A31">
        <f>'HD district-data'!A31</f>
        <v>29</v>
      </c>
      <c r="B31">
        <f>'HD district-data'!B31</f>
        <v>29</v>
      </c>
      <c r="C31" t="str">
        <f t="shared" si="1"/>
        <v>D+7.3</v>
      </c>
      <c r="D31">
        <f t="shared" si="4"/>
        <v>1</v>
      </c>
      <c r="E31">
        <f t="shared" si="3"/>
        <v>0</v>
      </c>
      <c r="F31" s="7">
        <f t="shared" si="0"/>
        <v>7.3320588827492594</v>
      </c>
      <c r="G31" s="6">
        <f>'2016 Pres'!D31/(SUM('2016 Pres'!D31:E31))</f>
        <v>0.58618207988485072</v>
      </c>
      <c r="H31" s="6">
        <f>'2016 Pres'!E31/(SUM('2016 Pres'!D31:E31))</f>
        <v>0.41381792011514934</v>
      </c>
      <c r="I31" s="6">
        <f>'2020 Pres'!D31/SUM('2020 Pres'!D31:E31)</f>
        <v>0.59427188051372537</v>
      </c>
      <c r="J31" s="6">
        <f>'2020 Pres'!E31/SUM('2020 Pres'!D31:E31)</f>
        <v>0.40572811948627469</v>
      </c>
    </row>
    <row r="32" spans="1:10" x14ac:dyDescent="0.25">
      <c r="A32">
        <f>'HD district-data'!A32</f>
        <v>30</v>
      </c>
      <c r="B32">
        <f>'HD district-data'!B32</f>
        <v>30</v>
      </c>
      <c r="C32" t="str">
        <f t="shared" si="1"/>
        <v>D+1.1</v>
      </c>
      <c r="D32">
        <f t="shared" si="4"/>
        <v>1</v>
      </c>
      <c r="E32">
        <f t="shared" si="3"/>
        <v>0</v>
      </c>
      <c r="F32" s="7">
        <f t="shared" si="0"/>
        <v>1.1155774802790175</v>
      </c>
      <c r="G32" s="6">
        <f>'2016 Pres'!D32/(SUM('2016 Pres'!D32:E32))</f>
        <v>0.51890168884912202</v>
      </c>
      <c r="H32" s="6">
        <f>'2016 Pres'!E32/(SUM('2016 Pres'!D32:E32))</f>
        <v>0.48109831115087798</v>
      </c>
      <c r="I32" s="6">
        <f>'2020 Pres'!D32/SUM('2020 Pres'!D32:E32)</f>
        <v>0.53722264350004945</v>
      </c>
      <c r="J32" s="6">
        <f>'2020 Pres'!E32/SUM('2020 Pres'!D32:E32)</f>
        <v>0.46277735649995055</v>
      </c>
    </row>
    <row r="33" spans="1:10" x14ac:dyDescent="0.25">
      <c r="A33">
        <f>'HD district-data'!A33</f>
        <v>31</v>
      </c>
      <c r="B33">
        <f>'HD district-data'!B33</f>
        <v>31</v>
      </c>
      <c r="C33" t="str">
        <f t="shared" si="1"/>
        <v>D+3.2</v>
      </c>
      <c r="D33">
        <f t="shared" si="4"/>
        <v>1</v>
      </c>
      <c r="E33">
        <f t="shared" si="3"/>
        <v>0</v>
      </c>
      <c r="F33" s="7">
        <f t="shared" si="0"/>
        <v>3.1860826608483661</v>
      </c>
      <c r="G33" s="6">
        <f>'2016 Pres'!D33/(SUM('2016 Pres'!D33:E33))</f>
        <v>0.53642777081822379</v>
      </c>
      <c r="H33" s="6">
        <f>'2016 Pres'!E33/(SUM('2016 Pres'!D33:E33))</f>
        <v>0.46357222918177621</v>
      </c>
      <c r="I33" s="6">
        <f>'2020 Pres'!D33/SUM('2020 Pres'!D33:E33)</f>
        <v>0.56110666514233454</v>
      </c>
      <c r="J33" s="6">
        <f>'2020 Pres'!E33/SUM('2020 Pres'!D33:E33)</f>
        <v>0.43889333485766546</v>
      </c>
    </row>
    <row r="34" spans="1:10" x14ac:dyDescent="0.25">
      <c r="A34">
        <f>'HD district-data'!A34</f>
        <v>32</v>
      </c>
      <c r="B34">
        <f>'HD district-data'!B34</f>
        <v>32</v>
      </c>
      <c r="C34" t="str">
        <f t="shared" si="1"/>
        <v>D+2</v>
      </c>
      <c r="D34">
        <f t="shared" si="4"/>
        <v>1</v>
      </c>
      <c r="E34">
        <f t="shared" si="3"/>
        <v>0</v>
      </c>
      <c r="F34" s="7">
        <f t="shared" si="0"/>
        <v>2.0124603150949216</v>
      </c>
      <c r="G34" s="6">
        <f>'2016 Pres'!D34/(SUM('2016 Pres'!D34:E34))</f>
        <v>0.54585564360676808</v>
      </c>
      <c r="H34" s="6">
        <f>'2016 Pres'!E34/(SUM('2016 Pres'!D34:E34))</f>
        <v>0.45414435639323197</v>
      </c>
      <c r="I34" s="6">
        <f>'2020 Pres'!D34/SUM('2020 Pres'!D34:E34)</f>
        <v>0.52820634543872147</v>
      </c>
      <c r="J34" s="6">
        <f>'2020 Pres'!E34/SUM('2020 Pres'!D34:E34)</f>
        <v>0.47179365456127859</v>
      </c>
    </row>
    <row r="35" spans="1:10" x14ac:dyDescent="0.25">
      <c r="A35">
        <f>'HD district-data'!A35</f>
        <v>33</v>
      </c>
      <c r="B35">
        <f>'HD district-data'!B35</f>
        <v>33</v>
      </c>
      <c r="C35" t="str">
        <f t="shared" si="1"/>
        <v>D+6.4</v>
      </c>
      <c r="D35">
        <f t="shared" si="4"/>
        <v>1</v>
      </c>
      <c r="E35">
        <f t="shared" si="3"/>
        <v>0</v>
      </c>
      <c r="F35" s="7">
        <f t="shared" ref="F35:F66" si="5">100*(AVERAGE(I35,G35)-AVERAGE(P$3,T$3))</f>
        <v>6.4269971895557383</v>
      </c>
      <c r="G35" s="6">
        <f>'2016 Pres'!D35/(SUM('2016 Pres'!D35:E35))</f>
        <v>0.59335659863696988</v>
      </c>
      <c r="H35" s="6">
        <f>'2016 Pres'!E35/(SUM('2016 Pres'!D35:E35))</f>
        <v>0.40664340136303007</v>
      </c>
      <c r="I35" s="6">
        <f>'2020 Pres'!D35/SUM('2020 Pres'!D35:E35)</f>
        <v>0.5689961278977359</v>
      </c>
      <c r="J35" s="6">
        <f>'2020 Pres'!E35/SUM('2020 Pres'!D35:E35)</f>
        <v>0.4310038721022641</v>
      </c>
    </row>
    <row r="36" spans="1:10" x14ac:dyDescent="0.25">
      <c r="A36">
        <f>'HD district-data'!A36</f>
        <v>34</v>
      </c>
      <c r="B36">
        <f>'HD district-data'!B36</f>
        <v>34</v>
      </c>
      <c r="C36" t="str">
        <f t="shared" si="1"/>
        <v>R+1.3</v>
      </c>
      <c r="D36">
        <f t="shared" si="4"/>
        <v>0</v>
      </c>
      <c r="E36">
        <f t="shared" si="3"/>
        <v>1</v>
      </c>
      <c r="F36" s="7">
        <f t="shared" si="5"/>
        <v>-1.3174325927394315</v>
      </c>
      <c r="G36" s="6">
        <f>'2016 Pres'!D36/(SUM('2016 Pres'!D36:E36))</f>
        <v>0.49408840307211832</v>
      </c>
      <c r="H36" s="6">
        <f>'2016 Pres'!E36/(SUM('2016 Pres'!D36:E36))</f>
        <v>0.50591159692788168</v>
      </c>
      <c r="I36" s="6">
        <f>'2020 Pres'!D36/SUM('2020 Pres'!D36:E36)</f>
        <v>0.51337572781668406</v>
      </c>
      <c r="J36" s="6">
        <f>'2020 Pres'!E36/SUM('2020 Pres'!D36:E36)</f>
        <v>0.48662427218331589</v>
      </c>
    </row>
    <row r="37" spans="1:10" x14ac:dyDescent="0.25">
      <c r="A37">
        <f>'HD district-data'!A37</f>
        <v>35</v>
      </c>
      <c r="B37">
        <f>'HD district-data'!B37</f>
        <v>35</v>
      </c>
      <c r="C37" t="str">
        <f t="shared" si="1"/>
        <v>D+12</v>
      </c>
      <c r="D37">
        <f t="shared" si="4"/>
        <v>1</v>
      </c>
      <c r="E37">
        <f t="shared" si="3"/>
        <v>0</v>
      </c>
      <c r="F37" s="7">
        <f t="shared" si="5"/>
        <v>12.03415352690792</v>
      </c>
      <c r="G37" s="6">
        <f>'2016 Pres'!D37/(SUM('2016 Pres'!D37:E37))</f>
        <v>0.64210671827481336</v>
      </c>
      <c r="H37" s="6">
        <f>'2016 Pres'!E37/(SUM('2016 Pres'!D37:E37))</f>
        <v>0.35789328172518664</v>
      </c>
      <c r="I37" s="6">
        <f>'2020 Pres'!D37/SUM('2020 Pres'!D37:E37)</f>
        <v>0.63238913500693605</v>
      </c>
      <c r="J37" s="6">
        <f>'2020 Pres'!E37/SUM('2020 Pres'!D37:E37)</f>
        <v>0.36761086499306395</v>
      </c>
    </row>
    <row r="38" spans="1:10" x14ac:dyDescent="0.25">
      <c r="A38">
        <f>'HD district-data'!A38</f>
        <v>36</v>
      </c>
      <c r="B38">
        <f>'HD district-data'!B38</f>
        <v>36</v>
      </c>
      <c r="C38" t="str">
        <f t="shared" si="1"/>
        <v>R+17</v>
      </c>
      <c r="D38">
        <f t="shared" si="4"/>
        <v>0</v>
      </c>
      <c r="E38">
        <f t="shared" si="3"/>
        <v>1</v>
      </c>
      <c r="F38" s="7">
        <f t="shared" si="5"/>
        <v>-16.962413833568796</v>
      </c>
      <c r="G38" s="6">
        <f>'2016 Pres'!D38/(SUM('2016 Pres'!D38:E38))</f>
        <v>0.34865042557350251</v>
      </c>
      <c r="H38" s="6">
        <f>'2016 Pres'!E38/(SUM('2016 Pres'!D38:E38))</f>
        <v>0.65134957442649755</v>
      </c>
      <c r="I38" s="6">
        <f>'2020 Pres'!D38/SUM('2020 Pres'!D38:E38)</f>
        <v>0.34591408049871258</v>
      </c>
      <c r="J38" s="6">
        <f>'2020 Pres'!E38/SUM('2020 Pres'!D38:E38)</f>
        <v>0.65408591950128747</v>
      </c>
    </row>
    <row r="39" spans="1:10" x14ac:dyDescent="0.25">
      <c r="A39">
        <f>'HD district-data'!A39</f>
        <v>37</v>
      </c>
      <c r="B39">
        <f>'HD district-data'!B39</f>
        <v>37</v>
      </c>
      <c r="C39" t="str">
        <f t="shared" si="1"/>
        <v>D+6.1</v>
      </c>
      <c r="D39">
        <f t="shared" si="4"/>
        <v>1</v>
      </c>
      <c r="E39">
        <f t="shared" si="3"/>
        <v>0</v>
      </c>
      <c r="F39" s="7">
        <f t="shared" si="5"/>
        <v>6.1314807235350539</v>
      </c>
      <c r="G39" s="6">
        <f>'2016 Pres'!D39/(SUM('2016 Pres'!D39:E39))</f>
        <v>0.5811950443241688</v>
      </c>
      <c r="H39" s="6">
        <f>'2016 Pres'!E39/(SUM('2016 Pres'!D39:E39))</f>
        <v>0.4188049556758312</v>
      </c>
      <c r="I39" s="6">
        <f>'2020 Pres'!D39/SUM('2020 Pres'!D39:E39)</f>
        <v>0.5752473528901233</v>
      </c>
      <c r="J39" s="6">
        <f>'2020 Pres'!E39/SUM('2020 Pres'!D39:E39)</f>
        <v>0.42475264710987676</v>
      </c>
    </row>
    <row r="40" spans="1:10" x14ac:dyDescent="0.25">
      <c r="A40">
        <f>'HD district-data'!A40</f>
        <v>38</v>
      </c>
      <c r="B40">
        <f>'HD district-data'!B40</f>
        <v>38</v>
      </c>
      <c r="C40" t="str">
        <f t="shared" si="1"/>
        <v>D+0.6</v>
      </c>
      <c r="D40">
        <f t="shared" si="4"/>
        <v>1</v>
      </c>
      <c r="E40">
        <f t="shared" si="3"/>
        <v>0</v>
      </c>
      <c r="F40" s="7">
        <f t="shared" si="5"/>
        <v>0.5579959460857542</v>
      </c>
      <c r="G40" s="6">
        <f>'2016 Pres'!D40/(SUM('2016 Pres'!D40:E40))</f>
        <v>0.50865884501896863</v>
      </c>
      <c r="H40" s="6">
        <f>'2016 Pres'!E40/(SUM('2016 Pres'!D40:E40))</f>
        <v>0.49134115498103131</v>
      </c>
      <c r="I40" s="6">
        <f>'2020 Pres'!D40/SUM('2020 Pres'!D40:E40)</f>
        <v>0.53631385664633746</v>
      </c>
      <c r="J40" s="6">
        <f>'2020 Pres'!E40/SUM('2020 Pres'!D40:E40)</f>
        <v>0.46368614335366254</v>
      </c>
    </row>
    <row r="41" spans="1:10" x14ac:dyDescent="0.25">
      <c r="A41">
        <f>'HD district-data'!A41</f>
        <v>39</v>
      </c>
      <c r="B41">
        <f>'HD district-data'!B41</f>
        <v>39</v>
      </c>
      <c r="C41" t="str">
        <f t="shared" si="1"/>
        <v>R+12.2</v>
      </c>
      <c r="D41">
        <f t="shared" si="4"/>
        <v>0</v>
      </c>
      <c r="E41">
        <f t="shared" si="3"/>
        <v>1</v>
      </c>
      <c r="F41" s="7">
        <f t="shared" si="5"/>
        <v>-12.176231234868295</v>
      </c>
      <c r="G41" s="6">
        <f>'2016 Pres'!D41/(SUM('2016 Pres'!D41:E41))</f>
        <v>0.37000678141247134</v>
      </c>
      <c r="H41" s="6">
        <f>'2016 Pres'!E41/(SUM('2016 Pres'!D41:E41))</f>
        <v>0.62999321858752866</v>
      </c>
      <c r="I41" s="6">
        <f>'2020 Pres'!D41/SUM('2020 Pres'!D41:E41)</f>
        <v>0.42028137663375376</v>
      </c>
      <c r="J41" s="6">
        <f>'2020 Pres'!E41/SUM('2020 Pres'!D41:E41)</f>
        <v>0.57971862336624624</v>
      </c>
    </row>
    <row r="42" spans="1:10" x14ac:dyDescent="0.25">
      <c r="A42">
        <f>'HD district-data'!A42</f>
        <v>40</v>
      </c>
      <c r="B42">
        <f>'HD district-data'!B42</f>
        <v>40</v>
      </c>
      <c r="C42" t="str">
        <f t="shared" si="1"/>
        <v>D+9.6</v>
      </c>
      <c r="D42">
        <f t="shared" si="4"/>
        <v>1</v>
      </c>
      <c r="E42">
        <f t="shared" si="3"/>
        <v>0</v>
      </c>
      <c r="F42" s="7">
        <f t="shared" si="5"/>
        <v>9.5612488122225781</v>
      </c>
      <c r="G42" s="6">
        <f>'2016 Pres'!D42/(SUM('2016 Pres'!D42:E42))</f>
        <v>0.62861819032031796</v>
      </c>
      <c r="H42" s="6">
        <f>'2016 Pres'!E42/(SUM('2016 Pres'!D42:E42))</f>
        <v>0.37138180967968204</v>
      </c>
      <c r="I42" s="6">
        <f>'2020 Pres'!D42/SUM('2020 Pres'!D42:E42)</f>
        <v>0.59641956866772472</v>
      </c>
      <c r="J42" s="6">
        <f>'2020 Pres'!E42/SUM('2020 Pres'!D42:E42)</f>
        <v>0.40358043133227522</v>
      </c>
    </row>
    <row r="43" spans="1:10" x14ac:dyDescent="0.25">
      <c r="A43">
        <f>'HD district-data'!A43</f>
        <v>41</v>
      </c>
      <c r="B43">
        <f>'HD district-data'!B43</f>
        <v>41</v>
      </c>
      <c r="C43" t="str">
        <f t="shared" si="1"/>
        <v>D+17</v>
      </c>
      <c r="D43">
        <f t="shared" si="4"/>
        <v>1</v>
      </c>
      <c r="E43">
        <f t="shared" si="3"/>
        <v>0</v>
      </c>
      <c r="F43" s="7">
        <f t="shared" si="5"/>
        <v>16.981603714575421</v>
      </c>
      <c r="G43" s="6">
        <f>'2016 Pres'!D43/(SUM('2016 Pres'!D43:E43))</f>
        <v>0.69239712160997413</v>
      </c>
      <c r="H43" s="6">
        <f>'2016 Pres'!E43/(SUM('2016 Pres'!D43:E43))</f>
        <v>0.30760287839002587</v>
      </c>
      <c r="I43" s="6">
        <f>'2020 Pres'!D43/SUM('2020 Pres'!D43:E43)</f>
        <v>0.6810477354251252</v>
      </c>
      <c r="J43" s="6">
        <f>'2020 Pres'!E43/SUM('2020 Pres'!D43:E43)</f>
        <v>0.31895226457487486</v>
      </c>
    </row>
    <row r="44" spans="1:10" x14ac:dyDescent="0.25">
      <c r="A44">
        <f>'HD district-data'!A44</f>
        <v>42</v>
      </c>
      <c r="B44">
        <f>'HD district-data'!B44</f>
        <v>42</v>
      </c>
      <c r="C44" t="str">
        <f t="shared" si="1"/>
        <v>R+9</v>
      </c>
      <c r="D44">
        <f t="shared" si="4"/>
        <v>0</v>
      </c>
      <c r="E44">
        <f t="shared" si="3"/>
        <v>1</v>
      </c>
      <c r="F44" s="7">
        <f t="shared" si="5"/>
        <v>-8.9682113842835314</v>
      </c>
      <c r="G44" s="6">
        <f>'2016 Pres'!D44/(SUM('2016 Pres'!D44:E44))</f>
        <v>0.42014774792802706</v>
      </c>
      <c r="H44" s="6">
        <f>'2016 Pres'!E44/(SUM('2016 Pres'!D44:E44))</f>
        <v>0.57985225207197288</v>
      </c>
      <c r="I44" s="6">
        <f>'2020 Pres'!D44/SUM('2020 Pres'!D44:E44)</f>
        <v>0.43430080712989333</v>
      </c>
      <c r="J44" s="6">
        <f>'2020 Pres'!E44/SUM('2020 Pres'!D44:E44)</f>
        <v>0.56569919287010673</v>
      </c>
    </row>
    <row r="45" spans="1:10" x14ac:dyDescent="0.25">
      <c r="A45">
        <f>'HD district-data'!A45</f>
        <v>43</v>
      </c>
      <c r="B45">
        <f>'HD district-data'!B45</f>
        <v>43</v>
      </c>
      <c r="C45" t="str">
        <f t="shared" si="1"/>
        <v>D+4.5</v>
      </c>
      <c r="D45">
        <f t="shared" si="4"/>
        <v>1</v>
      </c>
      <c r="E45">
        <f t="shared" si="3"/>
        <v>0</v>
      </c>
      <c r="F45" s="7">
        <f t="shared" si="5"/>
        <v>4.4525848380418616</v>
      </c>
      <c r="G45" s="6">
        <f>'2016 Pres'!D45/(SUM('2016 Pres'!D45:E45))</f>
        <v>0.56401467876236422</v>
      </c>
      <c r="H45" s="6">
        <f>'2016 Pres'!E45/(SUM('2016 Pres'!D45:E45))</f>
        <v>0.43598532123763573</v>
      </c>
      <c r="I45" s="6">
        <f>'2020 Pres'!D45/SUM('2020 Pres'!D45:E45)</f>
        <v>0.55884980074206403</v>
      </c>
      <c r="J45" s="6">
        <f>'2020 Pres'!E45/SUM('2020 Pres'!D45:E45)</f>
        <v>0.44115019925793597</v>
      </c>
    </row>
    <row r="46" spans="1:10" x14ac:dyDescent="0.25">
      <c r="A46">
        <f>'HD district-data'!A46</f>
        <v>44</v>
      </c>
      <c r="B46">
        <f>'HD district-data'!B46</f>
        <v>44</v>
      </c>
      <c r="C46" t="str">
        <f t="shared" si="1"/>
        <v>R+15.6</v>
      </c>
      <c r="D46">
        <f t="shared" si="4"/>
        <v>0</v>
      </c>
      <c r="E46">
        <f t="shared" si="3"/>
        <v>1</v>
      </c>
      <c r="F46" s="7">
        <f t="shared" si="5"/>
        <v>-15.558176333625356</v>
      </c>
      <c r="G46" s="6">
        <f>'2016 Pres'!D46/(SUM('2016 Pres'!D46:E46))</f>
        <v>0.35028017505828457</v>
      </c>
      <c r="H46" s="6">
        <f>'2016 Pres'!E46/(SUM('2016 Pres'!D46:E46))</f>
        <v>0.64971982494171543</v>
      </c>
      <c r="I46" s="6">
        <f>'2020 Pres'!D46/SUM('2020 Pres'!D46:E46)</f>
        <v>0.37236908101279931</v>
      </c>
      <c r="J46" s="6">
        <f>'2020 Pres'!E46/SUM('2020 Pres'!D46:E46)</f>
        <v>0.62763091898720069</v>
      </c>
    </row>
    <row r="47" spans="1:10" x14ac:dyDescent="0.25">
      <c r="A47">
        <f>'HD district-data'!A47</f>
        <v>45</v>
      </c>
      <c r="B47">
        <f>'HD district-data'!B47</f>
        <v>45</v>
      </c>
      <c r="C47" t="str">
        <f t="shared" si="1"/>
        <v>R+13</v>
      </c>
      <c r="D47">
        <f t="shared" si="4"/>
        <v>0</v>
      </c>
      <c r="E47">
        <f t="shared" si="3"/>
        <v>1</v>
      </c>
      <c r="F47" s="7">
        <f t="shared" si="5"/>
        <v>-13.002307727712548</v>
      </c>
      <c r="G47" s="6">
        <f>'2016 Pres'!D47/(SUM('2016 Pres'!D47:E47))</f>
        <v>0.36128135139310913</v>
      </c>
      <c r="H47" s="6">
        <f>'2016 Pres'!E47/(SUM('2016 Pres'!D47:E47))</f>
        <v>0.63871864860689087</v>
      </c>
      <c r="I47" s="6">
        <f>'2020 Pres'!D47/SUM('2020 Pres'!D47:E47)</f>
        <v>0.41248527679623087</v>
      </c>
      <c r="J47" s="6">
        <f>'2020 Pres'!E47/SUM('2020 Pres'!D47:E47)</f>
        <v>0.58751472320376918</v>
      </c>
    </row>
    <row r="48" spans="1:10" x14ac:dyDescent="0.25">
      <c r="A48">
        <f>'HD district-data'!A48</f>
        <v>46</v>
      </c>
      <c r="B48">
        <f>'HD district-data'!B48</f>
        <v>46</v>
      </c>
      <c r="C48" t="str">
        <f t="shared" si="1"/>
        <v>R+21.1</v>
      </c>
      <c r="D48">
        <f t="shared" si="4"/>
        <v>0</v>
      </c>
      <c r="E48">
        <f t="shared" si="3"/>
        <v>1</v>
      </c>
      <c r="F48" s="7">
        <f t="shared" si="5"/>
        <v>-21.136594089246042</v>
      </c>
      <c r="G48" s="6">
        <f>'2016 Pres'!D48/(SUM('2016 Pres'!D48:E48))</f>
        <v>0.3023939521209576</v>
      </c>
      <c r="H48" s="6">
        <f>'2016 Pres'!E48/(SUM('2016 Pres'!D48:E48))</f>
        <v>0.69760604787904246</v>
      </c>
      <c r="I48" s="6">
        <f>'2020 Pres'!D48/SUM('2020 Pres'!D48:E48)</f>
        <v>0.30868694883771258</v>
      </c>
      <c r="J48" s="6">
        <f>'2020 Pres'!E48/SUM('2020 Pres'!D48:E48)</f>
        <v>0.69131305116228747</v>
      </c>
    </row>
    <row r="49" spans="1:10" x14ac:dyDescent="0.25">
      <c r="A49">
        <f>'HD district-data'!A49</f>
        <v>47</v>
      </c>
      <c r="B49">
        <f>'HD district-data'!B49</f>
        <v>47</v>
      </c>
      <c r="C49" t="str">
        <f t="shared" si="1"/>
        <v>R+0</v>
      </c>
      <c r="D49">
        <f t="shared" si="4"/>
        <v>0</v>
      </c>
      <c r="E49">
        <f t="shared" si="3"/>
        <v>1</v>
      </c>
      <c r="F49" s="7">
        <f t="shared" si="5"/>
        <v>-1.1853000457340279E-2</v>
      </c>
      <c r="G49" s="6">
        <f>'2016 Pres'!D49/(SUM('2016 Pres'!D49:E49))</f>
        <v>0.51699000587889476</v>
      </c>
      <c r="H49" s="6">
        <f>'2016 Pres'!E49/(SUM('2016 Pres'!D49:E49))</f>
        <v>0.48300999412110524</v>
      </c>
      <c r="I49" s="6">
        <f>'2020 Pres'!D49/SUM('2020 Pres'!D49:E49)</f>
        <v>0.51658571685554955</v>
      </c>
      <c r="J49" s="6">
        <f>'2020 Pres'!E49/SUM('2020 Pres'!D49:E49)</f>
        <v>0.48341428314445045</v>
      </c>
    </row>
    <row r="50" spans="1:10" x14ac:dyDescent="0.25">
      <c r="A50">
        <f>'HD district-data'!A50</f>
        <v>48</v>
      </c>
      <c r="B50">
        <f>'HD district-data'!B50</f>
        <v>48</v>
      </c>
      <c r="C50" t="str">
        <f t="shared" si="1"/>
        <v>R+14.5</v>
      </c>
      <c r="D50">
        <f t="shared" si="4"/>
        <v>0</v>
      </c>
      <c r="E50">
        <f t="shared" si="3"/>
        <v>1</v>
      </c>
      <c r="F50" s="7">
        <f t="shared" si="5"/>
        <v>-14.453151073433034</v>
      </c>
      <c r="G50" s="6">
        <f>'2016 Pres'!D50/(SUM('2016 Pres'!D50:E50))</f>
        <v>0.37266548738478728</v>
      </c>
      <c r="H50" s="6">
        <f>'2016 Pres'!E50/(SUM('2016 Pres'!D50:E50))</f>
        <v>0.62733451261521278</v>
      </c>
      <c r="I50" s="6">
        <f>'2020 Pres'!D50/SUM('2020 Pres'!D50:E50)</f>
        <v>0.37208427389014298</v>
      </c>
      <c r="J50" s="6">
        <f>'2020 Pres'!E50/SUM('2020 Pres'!D50:E50)</f>
        <v>0.62791572610985702</v>
      </c>
    </row>
    <row r="51" spans="1:10" x14ac:dyDescent="0.25">
      <c r="A51">
        <f>'HD district-data'!A51</f>
        <v>49</v>
      </c>
      <c r="B51">
        <f>'HD district-data'!B51</f>
        <v>49</v>
      </c>
      <c r="C51" t="str">
        <f t="shared" si="1"/>
        <v>R+18</v>
      </c>
      <c r="D51">
        <f t="shared" si="4"/>
        <v>0</v>
      </c>
      <c r="E51">
        <f t="shared" si="3"/>
        <v>1</v>
      </c>
      <c r="F51" s="7">
        <f t="shared" si="5"/>
        <v>-18.013703295865003</v>
      </c>
      <c r="G51" s="6">
        <f>'2016 Pres'!D51/(SUM('2016 Pres'!D51:E51))</f>
        <v>0.33853316957820834</v>
      </c>
      <c r="H51" s="6">
        <f>'2016 Pres'!E51/(SUM('2016 Pres'!D51:E51))</f>
        <v>0.66146683042179166</v>
      </c>
      <c r="I51" s="6">
        <f>'2020 Pres'!D51/SUM('2020 Pres'!D51:E51)</f>
        <v>0.33500554724808257</v>
      </c>
      <c r="J51" s="6">
        <f>'2020 Pres'!E51/SUM('2020 Pres'!D51:E51)</f>
        <v>0.66499445275191738</v>
      </c>
    </row>
    <row r="52" spans="1:10" x14ac:dyDescent="0.25">
      <c r="A52">
        <f>'HD district-data'!A52</f>
        <v>50</v>
      </c>
      <c r="B52">
        <f>'HD district-data'!B52</f>
        <v>50</v>
      </c>
      <c r="C52" t="str">
        <f t="shared" si="1"/>
        <v>D+5.7</v>
      </c>
      <c r="D52">
        <f t="shared" si="4"/>
        <v>1</v>
      </c>
      <c r="E52">
        <f t="shared" si="3"/>
        <v>0</v>
      </c>
      <c r="F52" s="7">
        <f t="shared" si="5"/>
        <v>5.7219584434840209</v>
      </c>
      <c r="G52" s="6">
        <f>'2016 Pres'!D52/(SUM('2016 Pres'!D52:E52))</f>
        <v>0.59630037250253976</v>
      </c>
      <c r="H52" s="6">
        <f>'2016 Pres'!E52/(SUM('2016 Pres'!D52:E52))</f>
        <v>0.40369962749746019</v>
      </c>
      <c r="I52" s="6">
        <f>'2020 Pres'!D52/SUM('2020 Pres'!D52:E52)</f>
        <v>0.55195157911073178</v>
      </c>
      <c r="J52" s="6">
        <f>'2020 Pres'!E52/SUM('2020 Pres'!D52:E52)</f>
        <v>0.44804842088926827</v>
      </c>
    </row>
    <row r="53" spans="1:10" x14ac:dyDescent="0.25">
      <c r="A53">
        <f>'HD district-data'!A53</f>
        <v>51</v>
      </c>
      <c r="B53">
        <f>'HD district-data'!B53</f>
        <v>51</v>
      </c>
      <c r="C53" t="str">
        <f t="shared" si="1"/>
        <v>R+1.9</v>
      </c>
      <c r="D53">
        <f t="shared" si="4"/>
        <v>0</v>
      </c>
      <c r="E53">
        <f t="shared" si="3"/>
        <v>1</v>
      </c>
      <c r="F53" s="7">
        <f t="shared" si="5"/>
        <v>-1.8823469199318654</v>
      </c>
      <c r="G53" s="6">
        <f>'2016 Pres'!D53/(SUM('2016 Pres'!D53:E53))</f>
        <v>0.49217735212578273</v>
      </c>
      <c r="H53" s="6">
        <f>'2016 Pres'!E53/(SUM('2016 Pres'!D53:E53))</f>
        <v>0.50782264787421727</v>
      </c>
      <c r="I53" s="6">
        <f>'2020 Pres'!D53/SUM('2020 Pres'!D53:E53)</f>
        <v>0.50398849221917097</v>
      </c>
      <c r="J53" s="6">
        <f>'2020 Pres'!E53/SUM('2020 Pres'!D53:E53)</f>
        <v>0.49601150778082909</v>
      </c>
    </row>
    <row r="54" spans="1:10" x14ac:dyDescent="0.25">
      <c r="A54">
        <f>'HD district-data'!A54</f>
        <v>52</v>
      </c>
      <c r="B54">
        <f>'HD district-data'!B54</f>
        <v>52</v>
      </c>
      <c r="C54" t="str">
        <f t="shared" si="1"/>
        <v>R+14.9</v>
      </c>
      <c r="D54">
        <f t="shared" si="4"/>
        <v>0</v>
      </c>
      <c r="E54">
        <f t="shared" si="3"/>
        <v>1</v>
      </c>
      <c r="F54" s="7">
        <f t="shared" si="5"/>
        <v>-14.895083101976903</v>
      </c>
      <c r="G54" s="6">
        <f>'2016 Pres'!D54/(SUM('2016 Pres'!D54:E54))</f>
        <v>0.36847839493483536</v>
      </c>
      <c r="H54" s="6">
        <f>'2016 Pres'!E54/(SUM('2016 Pres'!D54:E54))</f>
        <v>0.63152160506516464</v>
      </c>
      <c r="I54" s="6">
        <f>'2020 Pres'!D54/SUM('2020 Pres'!D54:E54)</f>
        <v>0.36743272576921754</v>
      </c>
      <c r="J54" s="6">
        <f>'2020 Pres'!E54/SUM('2020 Pres'!D54:E54)</f>
        <v>0.63256727423078252</v>
      </c>
    </row>
    <row r="55" spans="1:10" x14ac:dyDescent="0.25">
      <c r="A55">
        <f>'HD district-data'!A55</f>
        <v>53</v>
      </c>
      <c r="B55">
        <f>'HD district-data'!B55</f>
        <v>53</v>
      </c>
      <c r="C55" t="str">
        <f t="shared" si="1"/>
        <v>R+25</v>
      </c>
      <c r="D55">
        <f t="shared" si="4"/>
        <v>0</v>
      </c>
      <c r="E55">
        <f t="shared" si="3"/>
        <v>1</v>
      </c>
      <c r="F55" s="7">
        <f t="shared" si="5"/>
        <v>-24.990464413792214</v>
      </c>
      <c r="G55" s="6">
        <f>'2016 Pres'!D55/(SUM('2016 Pres'!D55:E55))</f>
        <v>0.25181865195655923</v>
      </c>
      <c r="H55" s="6">
        <f>'2016 Pres'!E55/(SUM('2016 Pres'!D55:E55))</f>
        <v>0.74818134804344083</v>
      </c>
      <c r="I55" s="6">
        <f>'2020 Pres'!D55/SUM('2020 Pres'!D55:E55)</f>
        <v>0.28218484251118753</v>
      </c>
      <c r="J55" s="6">
        <f>'2020 Pres'!E55/SUM('2020 Pres'!D55:E55)</f>
        <v>0.71781515748881242</v>
      </c>
    </row>
    <row r="56" spans="1:10" x14ac:dyDescent="0.25">
      <c r="A56">
        <f>'HD district-data'!A56</f>
        <v>54</v>
      </c>
      <c r="B56">
        <f>'HD district-data'!B56</f>
        <v>54</v>
      </c>
      <c r="C56" t="str">
        <f t="shared" si="1"/>
        <v>R+13.3</v>
      </c>
      <c r="D56">
        <f t="shared" si="4"/>
        <v>0</v>
      </c>
      <c r="E56">
        <f t="shared" si="3"/>
        <v>1</v>
      </c>
      <c r="F56" s="7">
        <f t="shared" si="5"/>
        <v>-13.282714308608934</v>
      </c>
      <c r="G56" s="6">
        <f>'2016 Pres'!D56/(SUM('2016 Pres'!D56:E56))</f>
        <v>0.35833817439049531</v>
      </c>
      <c r="H56" s="6">
        <f>'2016 Pres'!E56/(SUM('2016 Pres'!D56:E56))</f>
        <v>0.64166182560950469</v>
      </c>
      <c r="I56" s="6">
        <f>'2020 Pres'!D56/SUM('2020 Pres'!D56:E56)</f>
        <v>0.40982032218091696</v>
      </c>
      <c r="J56" s="6">
        <f>'2020 Pres'!E56/SUM('2020 Pres'!D56:E56)</f>
        <v>0.59017967781908298</v>
      </c>
    </row>
    <row r="57" spans="1:10" x14ac:dyDescent="0.25">
      <c r="A57">
        <f>'HD district-data'!A57</f>
        <v>55</v>
      </c>
      <c r="B57">
        <f>'HD district-data'!B57</f>
        <v>55</v>
      </c>
      <c r="C57" t="str">
        <f t="shared" si="1"/>
        <v>R+7.4</v>
      </c>
      <c r="D57">
        <f t="shared" si="4"/>
        <v>0</v>
      </c>
      <c r="E57">
        <f t="shared" si="3"/>
        <v>1</v>
      </c>
      <c r="F57" s="7">
        <f t="shared" si="5"/>
        <v>-7.4324971362299097</v>
      </c>
      <c r="G57" s="6">
        <f>'2016 Pres'!D57/(SUM('2016 Pres'!D57:E57))</f>
        <v>0.4351345114070948</v>
      </c>
      <c r="H57" s="6">
        <f>'2016 Pres'!E57/(SUM('2016 Pres'!D57:E57))</f>
        <v>0.5648654885929052</v>
      </c>
      <c r="I57" s="6">
        <f>'2020 Pres'!D57/SUM('2020 Pres'!D57:E57)</f>
        <v>0.45002832861189801</v>
      </c>
      <c r="J57" s="6">
        <f>'2020 Pres'!E57/SUM('2020 Pres'!D57:E57)</f>
        <v>0.54997167138810199</v>
      </c>
    </row>
    <row r="58" spans="1:10" x14ac:dyDescent="0.25">
      <c r="A58">
        <f>'HD district-data'!A58</f>
        <v>56</v>
      </c>
      <c r="B58">
        <f>'HD district-data'!B58</f>
        <v>56</v>
      </c>
      <c r="C58" t="str">
        <f t="shared" si="1"/>
        <v>D+11.6</v>
      </c>
      <c r="D58">
        <f t="shared" si="4"/>
        <v>1</v>
      </c>
      <c r="E58">
        <f t="shared" si="3"/>
        <v>0</v>
      </c>
      <c r="F58" s="7">
        <f t="shared" si="5"/>
        <v>11.617944426460536</v>
      </c>
      <c r="G58" s="6">
        <f>'2016 Pres'!D58/(SUM('2016 Pres'!D58:E58))</f>
        <v>0.65448073115613059</v>
      </c>
      <c r="H58" s="6">
        <f>'2016 Pres'!E58/(SUM('2016 Pres'!D58:E58))</f>
        <v>0.34551926884386935</v>
      </c>
      <c r="I58" s="6">
        <f>'2020 Pres'!D58/SUM('2020 Pres'!D58:E58)</f>
        <v>0.61169094011667124</v>
      </c>
      <c r="J58" s="6">
        <f>'2020 Pres'!E58/SUM('2020 Pres'!D58:E58)</f>
        <v>0.3883090598833287</v>
      </c>
    </row>
    <row r="59" spans="1:10" x14ac:dyDescent="0.25">
      <c r="A59">
        <f>'HD district-data'!A59</f>
        <v>57</v>
      </c>
      <c r="B59">
        <f>'HD district-data'!B59</f>
        <v>57</v>
      </c>
      <c r="C59" t="str">
        <f t="shared" si="1"/>
        <v>R+11.5</v>
      </c>
      <c r="D59">
        <f t="shared" si="4"/>
        <v>0</v>
      </c>
      <c r="E59">
        <f t="shared" si="3"/>
        <v>1</v>
      </c>
      <c r="F59" s="7">
        <f t="shared" si="5"/>
        <v>-11.513441704281192</v>
      </c>
      <c r="G59" s="6">
        <f>'2016 Pres'!D59/(SUM('2016 Pres'!D59:E59))</f>
        <v>0.40422008722169395</v>
      </c>
      <c r="H59" s="6">
        <f>'2016 Pres'!E59/(SUM('2016 Pres'!D59:E59))</f>
        <v>0.59577991277830611</v>
      </c>
      <c r="I59" s="6">
        <f>'2020 Pres'!D59/SUM('2020 Pres'!D59:E59)</f>
        <v>0.39932386143627319</v>
      </c>
      <c r="J59" s="6">
        <f>'2020 Pres'!E59/SUM('2020 Pres'!D59:E59)</f>
        <v>0.60067613856372681</v>
      </c>
    </row>
    <row r="60" spans="1:10" x14ac:dyDescent="0.25">
      <c r="A60">
        <f>'HD district-data'!A60</f>
        <v>58</v>
      </c>
      <c r="B60">
        <f>'HD district-data'!B60</f>
        <v>58</v>
      </c>
      <c r="C60" t="str">
        <f t="shared" si="1"/>
        <v>R+3.5</v>
      </c>
      <c r="D60">
        <f t="shared" si="4"/>
        <v>0</v>
      </c>
      <c r="E60">
        <f t="shared" si="3"/>
        <v>1</v>
      </c>
      <c r="F60" s="7">
        <f t="shared" si="5"/>
        <v>-3.5029570036816615</v>
      </c>
      <c r="G60" s="6">
        <f>'2016 Pres'!D60/(SUM('2016 Pres'!D60:E60))</f>
        <v>0.45539067678032258</v>
      </c>
      <c r="H60" s="6">
        <f>'2016 Pres'!E60/(SUM('2016 Pres'!D60:E60))</f>
        <v>0.54460932321967748</v>
      </c>
      <c r="I60" s="6">
        <f>'2020 Pres'!D60/SUM('2020 Pres'!D60:E60)</f>
        <v>0.50836296588963514</v>
      </c>
      <c r="J60" s="6">
        <f>'2020 Pres'!E60/SUM('2020 Pres'!D60:E60)</f>
        <v>0.4916370341103648</v>
      </c>
    </row>
    <row r="61" spans="1:10" x14ac:dyDescent="0.25">
      <c r="A61">
        <f>'HD district-data'!A61</f>
        <v>59</v>
      </c>
      <c r="B61">
        <f>'HD district-data'!B61</f>
        <v>59</v>
      </c>
      <c r="C61" t="str">
        <f t="shared" si="1"/>
        <v>R+14.4</v>
      </c>
      <c r="D61">
        <f t="shared" si="4"/>
        <v>0</v>
      </c>
      <c r="E61">
        <f t="shared" si="3"/>
        <v>1</v>
      </c>
      <c r="F61" s="7">
        <f t="shared" si="5"/>
        <v>-14.366955669762627</v>
      </c>
      <c r="G61" s="6">
        <f>'2016 Pres'!D61/(SUM('2016 Pres'!D61:E61))</f>
        <v>0.35437511369838093</v>
      </c>
      <c r="H61" s="6">
        <f>'2016 Pres'!E61/(SUM('2016 Pres'!D61:E61))</f>
        <v>0.64562488630161907</v>
      </c>
      <c r="I61" s="6">
        <f>'2020 Pres'!D61/SUM('2020 Pres'!D61:E61)</f>
        <v>0.39209855564995749</v>
      </c>
      <c r="J61" s="6">
        <f>'2020 Pres'!E61/SUM('2020 Pres'!D61:E61)</f>
        <v>0.60790144435004245</v>
      </c>
    </row>
    <row r="62" spans="1:10" x14ac:dyDescent="0.25">
      <c r="A62">
        <f>'HD district-data'!A62</f>
        <v>60</v>
      </c>
      <c r="B62">
        <f>'HD district-data'!B62</f>
        <v>60</v>
      </c>
      <c r="C62" t="str">
        <f t="shared" si="1"/>
        <v>R+17.6</v>
      </c>
      <c r="D62">
        <f t="shared" si="4"/>
        <v>0</v>
      </c>
      <c r="E62">
        <f t="shared" si="3"/>
        <v>1</v>
      </c>
      <c r="F62" s="7">
        <f t="shared" si="5"/>
        <v>-17.599727846812119</v>
      </c>
      <c r="G62" s="6">
        <f>'2016 Pres'!D62/(SUM('2016 Pres'!D62:E62))</f>
        <v>0.31968383113870746</v>
      </c>
      <c r="H62" s="6">
        <f>'2016 Pres'!E62/(SUM('2016 Pres'!D62:E62))</f>
        <v>0.68031616886129254</v>
      </c>
      <c r="I62" s="6">
        <f>'2020 Pres'!D62/SUM('2020 Pres'!D62:E62)</f>
        <v>0.36213439466864122</v>
      </c>
      <c r="J62" s="6">
        <f>'2020 Pres'!E62/SUM('2020 Pres'!D62:E62)</f>
        <v>0.63786560533135872</v>
      </c>
    </row>
    <row r="63" spans="1:10" x14ac:dyDescent="0.25">
      <c r="A63">
        <f>'HD district-data'!A63</f>
        <v>61</v>
      </c>
      <c r="B63">
        <f>'HD district-data'!B63</f>
        <v>61</v>
      </c>
      <c r="C63" t="str">
        <f t="shared" si="1"/>
        <v>R+28.7</v>
      </c>
      <c r="D63">
        <f t="shared" si="4"/>
        <v>0</v>
      </c>
      <c r="E63">
        <f t="shared" si="3"/>
        <v>1</v>
      </c>
      <c r="F63" s="7">
        <f t="shared" si="5"/>
        <v>-28.674093374535353</v>
      </c>
      <c r="G63" s="6">
        <f>'2016 Pres'!D63/(SUM('2016 Pres'!D63:E63))</f>
        <v>0.22782477106937762</v>
      </c>
      <c r="H63" s="6">
        <f>'2016 Pres'!E63/(SUM('2016 Pres'!D63:E63))</f>
        <v>0.7721752289306224</v>
      </c>
      <c r="I63" s="6">
        <f>'2020 Pres'!D63/SUM('2020 Pres'!D63:E63)</f>
        <v>0.23250614418350629</v>
      </c>
      <c r="J63" s="6">
        <f>'2020 Pres'!E63/SUM('2020 Pres'!D63:E63)</f>
        <v>0.76749385581649376</v>
      </c>
    </row>
    <row r="64" spans="1:10" x14ac:dyDescent="0.25">
      <c r="A64">
        <f>'HD district-data'!A64</f>
        <v>62</v>
      </c>
      <c r="B64">
        <f>'HD district-data'!B64</f>
        <v>62</v>
      </c>
      <c r="C64" t="str">
        <f t="shared" si="1"/>
        <v>D+0.3</v>
      </c>
      <c r="D64">
        <f t="shared" si="4"/>
        <v>1</v>
      </c>
      <c r="E64">
        <f t="shared" si="3"/>
        <v>0</v>
      </c>
      <c r="F64" s="7">
        <f t="shared" si="5"/>
        <v>0.27328826906840575</v>
      </c>
      <c r="G64" s="6">
        <f>'2016 Pres'!D64/(SUM('2016 Pres'!D64:E64))</f>
        <v>0.52945661843466896</v>
      </c>
      <c r="H64" s="6">
        <f>'2016 Pres'!E64/(SUM('2016 Pres'!D64:E64))</f>
        <v>0.47054338156533104</v>
      </c>
      <c r="I64" s="6">
        <f>'2020 Pres'!D64/SUM('2020 Pres'!D64:E64)</f>
        <v>0.50982192969029028</v>
      </c>
      <c r="J64" s="6">
        <f>'2020 Pres'!E64/SUM('2020 Pres'!D64:E64)</f>
        <v>0.49017807030970967</v>
      </c>
    </row>
    <row r="65" spans="1:10" x14ac:dyDescent="0.25">
      <c r="A65">
        <f>'HD district-data'!A65</f>
        <v>63</v>
      </c>
      <c r="B65">
        <f>'HD district-data'!B65</f>
        <v>63</v>
      </c>
      <c r="C65" t="str">
        <f t="shared" si="1"/>
        <v>R+16.1</v>
      </c>
      <c r="D65">
        <f t="shared" si="4"/>
        <v>0</v>
      </c>
      <c r="E65">
        <f t="shared" si="3"/>
        <v>1</v>
      </c>
      <c r="F65" s="7">
        <f t="shared" si="5"/>
        <v>-16.135277351052444</v>
      </c>
      <c r="G65" s="6">
        <f>'2016 Pres'!D65/(SUM('2016 Pres'!D65:E65))</f>
        <v>0.36578644816322059</v>
      </c>
      <c r="H65" s="6">
        <f>'2016 Pres'!E65/(SUM('2016 Pres'!D65:E65))</f>
        <v>0.63421355183677941</v>
      </c>
      <c r="I65" s="6">
        <f>'2020 Pres'!D65/SUM('2020 Pres'!D65:E65)</f>
        <v>0.3453207875593215</v>
      </c>
      <c r="J65" s="6">
        <f>'2020 Pres'!E65/SUM('2020 Pres'!D65:E65)</f>
        <v>0.6546792124406785</v>
      </c>
    </row>
    <row r="66" spans="1:10" x14ac:dyDescent="0.25">
      <c r="A66">
        <f>'HD district-data'!A66</f>
        <v>64</v>
      </c>
      <c r="B66">
        <f>'HD district-data'!B66</f>
        <v>64</v>
      </c>
      <c r="C66" t="str">
        <f t="shared" si="1"/>
        <v>R+13</v>
      </c>
      <c r="D66">
        <f t="shared" si="4"/>
        <v>0</v>
      </c>
      <c r="E66">
        <f t="shared" si="3"/>
        <v>1</v>
      </c>
      <c r="F66" s="7">
        <f t="shared" si="5"/>
        <v>-13.005560558772888</v>
      </c>
      <c r="G66" s="6">
        <f>'2016 Pres'!D66/(SUM('2016 Pres'!D66:E66))</f>
        <v>0.38169698259050455</v>
      </c>
      <c r="H66" s="6">
        <f>'2016 Pres'!E66/(SUM('2016 Pres'!D66:E66))</f>
        <v>0.61830301740949545</v>
      </c>
      <c r="I66" s="6">
        <f>'2020 Pres'!D66/SUM('2020 Pres'!D66:E66)</f>
        <v>0.39200458897762874</v>
      </c>
      <c r="J66" s="6">
        <f>'2020 Pres'!E66/SUM('2020 Pres'!D66:E66)</f>
        <v>0.60799541102237131</v>
      </c>
    </row>
    <row r="67" spans="1:10" x14ac:dyDescent="0.25">
      <c r="A67">
        <f>'HD district-data'!A67</f>
        <v>65</v>
      </c>
      <c r="B67">
        <f>'HD district-data'!B67</f>
        <v>65</v>
      </c>
      <c r="C67" t="str">
        <f t="shared" si="1"/>
        <v>R+20.7</v>
      </c>
      <c r="D67">
        <f t="shared" si="4"/>
        <v>0</v>
      </c>
      <c r="E67">
        <f t="shared" si="3"/>
        <v>1</v>
      </c>
      <c r="F67" s="7">
        <f t="shared" ref="F67:F98" si="6">100*(AVERAGE(I67,G67)-AVERAGE(P$3,T$3))</f>
        <v>-20.67449521104361</v>
      </c>
      <c r="G67" s="6">
        <f>'2016 Pres'!D67/(SUM('2016 Pres'!D67:E67))</f>
        <v>0.30457645069585093</v>
      </c>
      <c r="H67" s="6">
        <f>'2016 Pres'!E67/(SUM('2016 Pres'!D67:E67))</f>
        <v>0.69542354930414907</v>
      </c>
      <c r="I67" s="6">
        <f>'2020 Pres'!D67/SUM('2020 Pres'!D67:E67)</f>
        <v>0.31574642782686785</v>
      </c>
      <c r="J67" s="6">
        <f>'2020 Pres'!E67/SUM('2020 Pres'!D67:E67)</f>
        <v>0.6842535721731321</v>
      </c>
    </row>
    <row r="68" spans="1:10" x14ac:dyDescent="0.25">
      <c r="A68">
        <f>'HD district-data'!A68</f>
        <v>66</v>
      </c>
      <c r="B68">
        <f>'HD district-data'!B68</f>
        <v>66</v>
      </c>
      <c r="C68" t="str">
        <f t="shared" ref="C68:C101" si="7">IF(F68&gt;0,CONCATENATE("D+",ROUND(F68,1)),CONCATENATE("R+",ROUND(F68,1)*-1))</f>
        <v>R+12.2</v>
      </c>
      <c r="D68">
        <f t="shared" si="4"/>
        <v>0</v>
      </c>
      <c r="E68">
        <f t="shared" ref="E68:E101" si="8">IF(F68&lt;0,1,0)</f>
        <v>1</v>
      </c>
      <c r="F68" s="7">
        <f t="shared" si="6"/>
        <v>-12.158408092971984</v>
      </c>
      <c r="G68" s="6">
        <f>'2016 Pres'!D68/(SUM('2016 Pres'!D68:E68))</f>
        <v>0.39227120593006304</v>
      </c>
      <c r="H68" s="6">
        <f>'2016 Pres'!E68/(SUM('2016 Pres'!D68:E68))</f>
        <v>0.60772879406993696</v>
      </c>
      <c r="I68" s="6">
        <f>'2020 Pres'!D68/SUM('2020 Pres'!D68:E68)</f>
        <v>0.39837341495408835</v>
      </c>
      <c r="J68" s="6">
        <f>'2020 Pres'!E68/SUM('2020 Pres'!D68:E68)</f>
        <v>0.60162658504591171</v>
      </c>
    </row>
    <row r="69" spans="1:10" x14ac:dyDescent="0.25">
      <c r="A69">
        <f>'HD district-data'!A69</f>
        <v>67</v>
      </c>
      <c r="B69">
        <f>'HD district-data'!B69</f>
        <v>67</v>
      </c>
      <c r="C69" t="str">
        <f t="shared" si="7"/>
        <v>R+23.9</v>
      </c>
      <c r="D69">
        <f t="shared" si="4"/>
        <v>0</v>
      </c>
      <c r="E69">
        <f t="shared" si="8"/>
        <v>1</v>
      </c>
      <c r="F69" s="7">
        <f t="shared" si="6"/>
        <v>-23.936000690203084</v>
      </c>
      <c r="G69" s="6">
        <f>'2016 Pres'!D69/(SUM('2016 Pres'!D69:E69))</f>
        <v>0.28040199012864475</v>
      </c>
      <c r="H69" s="6">
        <f>'2016 Pres'!E69/(SUM('2016 Pres'!D69:E69))</f>
        <v>0.71959800987135525</v>
      </c>
      <c r="I69" s="6">
        <f>'2020 Pres'!D69/SUM('2020 Pres'!D69:E69)</f>
        <v>0.27469077881088461</v>
      </c>
      <c r="J69" s="6">
        <f>'2020 Pres'!E69/SUM('2020 Pres'!D69:E69)</f>
        <v>0.72530922118911545</v>
      </c>
    </row>
    <row r="70" spans="1:10" x14ac:dyDescent="0.25">
      <c r="A70">
        <f>'HD district-data'!A70</f>
        <v>68</v>
      </c>
      <c r="B70">
        <f>'HD district-data'!B70</f>
        <v>68</v>
      </c>
      <c r="C70" t="str">
        <f t="shared" si="7"/>
        <v>R+12.5</v>
      </c>
      <c r="D70">
        <f t="shared" si="4"/>
        <v>0</v>
      </c>
      <c r="E70">
        <f t="shared" si="8"/>
        <v>1</v>
      </c>
      <c r="F70" s="7">
        <f t="shared" si="6"/>
        <v>-12.450802315790455</v>
      </c>
      <c r="G70" s="6">
        <f>'2016 Pres'!D70/(SUM('2016 Pres'!D70:E70))</f>
        <v>0.37007634169093989</v>
      </c>
      <c r="H70" s="6">
        <f>'2016 Pres'!E70/(SUM('2016 Pres'!D70:E70))</f>
        <v>0.62992365830906005</v>
      </c>
      <c r="I70" s="6">
        <f>'2020 Pres'!D70/SUM('2020 Pres'!D70:E70)</f>
        <v>0.41472039473684208</v>
      </c>
      <c r="J70" s="6">
        <f>'2020 Pres'!E70/SUM('2020 Pres'!D70:E70)</f>
        <v>0.58527960526315792</v>
      </c>
    </row>
    <row r="71" spans="1:10" x14ac:dyDescent="0.25">
      <c r="A71">
        <f>'HD district-data'!A71</f>
        <v>69</v>
      </c>
      <c r="B71">
        <f>'HD district-data'!B71</f>
        <v>69</v>
      </c>
      <c r="C71" t="str">
        <f t="shared" si="7"/>
        <v>R+19.5</v>
      </c>
      <c r="D71">
        <f t="shared" si="4"/>
        <v>0</v>
      </c>
      <c r="E71">
        <f t="shared" si="8"/>
        <v>1</v>
      </c>
      <c r="F71" s="7">
        <f t="shared" si="6"/>
        <v>-19.539208770008344</v>
      </c>
      <c r="G71" s="6">
        <f>'2016 Pres'!D71/(SUM('2016 Pres'!D71:E71))</f>
        <v>0.32881997115942846</v>
      </c>
      <c r="H71" s="6">
        <f>'2016 Pres'!E71/(SUM('2016 Pres'!D71:E71))</f>
        <v>0.6711800288405716</v>
      </c>
      <c r="I71" s="6">
        <f>'2020 Pres'!D71/SUM('2020 Pres'!D71:E71)</f>
        <v>0.31420863618399575</v>
      </c>
      <c r="J71" s="6">
        <f>'2020 Pres'!E71/SUM('2020 Pres'!D71:E71)</f>
        <v>0.68579136381600425</v>
      </c>
    </row>
    <row r="72" spans="1:10" x14ac:dyDescent="0.25">
      <c r="A72">
        <f>'HD district-data'!A72</f>
        <v>70</v>
      </c>
      <c r="B72">
        <f>'HD district-data'!B72</f>
        <v>70</v>
      </c>
      <c r="C72" t="str">
        <f t="shared" si="7"/>
        <v>R+8.8</v>
      </c>
      <c r="D72">
        <f t="shared" si="4"/>
        <v>0</v>
      </c>
      <c r="E72">
        <f t="shared" si="8"/>
        <v>1</v>
      </c>
      <c r="F72" s="7">
        <f t="shared" si="6"/>
        <v>-8.840640943564825</v>
      </c>
      <c r="G72" s="6">
        <f>'2016 Pres'!D72/(SUM('2016 Pres'!D72:E72))</f>
        <v>0.44006571245137655</v>
      </c>
      <c r="H72" s="6">
        <f>'2016 Pres'!E72/(SUM('2016 Pres'!D72:E72))</f>
        <v>0.5599342875486234</v>
      </c>
      <c r="I72" s="6">
        <f>'2020 Pres'!D72/SUM('2020 Pres'!D72:E72)</f>
        <v>0.416934251420918</v>
      </c>
      <c r="J72" s="6">
        <f>'2020 Pres'!E72/SUM('2020 Pres'!D72:E72)</f>
        <v>0.583065748579082</v>
      </c>
    </row>
    <row r="73" spans="1:10" x14ac:dyDescent="0.25">
      <c r="A73">
        <f>'HD district-data'!A73</f>
        <v>71</v>
      </c>
      <c r="B73">
        <f>'HD district-data'!B73</f>
        <v>71</v>
      </c>
      <c r="C73" t="str">
        <f t="shared" si="7"/>
        <v>R+10.6</v>
      </c>
      <c r="D73">
        <f t="shared" si="4"/>
        <v>0</v>
      </c>
      <c r="E73">
        <f t="shared" si="8"/>
        <v>1</v>
      </c>
      <c r="F73" s="7">
        <f t="shared" si="6"/>
        <v>-10.596799536120539</v>
      </c>
      <c r="G73" s="6">
        <f>'2016 Pres'!D73/(SUM('2016 Pres'!D73:E73))</f>
        <v>0.39660311681037069</v>
      </c>
      <c r="H73" s="6">
        <f>'2016 Pres'!E73/(SUM('2016 Pres'!D73:E73))</f>
        <v>0.60339688318962925</v>
      </c>
      <c r="I73" s="6">
        <f>'2020 Pres'!D73/SUM('2020 Pres'!D73:E73)</f>
        <v>0.42527367521080955</v>
      </c>
      <c r="J73" s="6">
        <f>'2020 Pres'!E73/SUM('2020 Pres'!D73:E73)</f>
        <v>0.5747263247891905</v>
      </c>
    </row>
    <row r="74" spans="1:10" x14ac:dyDescent="0.25">
      <c r="A74">
        <f>'HD district-data'!A74</f>
        <v>72</v>
      </c>
      <c r="B74">
        <f>'HD district-data'!B74</f>
        <v>72</v>
      </c>
      <c r="C74" t="str">
        <f t="shared" si="7"/>
        <v>R+25.5</v>
      </c>
      <c r="D74">
        <f t="shared" si="4"/>
        <v>0</v>
      </c>
      <c r="E74">
        <f t="shared" si="8"/>
        <v>1</v>
      </c>
      <c r="F74" s="7">
        <f t="shared" si="6"/>
        <v>-25.544657954481625</v>
      </c>
      <c r="G74" s="6">
        <f>'2016 Pres'!D74/(SUM('2016 Pres'!D74:E74))</f>
        <v>0.26875663974022329</v>
      </c>
      <c r="H74" s="6">
        <f>'2016 Pres'!E74/(SUM('2016 Pres'!D74:E74))</f>
        <v>0.73124336025977665</v>
      </c>
      <c r="I74" s="6">
        <f>'2020 Pres'!D74/SUM('2020 Pres'!D74:E74)</f>
        <v>0.25416298391373521</v>
      </c>
      <c r="J74" s="6">
        <f>'2020 Pres'!E74/SUM('2020 Pres'!D74:E74)</f>
        <v>0.74583701608626485</v>
      </c>
    </row>
    <row r="75" spans="1:10" x14ac:dyDescent="0.25">
      <c r="A75">
        <f>'HD district-data'!A75</f>
        <v>73</v>
      </c>
      <c r="B75">
        <f>'HD district-data'!B75</f>
        <v>73</v>
      </c>
      <c r="C75" t="str">
        <f t="shared" si="7"/>
        <v>R+10.5</v>
      </c>
      <c r="D75">
        <f t="shared" si="4"/>
        <v>0</v>
      </c>
      <c r="E75">
        <f t="shared" si="8"/>
        <v>1</v>
      </c>
      <c r="F75" s="7">
        <f t="shared" si="6"/>
        <v>-10.516144850214376</v>
      </c>
      <c r="G75" s="6">
        <f>'2016 Pres'!D75/(SUM('2016 Pres'!D75:E75))</f>
        <v>0.41989137096603757</v>
      </c>
      <c r="H75" s="6">
        <f>'2016 Pres'!E75/(SUM('2016 Pres'!D75:E75))</f>
        <v>0.58010862903396243</v>
      </c>
      <c r="I75" s="6">
        <f>'2020 Pres'!D75/SUM('2020 Pres'!D75:E75)</f>
        <v>0.40359851477326592</v>
      </c>
      <c r="J75" s="6">
        <f>'2020 Pres'!E75/SUM('2020 Pres'!D75:E75)</f>
        <v>0.59640148522673408</v>
      </c>
    </row>
    <row r="76" spans="1:10" x14ac:dyDescent="0.25">
      <c r="A76">
        <f>'HD district-data'!A76</f>
        <v>74</v>
      </c>
      <c r="B76">
        <f>'HD district-data'!B76</f>
        <v>74</v>
      </c>
      <c r="C76" t="str">
        <f t="shared" si="7"/>
        <v>R+4.2</v>
      </c>
      <c r="D76">
        <f t="shared" si="4"/>
        <v>0</v>
      </c>
      <c r="E76">
        <f t="shared" si="8"/>
        <v>1</v>
      </c>
      <c r="F76" s="7">
        <f t="shared" si="6"/>
        <v>-4.2355885679665857</v>
      </c>
      <c r="G76" s="6">
        <f>'2016 Pres'!D76/(SUM('2016 Pres'!D76:E76))</f>
        <v>0.47104136401865587</v>
      </c>
      <c r="H76" s="6">
        <f>'2016 Pres'!E76/(SUM('2016 Pres'!D76:E76))</f>
        <v>0.52895863598134418</v>
      </c>
      <c r="I76" s="6">
        <f>'2020 Pres'!D76/SUM('2020 Pres'!D76:E76)</f>
        <v>0.47805964736560347</v>
      </c>
      <c r="J76" s="6">
        <f>'2020 Pres'!E76/SUM('2020 Pres'!D76:E76)</f>
        <v>0.52194035263439653</v>
      </c>
    </row>
    <row r="77" spans="1:10" x14ac:dyDescent="0.25">
      <c r="A77">
        <f>'HD district-data'!A77</f>
        <v>75</v>
      </c>
      <c r="B77">
        <f>'HD district-data'!B77</f>
        <v>75</v>
      </c>
      <c r="C77" t="str">
        <f t="shared" si="7"/>
        <v>R+21.9</v>
      </c>
      <c r="D77">
        <f t="shared" si="4"/>
        <v>0</v>
      </c>
      <c r="E77">
        <f t="shared" si="8"/>
        <v>1</v>
      </c>
      <c r="F77" s="7">
        <f t="shared" si="6"/>
        <v>-21.935332301058498</v>
      </c>
      <c r="G77" s="6">
        <f>'2016 Pres'!D77/(SUM('2016 Pres'!D77:E77))</f>
        <v>0.29970320905212389</v>
      </c>
      <c r="H77" s="6">
        <f>'2016 Pres'!E77/(SUM('2016 Pres'!D77:E77))</f>
        <v>0.70029679094787611</v>
      </c>
      <c r="I77" s="6">
        <f>'2020 Pres'!D77/SUM('2020 Pres'!D77:E77)</f>
        <v>0.29540292767029724</v>
      </c>
      <c r="J77" s="6">
        <f>'2020 Pres'!E77/SUM('2020 Pres'!D77:E77)</f>
        <v>0.70459707232970281</v>
      </c>
    </row>
    <row r="78" spans="1:10" x14ac:dyDescent="0.25">
      <c r="A78">
        <f>'HD district-data'!A78</f>
        <v>76</v>
      </c>
      <c r="B78">
        <f>'HD district-data'!B78</f>
        <v>76</v>
      </c>
      <c r="C78" t="str">
        <f t="shared" si="7"/>
        <v>R+21.5</v>
      </c>
      <c r="D78">
        <f t="shared" si="4"/>
        <v>0</v>
      </c>
      <c r="E78">
        <f t="shared" si="8"/>
        <v>1</v>
      </c>
      <c r="F78" s="7">
        <f t="shared" si="6"/>
        <v>-21.501657105820708</v>
      </c>
      <c r="G78" s="6">
        <f>'2016 Pres'!D78/(SUM('2016 Pres'!D78:E78))</f>
        <v>0.30536307546274322</v>
      </c>
      <c r="H78" s="6">
        <f>'2016 Pres'!E78/(SUM('2016 Pres'!D78:E78))</f>
        <v>0.69463692453725678</v>
      </c>
      <c r="I78" s="6">
        <f>'2020 Pres'!D78/SUM('2020 Pres'!D78:E78)</f>
        <v>0.2984165651644336</v>
      </c>
      <c r="J78" s="6">
        <f>'2020 Pres'!E78/SUM('2020 Pres'!D78:E78)</f>
        <v>0.7015834348355664</v>
      </c>
    </row>
    <row r="79" spans="1:10" x14ac:dyDescent="0.25">
      <c r="A79">
        <f>'HD district-data'!A79</f>
        <v>77</v>
      </c>
      <c r="B79">
        <f>'HD district-data'!B79</f>
        <v>77</v>
      </c>
      <c r="C79" t="str">
        <f t="shared" si="7"/>
        <v>R+20.2</v>
      </c>
      <c r="D79">
        <f t="shared" si="4"/>
        <v>0</v>
      </c>
      <c r="E79">
        <f t="shared" si="8"/>
        <v>1</v>
      </c>
      <c r="F79" s="7">
        <f t="shared" si="6"/>
        <v>-20.208266092204536</v>
      </c>
      <c r="G79" s="6">
        <f>'2016 Pres'!D79/(SUM('2016 Pres'!D79:E79))</f>
        <v>0.31777340859601277</v>
      </c>
      <c r="H79" s="6">
        <f>'2016 Pres'!E79/(SUM('2016 Pres'!D79:E79))</f>
        <v>0.68222659140398723</v>
      </c>
      <c r="I79" s="6">
        <f>'2020 Pres'!D79/SUM('2020 Pres'!D79:E79)</f>
        <v>0.31187405230348753</v>
      </c>
      <c r="J79" s="6">
        <f>'2020 Pres'!E79/SUM('2020 Pres'!D79:E79)</f>
        <v>0.68812594769651247</v>
      </c>
    </row>
    <row r="80" spans="1:10" x14ac:dyDescent="0.25">
      <c r="A80">
        <f>'HD district-data'!A80</f>
        <v>78</v>
      </c>
      <c r="B80">
        <f>'HD district-data'!B80</f>
        <v>78</v>
      </c>
      <c r="C80" t="str">
        <f t="shared" si="7"/>
        <v>R+26.9</v>
      </c>
      <c r="D80">
        <f t="shared" si="4"/>
        <v>0</v>
      </c>
      <c r="E80">
        <f t="shared" si="8"/>
        <v>1</v>
      </c>
      <c r="F80" s="7">
        <f t="shared" si="6"/>
        <v>-26.865027374208772</v>
      </c>
      <c r="G80" s="6">
        <f>'2016 Pres'!D80/(SUM('2016 Pres'!D80:E80))</f>
        <v>0.2423353181034924</v>
      </c>
      <c r="H80" s="6">
        <f>'2016 Pres'!E80/(SUM('2016 Pres'!D80:E80))</f>
        <v>0.7576646818965076</v>
      </c>
      <c r="I80" s="6">
        <f>'2020 Pres'!D80/SUM('2020 Pres'!D80:E80)</f>
        <v>0.25417691715592317</v>
      </c>
      <c r="J80" s="6">
        <f>'2020 Pres'!E80/SUM('2020 Pres'!D80:E80)</f>
        <v>0.74582308284407683</v>
      </c>
    </row>
    <row r="81" spans="1:10" x14ac:dyDescent="0.25">
      <c r="A81">
        <f>'HD district-data'!A81</f>
        <v>79</v>
      </c>
      <c r="B81">
        <f>'HD district-data'!B81</f>
        <v>79</v>
      </c>
      <c r="C81" t="str">
        <f t="shared" si="7"/>
        <v>R+22.6</v>
      </c>
      <c r="D81">
        <f t="shared" si="4"/>
        <v>0</v>
      </c>
      <c r="E81">
        <f t="shared" si="8"/>
        <v>1</v>
      </c>
      <c r="F81" s="7">
        <f t="shared" si="6"/>
        <v>-22.636549253243665</v>
      </c>
      <c r="G81" s="6">
        <f>'2016 Pres'!D81/(SUM('2016 Pres'!D81:E81))</f>
        <v>0.29518214369947898</v>
      </c>
      <c r="H81" s="6">
        <f>'2016 Pres'!E81/(SUM('2016 Pres'!D81:E81))</f>
        <v>0.70481785630052107</v>
      </c>
      <c r="I81" s="6">
        <f>'2020 Pres'!D81/SUM('2020 Pres'!D81:E81)</f>
        <v>0.28589965397923878</v>
      </c>
      <c r="J81" s="6">
        <f>'2020 Pres'!E81/SUM('2020 Pres'!D81:E81)</f>
        <v>0.71410034602076122</v>
      </c>
    </row>
    <row r="82" spans="1:10" x14ac:dyDescent="0.25">
      <c r="A82">
        <f>'HD district-data'!A82</f>
        <v>80</v>
      </c>
      <c r="B82">
        <f>'HD district-data'!B82</f>
        <v>80</v>
      </c>
      <c r="C82" t="str">
        <f t="shared" si="7"/>
        <v>R+30.7</v>
      </c>
      <c r="D82">
        <f t="shared" si="4"/>
        <v>0</v>
      </c>
      <c r="E82">
        <f t="shared" si="8"/>
        <v>1</v>
      </c>
      <c r="F82" s="7">
        <f t="shared" si="6"/>
        <v>-30.730490173355239</v>
      </c>
      <c r="G82" s="6">
        <f>'2016 Pres'!D82/(SUM('2016 Pres'!D82:E82))</f>
        <v>0.20889272299203823</v>
      </c>
      <c r="H82" s="6">
        <f>'2016 Pres'!E82/(SUM('2016 Pres'!D82:E82))</f>
        <v>0.7911072770079618</v>
      </c>
      <c r="I82" s="6">
        <f>'2020 Pres'!D82/SUM('2020 Pres'!D82:E82)</f>
        <v>0.21031025628444794</v>
      </c>
      <c r="J82" s="6">
        <f>'2020 Pres'!E82/SUM('2020 Pres'!D82:E82)</f>
        <v>0.78968974371555212</v>
      </c>
    </row>
    <row r="83" spans="1:10" x14ac:dyDescent="0.25">
      <c r="A83">
        <f>'HD district-data'!A83</f>
        <v>81</v>
      </c>
      <c r="B83">
        <f>'HD district-data'!B83</f>
        <v>81</v>
      </c>
      <c r="C83" t="str">
        <f t="shared" si="7"/>
        <v>R+21.6</v>
      </c>
      <c r="D83">
        <f t="shared" si="4"/>
        <v>0</v>
      </c>
      <c r="E83">
        <f t="shared" si="8"/>
        <v>1</v>
      </c>
      <c r="F83" s="7">
        <f t="shared" si="6"/>
        <v>-21.554242390426204</v>
      </c>
      <c r="G83" s="6">
        <f>'2016 Pres'!D83/(SUM('2016 Pres'!D83:E83))</f>
        <v>0.305993690851735</v>
      </c>
      <c r="H83" s="6">
        <f>'2016 Pres'!E83/(SUM('2016 Pres'!D83:E83))</f>
        <v>0.694006309148265</v>
      </c>
      <c r="I83" s="6">
        <f>'2020 Pres'!D83/SUM('2020 Pres'!D83:E83)</f>
        <v>0.29673424408333188</v>
      </c>
      <c r="J83" s="6">
        <f>'2020 Pres'!E83/SUM('2020 Pres'!D83:E83)</f>
        <v>0.70326575591666818</v>
      </c>
    </row>
    <row r="84" spans="1:10" x14ac:dyDescent="0.25">
      <c r="A84">
        <f>'HD district-data'!A84</f>
        <v>82</v>
      </c>
      <c r="B84">
        <f>'HD district-data'!B84</f>
        <v>82</v>
      </c>
      <c r="C84" t="str">
        <f t="shared" si="7"/>
        <v>R+14.4</v>
      </c>
      <c r="D84">
        <f t="shared" ref="D84:D101" si="9">IF(F84&gt;0,1,0)</f>
        <v>0</v>
      </c>
      <c r="E84">
        <f t="shared" si="8"/>
        <v>1</v>
      </c>
      <c r="F84" s="7">
        <f t="shared" si="6"/>
        <v>-14.357672685327893</v>
      </c>
      <c r="G84" s="6">
        <f>'2016 Pres'!D84/(SUM('2016 Pres'!D84:E84))</f>
        <v>0.3737912578055308</v>
      </c>
      <c r="H84" s="6">
        <f>'2016 Pres'!E84/(SUM('2016 Pres'!D84:E84))</f>
        <v>0.6262087421944692</v>
      </c>
      <c r="I84" s="6">
        <f>'2020 Pres'!D84/SUM('2020 Pres'!D84:E84)</f>
        <v>0.3728680712315024</v>
      </c>
      <c r="J84" s="6">
        <f>'2020 Pres'!E84/SUM('2020 Pres'!D84:E84)</f>
        <v>0.62713192876849766</v>
      </c>
    </row>
    <row r="85" spans="1:10" x14ac:dyDescent="0.25">
      <c r="A85">
        <f>'HD district-data'!A85</f>
        <v>83</v>
      </c>
      <c r="B85">
        <f>'HD district-data'!B85</f>
        <v>83</v>
      </c>
      <c r="C85" t="str">
        <f t="shared" si="7"/>
        <v>R+22.5</v>
      </c>
      <c r="D85">
        <f t="shared" si="9"/>
        <v>0</v>
      </c>
      <c r="E85">
        <f t="shared" si="8"/>
        <v>1</v>
      </c>
      <c r="F85" s="7">
        <f t="shared" si="6"/>
        <v>-22.514756376365796</v>
      </c>
      <c r="G85" s="6">
        <f>'2016 Pres'!D85/(SUM('2016 Pres'!D85:E85))</f>
        <v>0.29808510196883881</v>
      </c>
      <c r="H85" s="6">
        <f>'2016 Pres'!E85/(SUM('2016 Pres'!D85:E85))</f>
        <v>0.70191489803116114</v>
      </c>
      <c r="I85" s="6">
        <f>'2020 Pres'!D85/SUM('2020 Pres'!D85:E85)</f>
        <v>0.28543255324743622</v>
      </c>
      <c r="J85" s="6">
        <f>'2020 Pres'!E85/SUM('2020 Pres'!D85:E85)</f>
        <v>0.71456744675256378</v>
      </c>
    </row>
    <row r="86" spans="1:10" x14ac:dyDescent="0.25">
      <c r="A86">
        <f>'HD district-data'!A86</f>
        <v>84</v>
      </c>
      <c r="B86">
        <f>'HD district-data'!B86</f>
        <v>84</v>
      </c>
      <c r="C86" t="str">
        <f t="shared" si="7"/>
        <v>R+23.1</v>
      </c>
      <c r="D86">
        <f t="shared" si="9"/>
        <v>0</v>
      </c>
      <c r="E86">
        <f t="shared" si="8"/>
        <v>1</v>
      </c>
      <c r="F86" s="7">
        <f t="shared" si="6"/>
        <v>-23.084802770406487</v>
      </c>
      <c r="G86" s="6">
        <f>'2016 Pres'!D86/(SUM('2016 Pres'!D86:E86))</f>
        <v>0.29499357610733168</v>
      </c>
      <c r="H86" s="6">
        <f>'2016 Pres'!E86/(SUM('2016 Pres'!D86:E86))</f>
        <v>0.70500642389266832</v>
      </c>
      <c r="I86" s="6">
        <f>'2020 Pres'!D86/SUM('2020 Pres'!D86:E86)</f>
        <v>0.27712315122812953</v>
      </c>
      <c r="J86" s="6">
        <f>'2020 Pres'!E86/SUM('2020 Pres'!D86:E86)</f>
        <v>0.72287684877187053</v>
      </c>
    </row>
    <row r="87" spans="1:10" x14ac:dyDescent="0.25">
      <c r="A87">
        <f>'HD district-data'!A87</f>
        <v>85</v>
      </c>
      <c r="B87">
        <f>'HD district-data'!B87</f>
        <v>85</v>
      </c>
      <c r="C87" t="str">
        <f t="shared" si="7"/>
        <v>R+20.1</v>
      </c>
      <c r="D87">
        <f t="shared" si="9"/>
        <v>0</v>
      </c>
      <c r="E87">
        <f t="shared" si="8"/>
        <v>1</v>
      </c>
      <c r="F87" s="7">
        <f t="shared" si="6"/>
        <v>-20.145832392146225</v>
      </c>
      <c r="G87" s="6">
        <f>'2016 Pres'!D87/(SUM('2016 Pres'!D87:E87))</f>
        <v>0.33485818847209514</v>
      </c>
      <c r="H87" s="6">
        <f>'2016 Pres'!E87/(SUM('2016 Pres'!D87:E87))</f>
        <v>0.66514181152790486</v>
      </c>
      <c r="I87" s="6">
        <f>'2020 Pres'!D87/SUM('2020 Pres'!D87:E87)</f>
        <v>0.29603794642857145</v>
      </c>
      <c r="J87" s="6">
        <f>'2020 Pres'!E87/SUM('2020 Pres'!D87:E87)</f>
        <v>0.7039620535714286</v>
      </c>
    </row>
    <row r="88" spans="1:10" x14ac:dyDescent="0.25">
      <c r="A88">
        <f>'HD district-data'!A88</f>
        <v>86</v>
      </c>
      <c r="B88">
        <f>'HD district-data'!B88</f>
        <v>86</v>
      </c>
      <c r="C88" t="str">
        <f t="shared" si="7"/>
        <v>R+9.3</v>
      </c>
      <c r="D88">
        <f t="shared" si="9"/>
        <v>0</v>
      </c>
      <c r="E88">
        <f t="shared" si="8"/>
        <v>1</v>
      </c>
      <c r="F88" s="7">
        <f t="shared" si="6"/>
        <v>-9.2669321196480521</v>
      </c>
      <c r="G88" s="6">
        <f>'2016 Pres'!D88/(SUM('2016 Pres'!D88:E88))</f>
        <v>0.42974418727821617</v>
      </c>
      <c r="H88" s="6">
        <f>'2016 Pres'!E88/(SUM('2016 Pres'!D88:E88))</f>
        <v>0.57025581272178383</v>
      </c>
      <c r="I88" s="6">
        <f>'2020 Pres'!D88/SUM('2020 Pres'!D88:E88)</f>
        <v>0.41872995307241384</v>
      </c>
      <c r="J88" s="6">
        <f>'2020 Pres'!E88/SUM('2020 Pres'!D88:E88)</f>
        <v>0.5812700469275861</v>
      </c>
    </row>
    <row r="89" spans="1:10" x14ac:dyDescent="0.25">
      <c r="A89">
        <f>'HD district-data'!A89</f>
        <v>87</v>
      </c>
      <c r="B89">
        <f>'HD district-data'!B89</f>
        <v>87</v>
      </c>
      <c r="C89" t="str">
        <f t="shared" si="7"/>
        <v>R+24</v>
      </c>
      <c r="D89">
        <f t="shared" si="9"/>
        <v>0</v>
      </c>
      <c r="E89">
        <f t="shared" si="8"/>
        <v>1</v>
      </c>
      <c r="F89" s="7">
        <f t="shared" si="6"/>
        <v>-23.994561965100587</v>
      </c>
      <c r="G89" s="6">
        <f>'2016 Pres'!D89/(SUM('2016 Pres'!D89:E89))</f>
        <v>0.27036523522820077</v>
      </c>
      <c r="H89" s="6">
        <f>'2016 Pres'!E89/(SUM('2016 Pres'!D89:E89))</f>
        <v>0.72963476477179923</v>
      </c>
      <c r="I89" s="6">
        <f>'2020 Pres'!D89/SUM('2020 Pres'!D89:E89)</f>
        <v>0.28355630821337852</v>
      </c>
      <c r="J89" s="6">
        <f>'2020 Pres'!E89/SUM('2020 Pres'!D89:E89)</f>
        <v>0.71644369178662148</v>
      </c>
    </row>
    <row r="90" spans="1:10" x14ac:dyDescent="0.25">
      <c r="A90">
        <f>'HD district-data'!A90</f>
        <v>88</v>
      </c>
      <c r="B90">
        <f>'HD district-data'!B90</f>
        <v>88</v>
      </c>
      <c r="C90" t="str">
        <f t="shared" si="7"/>
        <v>R+25.1</v>
      </c>
      <c r="D90">
        <f t="shared" si="9"/>
        <v>0</v>
      </c>
      <c r="E90">
        <f t="shared" si="8"/>
        <v>1</v>
      </c>
      <c r="F90" s="7">
        <f t="shared" si="6"/>
        <v>-25.121932328496655</v>
      </c>
      <c r="G90" s="6">
        <f>'2016 Pres'!D90/(SUM('2016 Pres'!D90:E90))</f>
        <v>0.27826801626438274</v>
      </c>
      <c r="H90" s="6">
        <f>'2016 Pres'!E90/(SUM('2016 Pres'!D90:E90))</f>
        <v>0.72173198373561731</v>
      </c>
      <c r="I90" s="6">
        <f>'2020 Pres'!D90/SUM('2020 Pres'!D90:E90)</f>
        <v>0.25310611990927523</v>
      </c>
      <c r="J90" s="6">
        <f>'2020 Pres'!E90/SUM('2020 Pres'!D90:E90)</f>
        <v>0.74689388009072477</v>
      </c>
    </row>
    <row r="91" spans="1:10" x14ac:dyDescent="0.25">
      <c r="A91">
        <f>'HD district-data'!A91</f>
        <v>89</v>
      </c>
      <c r="B91">
        <f>'HD district-data'!B91</f>
        <v>89</v>
      </c>
      <c r="C91" t="str">
        <f t="shared" si="7"/>
        <v>R+23.4</v>
      </c>
      <c r="D91">
        <f t="shared" si="9"/>
        <v>0</v>
      </c>
      <c r="E91">
        <f t="shared" si="8"/>
        <v>1</v>
      </c>
      <c r="F91" s="7">
        <f t="shared" si="6"/>
        <v>-23.384277342736194</v>
      </c>
      <c r="G91" s="6">
        <f>'2016 Pres'!D91/(SUM('2016 Pres'!D91:E91))</f>
        <v>0.29179574297991406</v>
      </c>
      <c r="H91" s="6">
        <f>'2016 Pres'!E91/(SUM('2016 Pres'!D91:E91))</f>
        <v>0.70820425702008594</v>
      </c>
      <c r="I91" s="6">
        <f>'2020 Pres'!D91/SUM('2020 Pres'!D91:E91)</f>
        <v>0.27433149290895315</v>
      </c>
      <c r="J91" s="6">
        <f>'2020 Pres'!E91/SUM('2020 Pres'!D91:E91)</f>
        <v>0.72566850709104691</v>
      </c>
    </row>
    <row r="92" spans="1:10" x14ac:dyDescent="0.25">
      <c r="A92">
        <f>'HD district-data'!A92</f>
        <v>90</v>
      </c>
      <c r="B92">
        <f>'HD district-data'!B92</f>
        <v>90</v>
      </c>
      <c r="C92" t="str">
        <f t="shared" si="7"/>
        <v>R+22.8</v>
      </c>
      <c r="D92">
        <f t="shared" si="9"/>
        <v>0</v>
      </c>
      <c r="E92">
        <f t="shared" si="8"/>
        <v>1</v>
      </c>
      <c r="F92" s="7">
        <f t="shared" si="6"/>
        <v>-22.764857585086261</v>
      </c>
      <c r="G92" s="6">
        <f>'2016 Pres'!D92/(SUM('2016 Pres'!D92:E92))</f>
        <v>0.29793671375599989</v>
      </c>
      <c r="H92" s="6">
        <f>'2016 Pres'!E92/(SUM('2016 Pres'!D92:E92))</f>
        <v>0.70206328624400005</v>
      </c>
      <c r="I92" s="6">
        <f>'2020 Pres'!D92/SUM('2020 Pres'!D92:E92)</f>
        <v>0.28057891728586593</v>
      </c>
      <c r="J92" s="6">
        <f>'2020 Pres'!E92/SUM('2020 Pres'!D92:E92)</f>
        <v>0.71942108271413407</v>
      </c>
    </row>
    <row r="93" spans="1:10" x14ac:dyDescent="0.25">
      <c r="A93">
        <f>'HD district-data'!A93</f>
        <v>91</v>
      </c>
      <c r="B93">
        <f>'HD district-data'!B93</f>
        <v>91</v>
      </c>
      <c r="C93" t="str">
        <f t="shared" si="7"/>
        <v>R+23.5</v>
      </c>
      <c r="D93">
        <f t="shared" si="9"/>
        <v>0</v>
      </c>
      <c r="E93">
        <f t="shared" si="8"/>
        <v>1</v>
      </c>
      <c r="F93" s="7">
        <f t="shared" si="6"/>
        <v>-23.522692236147346</v>
      </c>
      <c r="G93" s="6">
        <f>'2016 Pres'!D93/(SUM('2016 Pres'!D93:E93))</f>
        <v>0.29004303713656987</v>
      </c>
      <c r="H93" s="6">
        <f>'2016 Pres'!E93/(SUM('2016 Pres'!D93:E93))</f>
        <v>0.70995696286343013</v>
      </c>
      <c r="I93" s="6">
        <f>'2020 Pres'!D93/SUM('2020 Pres'!D93:E93)</f>
        <v>0.2733159008840742</v>
      </c>
      <c r="J93" s="6">
        <f>'2020 Pres'!E93/SUM('2020 Pres'!D93:E93)</f>
        <v>0.7266840991159258</v>
      </c>
    </row>
    <row r="94" spans="1:10" x14ac:dyDescent="0.25">
      <c r="A94">
        <f>'HD district-data'!A94</f>
        <v>92</v>
      </c>
      <c r="B94">
        <f>'HD district-data'!B94</f>
        <v>92</v>
      </c>
      <c r="C94" t="str">
        <f t="shared" si="7"/>
        <v>R+27</v>
      </c>
      <c r="D94">
        <f t="shared" si="9"/>
        <v>0</v>
      </c>
      <c r="E94">
        <f t="shared" si="8"/>
        <v>1</v>
      </c>
      <c r="F94" s="7">
        <f t="shared" si="6"/>
        <v>-26.984026087948919</v>
      </c>
      <c r="G94" s="6">
        <f>'2016 Pres'!D94/(SUM('2016 Pres'!D94:E94))</f>
        <v>0.24404750372939149</v>
      </c>
      <c r="H94" s="6">
        <f>'2016 Pres'!E94/(SUM('2016 Pres'!D94:E94))</f>
        <v>0.75595249627060856</v>
      </c>
      <c r="I94" s="6">
        <f>'2020 Pres'!D94/SUM('2020 Pres'!D94:E94)</f>
        <v>0.25008475725522106</v>
      </c>
      <c r="J94" s="6">
        <f>'2020 Pres'!E94/SUM('2020 Pres'!D94:E94)</f>
        <v>0.74991524274477894</v>
      </c>
    </row>
    <row r="95" spans="1:10" x14ac:dyDescent="0.25">
      <c r="A95">
        <f>'HD district-data'!A95</f>
        <v>93</v>
      </c>
      <c r="B95">
        <f>'HD district-data'!B95</f>
        <v>93</v>
      </c>
      <c r="C95" t="str">
        <f t="shared" si="7"/>
        <v>R+28.5</v>
      </c>
      <c r="D95">
        <f t="shared" si="9"/>
        <v>0</v>
      </c>
      <c r="E95">
        <f t="shared" si="8"/>
        <v>1</v>
      </c>
      <c r="F95" s="7">
        <f t="shared" si="6"/>
        <v>-28.525856371651532</v>
      </c>
      <c r="G95" s="6">
        <f>'2016 Pres'!D95/(SUM('2016 Pres'!D95:E95))</f>
        <v>0.24317484123450425</v>
      </c>
      <c r="H95" s="6">
        <f>'2016 Pres'!E95/(SUM('2016 Pres'!D95:E95))</f>
        <v>0.75682515876549572</v>
      </c>
      <c r="I95" s="6">
        <f>'2020 Pres'!D95/SUM('2020 Pres'!D95:E95)</f>
        <v>0.2201208140760561</v>
      </c>
      <c r="J95" s="6">
        <f>'2020 Pres'!E95/SUM('2020 Pres'!D95:E95)</f>
        <v>0.7798791859239439</v>
      </c>
    </row>
    <row r="96" spans="1:10" x14ac:dyDescent="0.25">
      <c r="A96">
        <f>'HD district-data'!A96</f>
        <v>94</v>
      </c>
      <c r="B96">
        <f>'HD district-data'!B96</f>
        <v>94</v>
      </c>
      <c r="C96" t="str">
        <f t="shared" si="7"/>
        <v>R+9</v>
      </c>
      <c r="D96">
        <f t="shared" si="9"/>
        <v>0</v>
      </c>
      <c r="E96">
        <f t="shared" si="8"/>
        <v>1</v>
      </c>
      <c r="F96" s="7">
        <f t="shared" si="6"/>
        <v>-9.0093477206260033</v>
      </c>
      <c r="G96" s="6">
        <f>'2016 Pres'!D96/(SUM('2016 Pres'!D96:E96))</f>
        <v>0.43401617150006538</v>
      </c>
      <c r="H96" s="6">
        <f>'2016 Pres'!E96/(SUM('2016 Pres'!D96:E96))</f>
        <v>0.56598382849993467</v>
      </c>
      <c r="I96" s="6">
        <f>'2020 Pres'!D96/SUM('2020 Pres'!D96:E96)</f>
        <v>0.41960965683100548</v>
      </c>
      <c r="J96" s="6">
        <f>'2020 Pres'!E96/SUM('2020 Pres'!D96:E96)</f>
        <v>0.58039034316899452</v>
      </c>
    </row>
    <row r="97" spans="1:10" x14ac:dyDescent="0.25">
      <c r="A97">
        <f>'HD district-data'!A97</f>
        <v>95</v>
      </c>
      <c r="B97">
        <f>'HD district-data'!B97</f>
        <v>95</v>
      </c>
      <c r="C97" t="str">
        <f t="shared" si="7"/>
        <v>R+16.6</v>
      </c>
      <c r="D97">
        <f t="shared" si="9"/>
        <v>0</v>
      </c>
      <c r="E97">
        <f t="shared" si="8"/>
        <v>1</v>
      </c>
      <c r="F97" s="7">
        <f t="shared" si="6"/>
        <v>-16.615935568178969</v>
      </c>
      <c r="G97" s="6">
        <f>'2016 Pres'!D97/(SUM('2016 Pres'!D97:E97))</f>
        <v>0.35757313198828239</v>
      </c>
      <c r="H97" s="6">
        <f>'2016 Pres'!E97/(SUM('2016 Pres'!D97:E97))</f>
        <v>0.64242686801171767</v>
      </c>
      <c r="I97" s="6">
        <f>'2020 Pres'!D97/SUM('2020 Pres'!D97:E97)</f>
        <v>0.34392093939172924</v>
      </c>
      <c r="J97" s="6">
        <f>'2020 Pres'!E97/SUM('2020 Pres'!D97:E97)</f>
        <v>0.6560790606082707</v>
      </c>
    </row>
    <row r="98" spans="1:10" x14ac:dyDescent="0.25">
      <c r="A98">
        <f>'HD district-data'!A98</f>
        <v>96</v>
      </c>
      <c r="B98">
        <f>'HD district-data'!B98</f>
        <v>96</v>
      </c>
      <c r="C98" t="str">
        <f t="shared" si="7"/>
        <v>R+22</v>
      </c>
      <c r="D98">
        <f t="shared" si="9"/>
        <v>0</v>
      </c>
      <c r="E98">
        <f t="shared" si="8"/>
        <v>1</v>
      </c>
      <c r="F98" s="7">
        <f t="shared" si="6"/>
        <v>-21.986376970475991</v>
      </c>
      <c r="G98" s="6">
        <f>'2016 Pres'!D98/(SUM('2016 Pres'!D98:E98))</f>
        <v>0.29248289541129013</v>
      </c>
      <c r="H98" s="6">
        <f>'2016 Pres'!E98/(SUM('2016 Pres'!D98:E98))</f>
        <v>0.70751710458870987</v>
      </c>
      <c r="I98" s="6">
        <f>'2020 Pres'!D98/SUM('2020 Pres'!D98:E98)</f>
        <v>0.30160234792278107</v>
      </c>
      <c r="J98" s="6">
        <f>'2020 Pres'!E98/SUM('2020 Pres'!D98:E98)</f>
        <v>0.69839765207721893</v>
      </c>
    </row>
    <row r="99" spans="1:10" x14ac:dyDescent="0.25">
      <c r="A99">
        <f>'HD district-data'!A99</f>
        <v>97</v>
      </c>
      <c r="B99">
        <f>'HD district-data'!B99</f>
        <v>97</v>
      </c>
      <c r="C99" t="str">
        <f t="shared" si="7"/>
        <v>R+25.9</v>
      </c>
      <c r="D99">
        <f t="shared" si="9"/>
        <v>0</v>
      </c>
      <c r="E99">
        <f t="shared" si="8"/>
        <v>1</v>
      </c>
      <c r="F99" s="7">
        <f t="shared" ref="F99:F101" si="10">100*(AVERAGE(I99,G99)-AVERAGE(P$3,T$3))</f>
        <v>-25.859217778254539</v>
      </c>
      <c r="G99" s="6">
        <f>'2016 Pres'!D99/(SUM('2016 Pres'!D99:E99))</f>
        <v>0.25827959122928862</v>
      </c>
      <c r="H99" s="6">
        <f>'2016 Pres'!E99/(SUM('2016 Pres'!D99:E99))</f>
        <v>0.74172040877071133</v>
      </c>
      <c r="I99" s="6">
        <f>'2020 Pres'!D99/SUM('2020 Pres'!D99:E99)</f>
        <v>0.2583488359492116</v>
      </c>
      <c r="J99" s="6">
        <f>'2020 Pres'!E99/SUM('2020 Pres'!D99:E99)</f>
        <v>0.74165116405078835</v>
      </c>
    </row>
    <row r="100" spans="1:10" x14ac:dyDescent="0.25">
      <c r="A100">
        <f>'HD district-data'!A100</f>
        <v>98</v>
      </c>
      <c r="B100">
        <f>'HD district-data'!B100</f>
        <v>98</v>
      </c>
      <c r="C100" t="str">
        <f t="shared" si="7"/>
        <v>R+34.5</v>
      </c>
      <c r="D100">
        <f t="shared" si="9"/>
        <v>0</v>
      </c>
      <c r="E100">
        <f t="shared" si="8"/>
        <v>1</v>
      </c>
      <c r="F100" s="7">
        <f t="shared" si="10"/>
        <v>-34.504269923018512</v>
      </c>
      <c r="G100" s="6">
        <f>'2016 Pres'!D100/(SUM('2016 Pres'!D100:E100))</f>
        <v>0.1705872676427044</v>
      </c>
      <c r="H100" s="6">
        <f>'2016 Pres'!E100/(SUM('2016 Pres'!D100:E100))</f>
        <v>0.82941273235729562</v>
      </c>
      <c r="I100" s="6">
        <f>'2020 Pres'!D100/SUM('2020 Pres'!D100:E100)</f>
        <v>0.17314011664051629</v>
      </c>
      <c r="J100" s="6">
        <f>'2020 Pres'!E100/SUM('2020 Pres'!D100:E100)</f>
        <v>0.82685988335948368</v>
      </c>
    </row>
    <row r="101" spans="1:10" x14ac:dyDescent="0.25">
      <c r="A101">
        <f>'HD district-data'!A101</f>
        <v>99</v>
      </c>
      <c r="B101">
        <f>'HD district-data'!B101</f>
        <v>99</v>
      </c>
      <c r="C101" t="str">
        <f t="shared" si="7"/>
        <v>R+29.3</v>
      </c>
      <c r="D101">
        <f t="shared" si="9"/>
        <v>0</v>
      </c>
      <c r="E101">
        <f t="shared" si="8"/>
        <v>1</v>
      </c>
      <c r="F101" s="7">
        <f t="shared" si="10"/>
        <v>-29.293018012081816</v>
      </c>
      <c r="G101" s="6">
        <f>'2016 Pres'!D101/(SUM('2016 Pres'!D101:E101))</f>
        <v>0.22782192931446663</v>
      </c>
      <c r="H101" s="6">
        <f>'2016 Pres'!E101/(SUM('2016 Pres'!D101:E101))</f>
        <v>0.77217807068553335</v>
      </c>
      <c r="I101" s="6">
        <f>'2020 Pres'!D101/SUM('2020 Pres'!D101:E101)</f>
        <v>0.22013049318748801</v>
      </c>
      <c r="J101" s="6">
        <f>'2020 Pres'!E101/SUM('2020 Pres'!D101:E101)</f>
        <v>0.77986950681251199</v>
      </c>
    </row>
    <row r="103" spans="1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HD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2022-03-20T08:45:33Z</dcterms:modified>
</cp:coreProperties>
</file>