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Jan. Adopted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H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101" i="10"/>
  <c r="A101" i="10"/>
  <c r="B100" i="10"/>
  <c r="A100" i="10"/>
  <c r="B99" i="10"/>
  <c r="A99" i="10"/>
  <c r="B98" i="10"/>
  <c r="A98" i="10"/>
  <c r="B97" i="10"/>
  <c r="A97" i="10"/>
  <c r="B96" i="10"/>
  <c r="A96" i="10"/>
  <c r="B95" i="10"/>
  <c r="A95" i="10"/>
  <c r="B94" i="10"/>
  <c r="A94" i="10"/>
  <c r="B93" i="10"/>
  <c r="A93" i="10"/>
  <c r="B92" i="10"/>
  <c r="A92" i="10"/>
  <c r="B91" i="10"/>
  <c r="A91" i="10"/>
  <c r="B90" i="10"/>
  <c r="A90" i="10"/>
  <c r="B89" i="10"/>
  <c r="A89" i="10"/>
  <c r="B88" i="10"/>
  <c r="A88" i="10"/>
  <c r="B87" i="10"/>
  <c r="A87" i="10"/>
  <c r="B86" i="10"/>
  <c r="A86" i="10"/>
  <c r="B85" i="10"/>
  <c r="A85" i="10"/>
  <c r="B84" i="10"/>
  <c r="A84" i="10"/>
  <c r="B83" i="10"/>
  <c r="A83" i="10"/>
  <c r="B82" i="10"/>
  <c r="A82" i="10"/>
  <c r="B81" i="10"/>
  <c r="A81" i="10"/>
  <c r="B80" i="10"/>
  <c r="A80" i="10"/>
  <c r="B79" i="10"/>
  <c r="A79" i="10"/>
  <c r="B78" i="10"/>
  <c r="A78" i="10"/>
  <c r="B77" i="10"/>
  <c r="A77" i="10"/>
  <c r="B76" i="10"/>
  <c r="A76" i="10"/>
  <c r="B75" i="10"/>
  <c r="A75" i="10"/>
  <c r="B74" i="10"/>
  <c r="A74" i="10"/>
  <c r="B73" i="10"/>
  <c r="A73" i="10"/>
  <c r="B72" i="10"/>
  <c r="A72" i="10"/>
  <c r="B71" i="10"/>
  <c r="A71" i="10"/>
  <c r="B70" i="10"/>
  <c r="A70" i="10"/>
  <c r="B69" i="10"/>
  <c r="A69" i="10"/>
  <c r="B68" i="10"/>
  <c r="A68" i="10"/>
  <c r="B67" i="10"/>
  <c r="A67" i="10"/>
  <c r="B66" i="10"/>
  <c r="A66" i="10"/>
  <c r="B65" i="10"/>
  <c r="A65" i="10"/>
  <c r="B64" i="10"/>
  <c r="A64" i="10"/>
  <c r="B63" i="10"/>
  <c r="A63" i="10"/>
  <c r="B62" i="10"/>
  <c r="A62" i="10"/>
  <c r="B61" i="10"/>
  <c r="A61" i="10"/>
  <c r="B60" i="10"/>
  <c r="A60" i="10"/>
  <c r="B59" i="10"/>
  <c r="A59" i="10"/>
  <c r="B58" i="10"/>
  <c r="A58" i="10"/>
  <c r="B57" i="10"/>
  <c r="A57" i="10"/>
  <c r="B56" i="10"/>
  <c r="A56" i="10"/>
  <c r="B55" i="10"/>
  <c r="A55" i="10"/>
  <c r="B54" i="10"/>
  <c r="A54" i="10"/>
  <c r="B53" i="10"/>
  <c r="A53" i="10"/>
  <c r="B52" i="10"/>
  <c r="A52" i="10"/>
  <c r="B51" i="10"/>
  <c r="A51" i="10"/>
  <c r="B50" i="10"/>
  <c r="A50" i="10"/>
  <c r="B49" i="10"/>
  <c r="A49" i="10"/>
  <c r="B48" i="10"/>
  <c r="A48" i="10"/>
  <c r="B47" i="10"/>
  <c r="A47" i="10"/>
  <c r="B46" i="10"/>
  <c r="A46" i="10"/>
  <c r="B45" i="10"/>
  <c r="A45" i="10"/>
  <c r="B44" i="10"/>
  <c r="A44" i="10"/>
  <c r="B43" i="10"/>
  <c r="A43" i="10"/>
  <c r="B42" i="10"/>
  <c r="A42" i="10"/>
  <c r="B41" i="10"/>
  <c r="A41" i="10"/>
  <c r="B40" i="10"/>
  <c r="A40" i="10"/>
  <c r="B39" i="10"/>
  <c r="A39" i="10"/>
  <c r="B38" i="10"/>
  <c r="A38" i="10"/>
  <c r="B37" i="10"/>
  <c r="A37" i="10"/>
  <c r="B36" i="10"/>
  <c r="A36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101" i="8"/>
  <c r="D101" i="8"/>
  <c r="C101" i="8"/>
  <c r="E100" i="8"/>
  <c r="D100" i="8"/>
  <c r="C100" i="8"/>
  <c r="E99" i="8"/>
  <c r="D99" i="8"/>
  <c r="C99" i="8"/>
  <c r="E98" i="8"/>
  <c r="D98" i="8"/>
  <c r="C98" i="8"/>
  <c r="F98" i="8" s="1"/>
  <c r="E97" i="8"/>
  <c r="D97" i="8"/>
  <c r="C97" i="8"/>
  <c r="F97" i="8" s="1"/>
  <c r="E96" i="8"/>
  <c r="D96" i="8"/>
  <c r="C96" i="8"/>
  <c r="E95" i="8"/>
  <c r="D95" i="8"/>
  <c r="C95" i="8"/>
  <c r="E94" i="8"/>
  <c r="D94" i="8"/>
  <c r="G94" i="10" s="1"/>
  <c r="C94" i="8"/>
  <c r="F94" i="8" s="1"/>
  <c r="E93" i="8"/>
  <c r="D93" i="8"/>
  <c r="C93" i="8"/>
  <c r="G93" i="8" s="1"/>
  <c r="E92" i="8"/>
  <c r="D92" i="8"/>
  <c r="C92" i="8"/>
  <c r="E91" i="8"/>
  <c r="D91" i="8"/>
  <c r="C91" i="8"/>
  <c r="E90" i="8"/>
  <c r="D90" i="8"/>
  <c r="C90" i="8"/>
  <c r="F90" i="8" s="1"/>
  <c r="E89" i="8"/>
  <c r="H89" i="10" s="1"/>
  <c r="D89" i="8"/>
  <c r="C89" i="8"/>
  <c r="E88" i="8"/>
  <c r="D88" i="8"/>
  <c r="C88" i="8"/>
  <c r="E87" i="8"/>
  <c r="D87" i="8"/>
  <c r="C87" i="8"/>
  <c r="E86" i="8"/>
  <c r="D86" i="8"/>
  <c r="C86" i="8"/>
  <c r="F86" i="8" s="1"/>
  <c r="E85" i="8"/>
  <c r="D85" i="8"/>
  <c r="C85" i="8"/>
  <c r="E84" i="8"/>
  <c r="D84" i="8"/>
  <c r="C84" i="8"/>
  <c r="E83" i="8"/>
  <c r="D83" i="8"/>
  <c r="C83" i="8"/>
  <c r="E82" i="8"/>
  <c r="D82" i="8"/>
  <c r="C82" i="8"/>
  <c r="F82" i="8" s="1"/>
  <c r="E81" i="8"/>
  <c r="D81" i="8"/>
  <c r="C81" i="8"/>
  <c r="E80" i="8"/>
  <c r="G80" i="8" s="1"/>
  <c r="D80" i="8"/>
  <c r="C80" i="8"/>
  <c r="E79" i="8"/>
  <c r="D79" i="8"/>
  <c r="C79" i="8"/>
  <c r="E78" i="8"/>
  <c r="D78" i="8"/>
  <c r="G78" i="10" s="1"/>
  <c r="C78" i="8"/>
  <c r="F78" i="8" s="1"/>
  <c r="E77" i="8"/>
  <c r="D77" i="8"/>
  <c r="C77" i="8"/>
  <c r="F77" i="8" s="1"/>
  <c r="E76" i="8"/>
  <c r="D76" i="8"/>
  <c r="C76" i="8"/>
  <c r="E75" i="8"/>
  <c r="D75" i="8"/>
  <c r="C75" i="8"/>
  <c r="E74" i="8"/>
  <c r="D74" i="8"/>
  <c r="C74" i="8"/>
  <c r="E73" i="8"/>
  <c r="H73" i="10" s="1"/>
  <c r="D73" i="8"/>
  <c r="C73" i="8"/>
  <c r="E72" i="8"/>
  <c r="D72" i="8"/>
  <c r="C72" i="8"/>
  <c r="E71" i="8"/>
  <c r="D71" i="8"/>
  <c r="C71" i="8"/>
  <c r="E70" i="8"/>
  <c r="D70" i="8"/>
  <c r="C70" i="8"/>
  <c r="E69" i="8"/>
  <c r="D69" i="8"/>
  <c r="C69" i="8"/>
  <c r="E68" i="8"/>
  <c r="D68" i="8"/>
  <c r="C68" i="8"/>
  <c r="E67" i="8"/>
  <c r="D67" i="8"/>
  <c r="C67" i="8"/>
  <c r="E66" i="8"/>
  <c r="D66" i="8"/>
  <c r="C66" i="8"/>
  <c r="E65" i="8"/>
  <c r="D65" i="8"/>
  <c r="C65" i="8"/>
  <c r="F65" i="8" s="1"/>
  <c r="E64" i="8"/>
  <c r="D64" i="8"/>
  <c r="F64" i="8" s="1"/>
  <c r="C64" i="8"/>
  <c r="E63" i="8"/>
  <c r="D63" i="8"/>
  <c r="C63" i="8"/>
  <c r="E62" i="8"/>
  <c r="D62" i="8"/>
  <c r="C62" i="8"/>
  <c r="F62" i="8" s="1"/>
  <c r="E61" i="8"/>
  <c r="D61" i="8"/>
  <c r="C61" i="8"/>
  <c r="F61" i="8" s="1"/>
  <c r="E60" i="8"/>
  <c r="D60" i="8"/>
  <c r="C60" i="8"/>
  <c r="E59" i="8"/>
  <c r="D59" i="8"/>
  <c r="C59" i="8"/>
  <c r="E58" i="8"/>
  <c r="D58" i="8"/>
  <c r="C58" i="8"/>
  <c r="E57" i="8"/>
  <c r="H57" i="10" s="1"/>
  <c r="D57" i="8"/>
  <c r="C57" i="8"/>
  <c r="F57" i="8" s="1"/>
  <c r="E56" i="8"/>
  <c r="D56" i="8"/>
  <c r="C56" i="8"/>
  <c r="E55" i="8"/>
  <c r="D55" i="8"/>
  <c r="C55" i="8"/>
  <c r="E54" i="8"/>
  <c r="D54" i="8"/>
  <c r="C54" i="8"/>
  <c r="E53" i="8"/>
  <c r="D53" i="8"/>
  <c r="C53" i="8"/>
  <c r="E52" i="8"/>
  <c r="D52" i="8"/>
  <c r="C52" i="8"/>
  <c r="E51" i="8"/>
  <c r="D51" i="8"/>
  <c r="C51" i="8"/>
  <c r="E50" i="8"/>
  <c r="D50" i="8"/>
  <c r="C50" i="8"/>
  <c r="E49" i="8"/>
  <c r="D49" i="8"/>
  <c r="C49" i="8"/>
  <c r="E48" i="8"/>
  <c r="D48" i="8"/>
  <c r="C48" i="8"/>
  <c r="E47" i="8"/>
  <c r="G47" i="8" s="1"/>
  <c r="D47" i="8"/>
  <c r="G47" i="10" s="1"/>
  <c r="C47" i="8"/>
  <c r="E46" i="8"/>
  <c r="D46" i="8"/>
  <c r="G46" i="10" s="1"/>
  <c r="C46" i="8"/>
  <c r="E45" i="8"/>
  <c r="D45" i="8"/>
  <c r="C45" i="8"/>
  <c r="E44" i="8"/>
  <c r="D44" i="8"/>
  <c r="C44" i="8"/>
  <c r="E43" i="8"/>
  <c r="D43" i="8"/>
  <c r="C43" i="8"/>
  <c r="E42" i="8"/>
  <c r="D42" i="8"/>
  <c r="H42" i="10" s="1"/>
  <c r="C42" i="8"/>
  <c r="E41" i="8"/>
  <c r="D41" i="8"/>
  <c r="C41" i="8"/>
  <c r="E40" i="8"/>
  <c r="D40" i="8"/>
  <c r="C40" i="8"/>
  <c r="E39" i="8"/>
  <c r="D39" i="8"/>
  <c r="C39" i="8"/>
  <c r="E38" i="8"/>
  <c r="D38" i="8"/>
  <c r="G38" i="10" s="1"/>
  <c r="C38" i="8"/>
  <c r="E37" i="8"/>
  <c r="D37" i="8"/>
  <c r="C37" i="8"/>
  <c r="E36" i="8"/>
  <c r="D36" i="8"/>
  <c r="C36" i="8"/>
  <c r="E35" i="8"/>
  <c r="D35" i="8"/>
  <c r="C35" i="8"/>
  <c r="E34" i="8"/>
  <c r="D34" i="8"/>
  <c r="C34" i="8"/>
  <c r="E33" i="8"/>
  <c r="D33" i="8"/>
  <c r="C33" i="8"/>
  <c r="E32" i="8"/>
  <c r="D32" i="8"/>
  <c r="C32" i="8"/>
  <c r="E31" i="8"/>
  <c r="D31" i="8"/>
  <c r="C31" i="8"/>
  <c r="E30" i="8"/>
  <c r="D30" i="8"/>
  <c r="G30" i="10" s="1"/>
  <c r="C30" i="8"/>
  <c r="E29" i="8"/>
  <c r="D29" i="8"/>
  <c r="C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G21" i="10" s="1"/>
  <c r="D21" i="8"/>
  <c r="C21" i="8"/>
  <c r="E20" i="8"/>
  <c r="H20" i="10" s="1"/>
  <c r="D20" i="8"/>
  <c r="F20" i="8" s="1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F4" i="8" s="1"/>
  <c r="C4" i="8"/>
  <c r="E3" i="8"/>
  <c r="D3" i="8"/>
  <c r="C3" i="8"/>
  <c r="E1" i="8"/>
  <c r="D1" i="8"/>
  <c r="C1" i="8"/>
  <c r="B101" i="8"/>
  <c r="A101" i="8"/>
  <c r="B100" i="8"/>
  <c r="A100" i="8"/>
  <c r="B99" i="8"/>
  <c r="A99" i="8"/>
  <c r="B98" i="8"/>
  <c r="A98" i="8"/>
  <c r="B97" i="8"/>
  <c r="A97" i="8"/>
  <c r="B96" i="8"/>
  <c r="A96" i="8"/>
  <c r="B95" i="8"/>
  <c r="A95" i="8"/>
  <c r="B94" i="8"/>
  <c r="A94" i="8"/>
  <c r="B93" i="8"/>
  <c r="A93" i="8"/>
  <c r="B92" i="8"/>
  <c r="A92" i="8"/>
  <c r="B91" i="8"/>
  <c r="A91" i="8"/>
  <c r="B90" i="8"/>
  <c r="A90" i="8"/>
  <c r="B89" i="8"/>
  <c r="A89" i="8"/>
  <c r="B88" i="8"/>
  <c r="A88" i="8"/>
  <c r="B87" i="8"/>
  <c r="A87" i="8"/>
  <c r="B86" i="8"/>
  <c r="A86" i="8"/>
  <c r="B85" i="8"/>
  <c r="A85" i="8"/>
  <c r="B84" i="8"/>
  <c r="A84" i="8"/>
  <c r="B83" i="8"/>
  <c r="A83" i="8"/>
  <c r="B82" i="8"/>
  <c r="A82" i="8"/>
  <c r="F81" i="8"/>
  <c r="B81" i="8"/>
  <c r="A81" i="8"/>
  <c r="B80" i="8"/>
  <c r="A80" i="8"/>
  <c r="B79" i="8"/>
  <c r="A79" i="8"/>
  <c r="B78" i="8"/>
  <c r="A78" i="8"/>
  <c r="B77" i="8"/>
  <c r="A77" i="8"/>
  <c r="B76" i="8"/>
  <c r="A76" i="8"/>
  <c r="B75" i="8"/>
  <c r="A75" i="8"/>
  <c r="B74" i="8"/>
  <c r="A74" i="8"/>
  <c r="B73" i="8"/>
  <c r="A73" i="8"/>
  <c r="B72" i="8"/>
  <c r="A72" i="8"/>
  <c r="B71" i="8"/>
  <c r="A71" i="8"/>
  <c r="B70" i="8"/>
  <c r="A70" i="8"/>
  <c r="B69" i="8"/>
  <c r="A69" i="8"/>
  <c r="B68" i="8"/>
  <c r="A68" i="8"/>
  <c r="B67" i="8"/>
  <c r="A67" i="8"/>
  <c r="B66" i="8"/>
  <c r="A66" i="8"/>
  <c r="B65" i="8"/>
  <c r="A65" i="8"/>
  <c r="B64" i="8"/>
  <c r="A64" i="8"/>
  <c r="B63" i="8"/>
  <c r="A63" i="8"/>
  <c r="B62" i="8"/>
  <c r="A62" i="8"/>
  <c r="B61" i="8"/>
  <c r="A61" i="8"/>
  <c r="F60" i="8"/>
  <c r="B60" i="8"/>
  <c r="A60" i="8"/>
  <c r="B59" i="8"/>
  <c r="A59" i="8"/>
  <c r="B58" i="8"/>
  <c r="A58" i="8"/>
  <c r="B57" i="8"/>
  <c r="A57" i="8"/>
  <c r="B56" i="8"/>
  <c r="A56" i="8"/>
  <c r="B55" i="8"/>
  <c r="A55" i="8"/>
  <c r="B54" i="8"/>
  <c r="A54" i="8"/>
  <c r="B53" i="8"/>
  <c r="A53" i="8"/>
  <c r="B52" i="8"/>
  <c r="A52" i="8"/>
  <c r="B51" i="8"/>
  <c r="A51" i="8"/>
  <c r="B50" i="8"/>
  <c r="A50" i="8"/>
  <c r="B49" i="8"/>
  <c r="A49" i="8"/>
  <c r="B48" i="8"/>
  <c r="A48" i="8"/>
  <c r="B47" i="8"/>
  <c r="A47" i="8"/>
  <c r="B46" i="8"/>
  <c r="A46" i="8"/>
  <c r="B45" i="8"/>
  <c r="A45" i="8"/>
  <c r="B44" i="8"/>
  <c r="A44" i="8"/>
  <c r="B43" i="8"/>
  <c r="A43" i="8"/>
  <c r="B42" i="8"/>
  <c r="A42" i="8"/>
  <c r="B41" i="8"/>
  <c r="A41" i="8"/>
  <c r="B40" i="8"/>
  <c r="A40" i="8"/>
  <c r="B39" i="8"/>
  <c r="A39" i="8"/>
  <c r="B38" i="8"/>
  <c r="A38" i="8"/>
  <c r="B37" i="8"/>
  <c r="A37" i="8"/>
  <c r="B36" i="8"/>
  <c r="A36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F28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G19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101" i="7"/>
  <c r="D101" i="7"/>
  <c r="C101" i="7"/>
  <c r="E100" i="7"/>
  <c r="D100" i="7"/>
  <c r="C100" i="7"/>
  <c r="E99" i="7"/>
  <c r="D99" i="7"/>
  <c r="C99" i="7"/>
  <c r="E98" i="7"/>
  <c r="D98" i="7"/>
  <c r="C98" i="7"/>
  <c r="E97" i="7"/>
  <c r="D97" i="7"/>
  <c r="C97" i="7"/>
  <c r="E96" i="7"/>
  <c r="D96" i="7"/>
  <c r="C96" i="7"/>
  <c r="E95" i="7"/>
  <c r="D95" i="7"/>
  <c r="C95" i="7"/>
  <c r="E94" i="7"/>
  <c r="D94" i="7"/>
  <c r="C94" i="7"/>
  <c r="E93" i="7"/>
  <c r="D93" i="7"/>
  <c r="C93" i="7"/>
  <c r="E92" i="7"/>
  <c r="D92" i="7"/>
  <c r="C92" i="7"/>
  <c r="E91" i="7"/>
  <c r="D91" i="7"/>
  <c r="C91" i="7"/>
  <c r="E90" i="7"/>
  <c r="D90" i="7"/>
  <c r="C90" i="7"/>
  <c r="E89" i="7"/>
  <c r="D89" i="7"/>
  <c r="F89" i="7" s="1"/>
  <c r="C89" i="7"/>
  <c r="E88" i="7"/>
  <c r="D88" i="7"/>
  <c r="C88" i="7"/>
  <c r="E87" i="7"/>
  <c r="D87" i="7"/>
  <c r="C87" i="7"/>
  <c r="E86" i="7"/>
  <c r="D86" i="7"/>
  <c r="C86" i="7"/>
  <c r="E85" i="7"/>
  <c r="D85" i="7"/>
  <c r="C85" i="7"/>
  <c r="E84" i="7"/>
  <c r="D84" i="7"/>
  <c r="C84" i="7"/>
  <c r="E83" i="7"/>
  <c r="D83" i="7"/>
  <c r="C83" i="7"/>
  <c r="E82" i="7"/>
  <c r="D82" i="7"/>
  <c r="C82" i="7"/>
  <c r="E81" i="7"/>
  <c r="D81" i="7"/>
  <c r="C81" i="7"/>
  <c r="E80" i="7"/>
  <c r="D80" i="7"/>
  <c r="C80" i="7"/>
  <c r="E79" i="7"/>
  <c r="D79" i="7"/>
  <c r="C79" i="7"/>
  <c r="E78" i="7"/>
  <c r="D78" i="7"/>
  <c r="C78" i="7"/>
  <c r="E77" i="7"/>
  <c r="D77" i="7"/>
  <c r="C77" i="7"/>
  <c r="E76" i="7"/>
  <c r="D76" i="7"/>
  <c r="C76" i="7"/>
  <c r="E75" i="7"/>
  <c r="D75" i="7"/>
  <c r="C75" i="7"/>
  <c r="E74" i="7"/>
  <c r="D74" i="7"/>
  <c r="C74" i="7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E68" i="7"/>
  <c r="D68" i="7"/>
  <c r="C68" i="7"/>
  <c r="E67" i="7"/>
  <c r="D67" i="7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46" i="7"/>
  <c r="D46" i="7"/>
  <c r="C46" i="7"/>
  <c r="E45" i="7"/>
  <c r="D45" i="7"/>
  <c r="C45" i="7"/>
  <c r="E44" i="7"/>
  <c r="D44" i="7"/>
  <c r="C44" i="7"/>
  <c r="E43" i="7"/>
  <c r="D43" i="7"/>
  <c r="C43" i="7"/>
  <c r="E42" i="7"/>
  <c r="D42" i="7"/>
  <c r="C42" i="7"/>
  <c r="E41" i="7"/>
  <c r="D41" i="7"/>
  <c r="C41" i="7"/>
  <c r="E40" i="7"/>
  <c r="D40" i="7"/>
  <c r="C40" i="7"/>
  <c r="E39" i="7"/>
  <c r="D39" i="7"/>
  <c r="C39" i="7"/>
  <c r="E38" i="7"/>
  <c r="D38" i="7"/>
  <c r="C38" i="7"/>
  <c r="F38" i="7" s="1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F17" i="7" s="1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D1" i="7"/>
  <c r="E1" i="7"/>
  <c r="C1" i="7"/>
  <c r="B101" i="7"/>
  <c r="A101" i="7"/>
  <c r="B100" i="7"/>
  <c r="A100" i="7"/>
  <c r="B99" i="7"/>
  <c r="A99" i="7"/>
  <c r="B98" i="7"/>
  <c r="A98" i="7"/>
  <c r="B97" i="7"/>
  <c r="A97" i="7"/>
  <c r="B96" i="7"/>
  <c r="A96" i="7"/>
  <c r="B95" i="7"/>
  <c r="A95" i="7"/>
  <c r="B94" i="7"/>
  <c r="A94" i="7"/>
  <c r="B93" i="7"/>
  <c r="A93" i="7"/>
  <c r="B92" i="7"/>
  <c r="A92" i="7"/>
  <c r="B91" i="7"/>
  <c r="A91" i="7"/>
  <c r="B90" i="7"/>
  <c r="A90" i="7"/>
  <c r="B89" i="7"/>
  <c r="A89" i="7"/>
  <c r="B88" i="7"/>
  <c r="A88" i="7"/>
  <c r="B87" i="7"/>
  <c r="A87" i="7"/>
  <c r="B86" i="7"/>
  <c r="A86" i="7"/>
  <c r="G85" i="7"/>
  <c r="B85" i="7"/>
  <c r="A85" i="7"/>
  <c r="B84" i="7"/>
  <c r="A84" i="7"/>
  <c r="B83" i="7"/>
  <c r="A83" i="7"/>
  <c r="B82" i="7"/>
  <c r="A82" i="7"/>
  <c r="B81" i="7"/>
  <c r="A81" i="7"/>
  <c r="B80" i="7"/>
  <c r="A80" i="7"/>
  <c r="B79" i="7"/>
  <c r="A79" i="7"/>
  <c r="B78" i="7"/>
  <c r="A78" i="7"/>
  <c r="B77" i="7"/>
  <c r="A77" i="7"/>
  <c r="B76" i="7"/>
  <c r="A76" i="7"/>
  <c r="B75" i="7"/>
  <c r="A75" i="7"/>
  <c r="B74" i="7"/>
  <c r="A74" i="7"/>
  <c r="B73" i="7"/>
  <c r="A73" i="7"/>
  <c r="B72" i="7"/>
  <c r="A72" i="7"/>
  <c r="B71" i="7"/>
  <c r="A71" i="7"/>
  <c r="B70" i="7"/>
  <c r="A70" i="7"/>
  <c r="B69" i="7"/>
  <c r="A69" i="7"/>
  <c r="B68" i="7"/>
  <c r="A68" i="7"/>
  <c r="B67" i="7"/>
  <c r="A67" i="7"/>
  <c r="B66" i="7"/>
  <c r="A66" i="7"/>
  <c r="B65" i="7"/>
  <c r="A65" i="7"/>
  <c r="B64" i="7"/>
  <c r="A64" i="7"/>
  <c r="B63" i="7"/>
  <c r="A63" i="7"/>
  <c r="B62" i="7"/>
  <c r="A62" i="7"/>
  <c r="B61" i="7"/>
  <c r="A61" i="7"/>
  <c r="B60" i="7"/>
  <c r="A60" i="7"/>
  <c r="B59" i="7"/>
  <c r="A59" i="7"/>
  <c r="B58" i="7"/>
  <c r="A58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B49" i="7"/>
  <c r="A49" i="7"/>
  <c r="B48" i="7"/>
  <c r="A48" i="7"/>
  <c r="B47" i="7"/>
  <c r="A47" i="7"/>
  <c r="B46" i="7"/>
  <c r="A46" i="7"/>
  <c r="F45" i="7"/>
  <c r="B45" i="7"/>
  <c r="A45" i="7"/>
  <c r="B44" i="7"/>
  <c r="A44" i="7"/>
  <c r="B43" i="7"/>
  <c r="A43" i="7"/>
  <c r="B42" i="7"/>
  <c r="A42" i="7"/>
  <c r="B41" i="7"/>
  <c r="A41" i="7"/>
  <c r="B40" i="7"/>
  <c r="A40" i="7"/>
  <c r="B39" i="7"/>
  <c r="A39" i="7"/>
  <c r="B38" i="7"/>
  <c r="A38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F23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101" i="6"/>
  <c r="D101" i="6"/>
  <c r="C101" i="6"/>
  <c r="E100" i="6"/>
  <c r="D100" i="6"/>
  <c r="C100" i="6"/>
  <c r="E99" i="6"/>
  <c r="D99" i="6"/>
  <c r="C99" i="6"/>
  <c r="E98" i="6"/>
  <c r="D98" i="6"/>
  <c r="C98" i="6"/>
  <c r="E97" i="6"/>
  <c r="D97" i="6"/>
  <c r="C97" i="6"/>
  <c r="E96" i="6"/>
  <c r="D96" i="6"/>
  <c r="C96" i="6"/>
  <c r="E95" i="6"/>
  <c r="D95" i="6"/>
  <c r="C95" i="6"/>
  <c r="E94" i="6"/>
  <c r="D94" i="6"/>
  <c r="C94" i="6"/>
  <c r="E93" i="6"/>
  <c r="D93" i="6"/>
  <c r="C93" i="6"/>
  <c r="F93" i="6" s="1"/>
  <c r="E92" i="6"/>
  <c r="D92" i="6"/>
  <c r="C92" i="6"/>
  <c r="E91" i="6"/>
  <c r="D91" i="6"/>
  <c r="C91" i="6"/>
  <c r="E90" i="6"/>
  <c r="D90" i="6"/>
  <c r="C90" i="6"/>
  <c r="E89" i="6"/>
  <c r="D89" i="6"/>
  <c r="C89" i="6"/>
  <c r="E88" i="6"/>
  <c r="D88" i="6"/>
  <c r="C88" i="6"/>
  <c r="E87" i="6"/>
  <c r="D87" i="6"/>
  <c r="C87" i="6"/>
  <c r="E86" i="6"/>
  <c r="D86" i="6"/>
  <c r="C86" i="6"/>
  <c r="E85" i="6"/>
  <c r="D85" i="6"/>
  <c r="C85" i="6"/>
  <c r="E84" i="6"/>
  <c r="D84" i="6"/>
  <c r="C84" i="6"/>
  <c r="E83" i="6"/>
  <c r="G83" i="6" s="1"/>
  <c r="D83" i="6"/>
  <c r="C83" i="6"/>
  <c r="E82" i="6"/>
  <c r="D82" i="6"/>
  <c r="C82" i="6"/>
  <c r="E81" i="6"/>
  <c r="D81" i="6"/>
  <c r="C81" i="6"/>
  <c r="E80" i="6"/>
  <c r="D80" i="6"/>
  <c r="C80" i="6"/>
  <c r="E79" i="6"/>
  <c r="D79" i="6"/>
  <c r="C79" i="6"/>
  <c r="E78" i="6"/>
  <c r="D78" i="6"/>
  <c r="C78" i="6"/>
  <c r="E77" i="6"/>
  <c r="D77" i="6"/>
  <c r="C77" i="6"/>
  <c r="E76" i="6"/>
  <c r="D76" i="6"/>
  <c r="F76" i="6" s="1"/>
  <c r="C76" i="6"/>
  <c r="E75" i="6"/>
  <c r="D75" i="6"/>
  <c r="C75" i="6"/>
  <c r="E74" i="6"/>
  <c r="D74" i="6"/>
  <c r="C74" i="6"/>
  <c r="E73" i="6"/>
  <c r="D73" i="6"/>
  <c r="C73" i="6"/>
  <c r="E72" i="6"/>
  <c r="D72" i="6"/>
  <c r="C72" i="6"/>
  <c r="E71" i="6"/>
  <c r="D71" i="6"/>
  <c r="C71" i="6"/>
  <c r="E70" i="6"/>
  <c r="D70" i="6"/>
  <c r="F70" i="6" s="1"/>
  <c r="C70" i="6"/>
  <c r="E69" i="6"/>
  <c r="D69" i="6"/>
  <c r="C69" i="6"/>
  <c r="E68" i="6"/>
  <c r="D68" i="6"/>
  <c r="C68" i="6"/>
  <c r="E67" i="6"/>
  <c r="D67" i="6"/>
  <c r="C67" i="6"/>
  <c r="E66" i="6"/>
  <c r="D66" i="6"/>
  <c r="C66" i="6"/>
  <c r="G66" i="6" s="1"/>
  <c r="E65" i="6"/>
  <c r="D65" i="6"/>
  <c r="C65" i="6"/>
  <c r="E64" i="6"/>
  <c r="D64" i="6"/>
  <c r="C64" i="6"/>
  <c r="E63" i="6"/>
  <c r="D63" i="6"/>
  <c r="C63" i="6"/>
  <c r="E62" i="6"/>
  <c r="D62" i="6"/>
  <c r="C62" i="6"/>
  <c r="E61" i="6"/>
  <c r="D61" i="6"/>
  <c r="C61" i="6"/>
  <c r="F61" i="6" s="1"/>
  <c r="E60" i="6"/>
  <c r="D60" i="6"/>
  <c r="C60" i="6"/>
  <c r="E59" i="6"/>
  <c r="D59" i="6"/>
  <c r="C59" i="6"/>
  <c r="E58" i="6"/>
  <c r="D58" i="6"/>
  <c r="C58" i="6"/>
  <c r="E57" i="6"/>
  <c r="D57" i="6"/>
  <c r="C57" i="6"/>
  <c r="E56" i="6"/>
  <c r="D56" i="6"/>
  <c r="C56" i="6"/>
  <c r="E55" i="6"/>
  <c r="D55" i="6"/>
  <c r="C55" i="6"/>
  <c r="E54" i="6"/>
  <c r="D54" i="6"/>
  <c r="C54" i="6"/>
  <c r="E53" i="6"/>
  <c r="D53" i="6"/>
  <c r="C53" i="6"/>
  <c r="E52" i="6"/>
  <c r="D52" i="6"/>
  <c r="C52" i="6"/>
  <c r="E51" i="6"/>
  <c r="D51" i="6"/>
  <c r="C51" i="6"/>
  <c r="E50" i="6"/>
  <c r="D50" i="6"/>
  <c r="C50" i="6"/>
  <c r="E49" i="6"/>
  <c r="D49" i="6"/>
  <c r="C49" i="6"/>
  <c r="E48" i="6"/>
  <c r="D48" i="6"/>
  <c r="C48" i="6"/>
  <c r="E47" i="6"/>
  <c r="D47" i="6"/>
  <c r="C47" i="6"/>
  <c r="E46" i="6"/>
  <c r="D46" i="6"/>
  <c r="C46" i="6"/>
  <c r="E45" i="6"/>
  <c r="D45" i="6"/>
  <c r="C45" i="6"/>
  <c r="E44" i="6"/>
  <c r="D44" i="6"/>
  <c r="C44" i="6"/>
  <c r="E43" i="6"/>
  <c r="D43" i="6"/>
  <c r="C43" i="6"/>
  <c r="E42" i="6"/>
  <c r="D42" i="6"/>
  <c r="C42" i="6"/>
  <c r="E41" i="6"/>
  <c r="D41" i="6"/>
  <c r="C41" i="6"/>
  <c r="E40" i="6"/>
  <c r="D40" i="6"/>
  <c r="C40" i="6"/>
  <c r="E39" i="6"/>
  <c r="D39" i="6"/>
  <c r="C39" i="6"/>
  <c r="E38" i="6"/>
  <c r="D38" i="6"/>
  <c r="C38" i="6"/>
  <c r="E37" i="6"/>
  <c r="D37" i="6"/>
  <c r="C37" i="6"/>
  <c r="E36" i="6"/>
  <c r="D36" i="6"/>
  <c r="C36" i="6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C29" i="6"/>
  <c r="E28" i="6"/>
  <c r="D28" i="6"/>
  <c r="F28" i="6" s="1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F21" i="6" s="1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G5" i="6" s="1"/>
  <c r="E4" i="6"/>
  <c r="D4" i="6"/>
  <c r="C4" i="6"/>
  <c r="E3" i="6"/>
  <c r="D3" i="6"/>
  <c r="C3" i="6"/>
  <c r="D1" i="6"/>
  <c r="E1" i="6"/>
  <c r="C1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G88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F60" i="6"/>
  <c r="B60" i="6"/>
  <c r="A60" i="6"/>
  <c r="B59" i="6"/>
  <c r="A59" i="6"/>
  <c r="B58" i="6"/>
  <c r="A58" i="6"/>
  <c r="B57" i="6"/>
  <c r="A57" i="6"/>
  <c r="B56" i="6"/>
  <c r="A56" i="6"/>
  <c r="F55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F16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F84" i="5" s="1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E77" i="5"/>
  <c r="D77" i="5"/>
  <c r="C77" i="5"/>
  <c r="E76" i="5"/>
  <c r="D76" i="5"/>
  <c r="F76" i="5" s="1"/>
  <c r="C76" i="5"/>
  <c r="E75" i="5"/>
  <c r="D75" i="5"/>
  <c r="C75" i="5"/>
  <c r="E74" i="5"/>
  <c r="D74" i="5"/>
  <c r="C74" i="5"/>
  <c r="E73" i="5"/>
  <c r="D73" i="5"/>
  <c r="C73" i="5"/>
  <c r="E72" i="5"/>
  <c r="G72" i="5" s="1"/>
  <c r="D72" i="5"/>
  <c r="F72" i="5" s="1"/>
  <c r="C72" i="5"/>
  <c r="E71" i="5"/>
  <c r="D71" i="5"/>
  <c r="C71" i="5"/>
  <c r="E70" i="5"/>
  <c r="D70" i="5"/>
  <c r="C70" i="5"/>
  <c r="E69" i="5"/>
  <c r="D69" i="5"/>
  <c r="C69" i="5"/>
  <c r="E68" i="5"/>
  <c r="D68" i="5"/>
  <c r="F68" i="5" s="1"/>
  <c r="C68" i="5"/>
  <c r="E67" i="5"/>
  <c r="D67" i="5"/>
  <c r="C67" i="5"/>
  <c r="E66" i="5"/>
  <c r="D66" i="5"/>
  <c r="C66" i="5"/>
  <c r="E65" i="5"/>
  <c r="D65" i="5"/>
  <c r="C65" i="5"/>
  <c r="E64" i="5"/>
  <c r="D64" i="5"/>
  <c r="F64" i="5" s="1"/>
  <c r="C64" i="5"/>
  <c r="E63" i="5"/>
  <c r="D63" i="5"/>
  <c r="C63" i="5"/>
  <c r="E62" i="5"/>
  <c r="D62" i="5"/>
  <c r="C62" i="5"/>
  <c r="E61" i="5"/>
  <c r="D61" i="5"/>
  <c r="C61" i="5"/>
  <c r="E60" i="5"/>
  <c r="D60" i="5"/>
  <c r="F60" i="5" s="1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F52" i="5" s="1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E45" i="5"/>
  <c r="D45" i="5"/>
  <c r="C45" i="5"/>
  <c r="E44" i="5"/>
  <c r="D44" i="5"/>
  <c r="F44" i="5" s="1"/>
  <c r="C44" i="5"/>
  <c r="E43" i="5"/>
  <c r="D43" i="5"/>
  <c r="C43" i="5"/>
  <c r="E42" i="5"/>
  <c r="D42" i="5"/>
  <c r="C42" i="5"/>
  <c r="E41" i="5"/>
  <c r="D41" i="5"/>
  <c r="C41" i="5"/>
  <c r="E40" i="5"/>
  <c r="G40" i="5" s="1"/>
  <c r="D40" i="5"/>
  <c r="F40" i="5" s="1"/>
  <c r="C40" i="5"/>
  <c r="E39" i="5"/>
  <c r="D39" i="5"/>
  <c r="C39" i="5"/>
  <c r="E38" i="5"/>
  <c r="D38" i="5"/>
  <c r="C38" i="5"/>
  <c r="E37" i="5"/>
  <c r="D37" i="5"/>
  <c r="C37" i="5"/>
  <c r="E36" i="5"/>
  <c r="D36" i="5"/>
  <c r="F36" i="5" s="1"/>
  <c r="C36" i="5"/>
  <c r="E35" i="5"/>
  <c r="D35" i="5"/>
  <c r="C35" i="5"/>
  <c r="E34" i="5"/>
  <c r="D34" i="5"/>
  <c r="C34" i="5"/>
  <c r="E33" i="5"/>
  <c r="D33" i="5"/>
  <c r="C33" i="5"/>
  <c r="E32" i="5"/>
  <c r="D32" i="5"/>
  <c r="F32" i="5" s="1"/>
  <c r="C32" i="5"/>
  <c r="E31" i="5"/>
  <c r="D31" i="5"/>
  <c r="C31" i="5"/>
  <c r="E30" i="5"/>
  <c r="D30" i="5"/>
  <c r="C30" i="5"/>
  <c r="E29" i="5"/>
  <c r="D29" i="5"/>
  <c r="C29" i="5"/>
  <c r="E28" i="5"/>
  <c r="D28" i="5"/>
  <c r="F28" i="5" s="1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F20" i="5" s="1"/>
  <c r="C20" i="5"/>
  <c r="E19" i="5"/>
  <c r="D19" i="5"/>
  <c r="C19" i="5"/>
  <c r="E18" i="5"/>
  <c r="D18" i="5"/>
  <c r="C18" i="5"/>
  <c r="E17" i="5"/>
  <c r="D17" i="5"/>
  <c r="C17" i="5"/>
  <c r="E16" i="5"/>
  <c r="D16" i="5"/>
  <c r="F16" i="5" s="1"/>
  <c r="C16" i="5"/>
  <c r="E15" i="5"/>
  <c r="D15" i="5"/>
  <c r="C15" i="5"/>
  <c r="E14" i="5"/>
  <c r="D14" i="5"/>
  <c r="C14" i="5"/>
  <c r="G14" i="5" s="1"/>
  <c r="E13" i="5"/>
  <c r="D13" i="5"/>
  <c r="C13" i="5"/>
  <c r="E12" i="5"/>
  <c r="G12" i="5" s="1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F8" i="5" s="1"/>
  <c r="C8" i="5"/>
  <c r="E7" i="5"/>
  <c r="D7" i="5"/>
  <c r="C7" i="5"/>
  <c r="E6" i="5"/>
  <c r="D6" i="5"/>
  <c r="C6" i="5"/>
  <c r="G6" i="5" s="1"/>
  <c r="E5" i="5"/>
  <c r="D5" i="5"/>
  <c r="C5" i="5"/>
  <c r="E4" i="5"/>
  <c r="G4" i="5" s="1"/>
  <c r="D4" i="5"/>
  <c r="C4" i="5"/>
  <c r="E3" i="5"/>
  <c r="D3" i="5"/>
  <c r="C3" i="5"/>
  <c r="E1" i="5"/>
  <c r="D1" i="5"/>
  <c r="C1" i="5"/>
  <c r="B101" i="5"/>
  <c r="A101" i="5"/>
  <c r="B100" i="5"/>
  <c r="A100" i="5"/>
  <c r="B99" i="5"/>
  <c r="A99" i="5"/>
  <c r="B98" i="5"/>
  <c r="A98" i="5"/>
  <c r="B97" i="5"/>
  <c r="A97" i="5"/>
  <c r="B96" i="5"/>
  <c r="A96" i="5"/>
  <c r="B95" i="5"/>
  <c r="A95" i="5"/>
  <c r="B94" i="5"/>
  <c r="A94" i="5"/>
  <c r="B93" i="5"/>
  <c r="A93" i="5"/>
  <c r="B92" i="5"/>
  <c r="A92" i="5"/>
  <c r="B91" i="5"/>
  <c r="A91" i="5"/>
  <c r="B90" i="5"/>
  <c r="A90" i="5"/>
  <c r="B89" i="5"/>
  <c r="A89" i="5"/>
  <c r="B88" i="5"/>
  <c r="A88" i="5"/>
  <c r="B87" i="5"/>
  <c r="A87" i="5"/>
  <c r="B86" i="5"/>
  <c r="A86" i="5"/>
  <c r="B85" i="5"/>
  <c r="A85" i="5"/>
  <c r="B84" i="5"/>
  <c r="A84" i="5"/>
  <c r="B83" i="5"/>
  <c r="A83" i="5"/>
  <c r="B82" i="5"/>
  <c r="A82" i="5"/>
  <c r="B81" i="5"/>
  <c r="A81" i="5"/>
  <c r="B80" i="5"/>
  <c r="A80" i="5"/>
  <c r="B79" i="5"/>
  <c r="A79" i="5"/>
  <c r="F78" i="5"/>
  <c r="B78" i="5"/>
  <c r="A78" i="5"/>
  <c r="B77" i="5"/>
  <c r="A77" i="5"/>
  <c r="B76" i="5"/>
  <c r="A76" i="5"/>
  <c r="B75" i="5"/>
  <c r="A75" i="5"/>
  <c r="B74" i="5"/>
  <c r="A74" i="5"/>
  <c r="B73" i="5"/>
  <c r="A73" i="5"/>
  <c r="B72" i="5"/>
  <c r="A72" i="5"/>
  <c r="B71" i="5"/>
  <c r="A71" i="5"/>
  <c r="B70" i="5"/>
  <c r="A70" i="5"/>
  <c r="B69" i="5"/>
  <c r="A69" i="5"/>
  <c r="B68" i="5"/>
  <c r="A68" i="5"/>
  <c r="B67" i="5"/>
  <c r="A67" i="5"/>
  <c r="B66" i="5"/>
  <c r="A66" i="5"/>
  <c r="B65" i="5"/>
  <c r="A65" i="5"/>
  <c r="B64" i="5"/>
  <c r="A64" i="5"/>
  <c r="B63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F46" i="5" l="1"/>
  <c r="F68" i="7"/>
  <c r="F50" i="8"/>
  <c r="F66" i="8"/>
  <c r="G91" i="5"/>
  <c r="F38" i="6"/>
  <c r="F9" i="5"/>
  <c r="F17" i="5"/>
  <c r="H17" i="5" s="1"/>
  <c r="F25" i="5"/>
  <c r="F29" i="5"/>
  <c r="F41" i="5"/>
  <c r="F57" i="5"/>
  <c r="I57" i="5" s="1"/>
  <c r="F61" i="5"/>
  <c r="F73" i="5"/>
  <c r="F89" i="5"/>
  <c r="G22" i="6"/>
  <c r="G24" i="6"/>
  <c r="G28" i="6"/>
  <c r="I28" i="6" s="1"/>
  <c r="F29" i="6"/>
  <c r="F33" i="6"/>
  <c r="G34" i="6"/>
  <c r="F37" i="6"/>
  <c r="G44" i="6"/>
  <c r="F45" i="6"/>
  <c r="F53" i="6"/>
  <c r="G54" i="6"/>
  <c r="G56" i="6"/>
  <c r="G60" i="6"/>
  <c r="H60" i="6" s="1"/>
  <c r="F65" i="6"/>
  <c r="F69" i="6"/>
  <c r="F77" i="6"/>
  <c r="F81" i="6"/>
  <c r="H81" i="6" s="1"/>
  <c r="G82" i="6"/>
  <c r="F89" i="6"/>
  <c r="G94" i="6"/>
  <c r="G7" i="7"/>
  <c r="F25" i="7"/>
  <c r="G39" i="7"/>
  <c r="F49" i="7"/>
  <c r="G59" i="7"/>
  <c r="I59" i="7" s="1"/>
  <c r="F67" i="7"/>
  <c r="F95" i="7"/>
  <c r="G7" i="5"/>
  <c r="G9" i="5"/>
  <c r="H9" i="5" s="1"/>
  <c r="G15" i="5"/>
  <c r="G17" i="5"/>
  <c r="F27" i="5"/>
  <c r="G33" i="5"/>
  <c r="I33" i="5" s="1"/>
  <c r="G35" i="5"/>
  <c r="G45" i="5"/>
  <c r="F59" i="5"/>
  <c r="G65" i="5"/>
  <c r="G67" i="5"/>
  <c r="G77" i="5"/>
  <c r="G19" i="6"/>
  <c r="F23" i="6"/>
  <c r="H23" i="6" s="1"/>
  <c r="F27" i="6"/>
  <c r="G37" i="6"/>
  <c r="I37" i="6" s="1"/>
  <c r="G39" i="6"/>
  <c r="G41" i="6"/>
  <c r="H41" i="6" s="1"/>
  <c r="G43" i="6"/>
  <c r="G47" i="6"/>
  <c r="F59" i="6"/>
  <c r="G69" i="6"/>
  <c r="G71" i="6"/>
  <c r="G73" i="6"/>
  <c r="G75" i="6"/>
  <c r="G77" i="6"/>
  <c r="H77" i="6" s="1"/>
  <c r="G85" i="6"/>
  <c r="G87" i="6"/>
  <c r="F88" i="7"/>
  <c r="G31" i="8"/>
  <c r="G32" i="10"/>
  <c r="G48" i="10"/>
  <c r="G49" i="8"/>
  <c r="G53" i="8"/>
  <c r="G56" i="10"/>
  <c r="G59" i="8"/>
  <c r="G68" i="10"/>
  <c r="G71" i="8"/>
  <c r="G84" i="10"/>
  <c r="G88" i="10"/>
  <c r="G91" i="8"/>
  <c r="G100" i="10"/>
  <c r="F43" i="5"/>
  <c r="F75" i="5"/>
  <c r="F4" i="6"/>
  <c r="F8" i="6"/>
  <c r="F12" i="6"/>
  <c r="F20" i="6"/>
  <c r="F24" i="6"/>
  <c r="F52" i="6"/>
  <c r="F56" i="6"/>
  <c r="I56" i="6" s="1"/>
  <c r="F64" i="6"/>
  <c r="F72" i="6"/>
  <c r="F84" i="6"/>
  <c r="H84" i="6" s="1"/>
  <c r="F92" i="6"/>
  <c r="F100" i="6"/>
  <c r="F21" i="7"/>
  <c r="F53" i="7"/>
  <c r="H53" i="7" s="1"/>
  <c r="F57" i="7"/>
  <c r="F61" i="7"/>
  <c r="F65" i="7"/>
  <c r="G6" i="6"/>
  <c r="G8" i="6"/>
  <c r="G10" i="6"/>
  <c r="F11" i="6"/>
  <c r="G12" i="6"/>
  <c r="I12" i="6" s="1"/>
  <c r="G14" i="6"/>
  <c r="G3" i="7"/>
  <c r="F4" i="7"/>
  <c r="G5" i="7"/>
  <c r="F8" i="7"/>
  <c r="G11" i="7"/>
  <c r="F12" i="7"/>
  <c r="G15" i="7"/>
  <c r="G19" i="7"/>
  <c r="G21" i="7"/>
  <c r="G23" i="7"/>
  <c r="H23" i="7" s="1"/>
  <c r="G27" i="7"/>
  <c r="G33" i="7"/>
  <c r="G37" i="7"/>
  <c r="F40" i="7"/>
  <c r="G41" i="7"/>
  <c r="G43" i="7"/>
  <c r="G45" i="7"/>
  <c r="G47" i="7"/>
  <c r="F48" i="7"/>
  <c r="G49" i="7"/>
  <c r="I49" i="7" s="1"/>
  <c r="G51" i="7"/>
  <c r="F52" i="7"/>
  <c r="G53" i="7"/>
  <c r="G55" i="7"/>
  <c r="G57" i="7"/>
  <c r="F60" i="7"/>
  <c r="G61" i="7"/>
  <c r="I61" i="7" s="1"/>
  <c r="G63" i="7"/>
  <c r="F64" i="7"/>
  <c r="G65" i="7"/>
  <c r="G67" i="7"/>
  <c r="I67" i="7" s="1"/>
  <c r="G69" i="7"/>
  <c r="G71" i="7"/>
  <c r="F72" i="7"/>
  <c r="G73" i="7"/>
  <c r="G75" i="7"/>
  <c r="F76" i="7"/>
  <c r="F80" i="7"/>
  <c r="G87" i="7"/>
  <c r="G89" i="7"/>
  <c r="I89" i="7" s="1"/>
  <c r="G91" i="7"/>
  <c r="F56" i="8"/>
  <c r="G6" i="10"/>
  <c r="F9" i="8"/>
  <c r="G14" i="10"/>
  <c r="G17" i="8"/>
  <c r="G22" i="10"/>
  <c r="G23" i="8"/>
  <c r="F25" i="8"/>
  <c r="G39" i="8"/>
  <c r="G41" i="8"/>
  <c r="I41" i="8" s="1"/>
  <c r="G51" i="8"/>
  <c r="G62" i="10"/>
  <c r="G69" i="8"/>
  <c r="G83" i="8"/>
  <c r="G101" i="8"/>
  <c r="F32" i="6"/>
  <c r="F36" i="6"/>
  <c r="F40" i="6"/>
  <c r="F68" i="6"/>
  <c r="F9" i="7"/>
  <c r="F13" i="7"/>
  <c r="F37" i="7"/>
  <c r="H37" i="7" s="1"/>
  <c r="F41" i="7"/>
  <c r="F69" i="7"/>
  <c r="G72" i="10"/>
  <c r="G26" i="5"/>
  <c r="G58" i="5"/>
  <c r="F5" i="6"/>
  <c r="F9" i="6"/>
  <c r="F13" i="6"/>
  <c r="F78" i="6"/>
  <c r="F6" i="7"/>
  <c r="F22" i="7"/>
  <c r="F39" i="7"/>
  <c r="F42" i="7"/>
  <c r="F43" i="7"/>
  <c r="F47" i="7"/>
  <c r="H47" i="7" s="1"/>
  <c r="F58" i="7"/>
  <c r="F59" i="7"/>
  <c r="F63" i="7"/>
  <c r="F66" i="7"/>
  <c r="F74" i="7"/>
  <c r="H74" i="7" s="1"/>
  <c r="G9" i="10"/>
  <c r="G13" i="10"/>
  <c r="F16" i="8"/>
  <c r="G25" i="10"/>
  <c r="G29" i="10"/>
  <c r="G33" i="10"/>
  <c r="F36" i="8"/>
  <c r="G49" i="10"/>
  <c r="G57" i="10"/>
  <c r="G61" i="10"/>
  <c r="G65" i="10"/>
  <c r="G73" i="10"/>
  <c r="F76" i="8"/>
  <c r="G77" i="10"/>
  <c r="G81" i="10"/>
  <c r="G85" i="10"/>
  <c r="G97" i="10"/>
  <c r="G101" i="10"/>
  <c r="G3" i="5"/>
  <c r="G5" i="5"/>
  <c r="D2" i="5"/>
  <c r="G11" i="5"/>
  <c r="G13" i="5"/>
  <c r="F18" i="5"/>
  <c r="G19" i="5"/>
  <c r="F21" i="5"/>
  <c r="F22" i="5"/>
  <c r="G23" i="5"/>
  <c r="G25" i="5"/>
  <c r="F26" i="5"/>
  <c r="G27" i="5"/>
  <c r="G29" i="5"/>
  <c r="I29" i="5" s="1"/>
  <c r="F30" i="5"/>
  <c r="G31" i="5"/>
  <c r="F33" i="5"/>
  <c r="F37" i="5"/>
  <c r="F38" i="5"/>
  <c r="G39" i="5"/>
  <c r="G41" i="5"/>
  <c r="F42" i="5"/>
  <c r="G43" i="5"/>
  <c r="F45" i="5"/>
  <c r="G47" i="5"/>
  <c r="I47" i="5" s="1"/>
  <c r="F49" i="5"/>
  <c r="G51" i="5"/>
  <c r="F53" i="5"/>
  <c r="F54" i="5"/>
  <c r="G55" i="5"/>
  <c r="G57" i="5"/>
  <c r="F58" i="5"/>
  <c r="G59" i="5"/>
  <c r="G61" i="5"/>
  <c r="H61" i="5" s="1"/>
  <c r="F62" i="5"/>
  <c r="G63" i="5"/>
  <c r="F65" i="5"/>
  <c r="H65" i="5" s="1"/>
  <c r="F69" i="5"/>
  <c r="F70" i="5"/>
  <c r="G71" i="5"/>
  <c r="G73" i="5"/>
  <c r="F74" i="5"/>
  <c r="G75" i="5"/>
  <c r="F77" i="5"/>
  <c r="G79" i="5"/>
  <c r="F81" i="5"/>
  <c r="G83" i="5"/>
  <c r="F85" i="5"/>
  <c r="F86" i="5"/>
  <c r="G87" i="5"/>
  <c r="G89" i="5"/>
  <c r="H89" i="5" s="1"/>
  <c r="F90" i="5"/>
  <c r="F93" i="5"/>
  <c r="F94" i="5"/>
  <c r="G95" i="5"/>
  <c r="F97" i="5"/>
  <c r="F98" i="5"/>
  <c r="G99" i="5"/>
  <c r="F101" i="5"/>
  <c r="F6" i="8"/>
  <c r="F10" i="8"/>
  <c r="F14" i="8"/>
  <c r="G15" i="10"/>
  <c r="G31" i="10"/>
  <c r="F4" i="5"/>
  <c r="I4" i="5" s="1"/>
  <c r="G8" i="5"/>
  <c r="G10" i="5"/>
  <c r="F12" i="5"/>
  <c r="H12" i="5" s="1"/>
  <c r="G16" i="5"/>
  <c r="I16" i="5" s="1"/>
  <c r="G24" i="5"/>
  <c r="G42" i="5"/>
  <c r="F48" i="5"/>
  <c r="G56" i="5"/>
  <c r="G74" i="5"/>
  <c r="F80" i="5"/>
  <c r="G88" i="5"/>
  <c r="G13" i="6"/>
  <c r="G54" i="10"/>
  <c r="F54" i="8"/>
  <c r="F70" i="8"/>
  <c r="G16" i="6"/>
  <c r="H16" i="6" s="1"/>
  <c r="G18" i="6"/>
  <c r="G26" i="6"/>
  <c r="G30" i="6"/>
  <c r="F31" i="6"/>
  <c r="G32" i="6"/>
  <c r="G36" i="6"/>
  <c r="G38" i="6"/>
  <c r="H38" i="6" s="1"/>
  <c r="G40" i="6"/>
  <c r="G42" i="6"/>
  <c r="G46" i="6"/>
  <c r="I46" i="6" s="1"/>
  <c r="G48" i="6"/>
  <c r="G50" i="6"/>
  <c r="F51" i="6"/>
  <c r="G52" i="6"/>
  <c r="G58" i="6"/>
  <c r="G62" i="6"/>
  <c r="F63" i="6"/>
  <c r="G64" i="6"/>
  <c r="I64" i="6" s="1"/>
  <c r="G68" i="6"/>
  <c r="G70" i="6"/>
  <c r="I70" i="6" s="1"/>
  <c r="G72" i="6"/>
  <c r="G74" i="6"/>
  <c r="G76" i="6"/>
  <c r="G78" i="6"/>
  <c r="F79" i="6"/>
  <c r="G80" i="6"/>
  <c r="F83" i="6"/>
  <c r="G84" i="6"/>
  <c r="G86" i="6"/>
  <c r="G90" i="6"/>
  <c r="F91" i="6"/>
  <c r="G92" i="6"/>
  <c r="G96" i="6"/>
  <c r="G98" i="6"/>
  <c r="G100" i="6"/>
  <c r="I100" i="6" s="1"/>
  <c r="F5" i="8"/>
  <c r="H6" i="10"/>
  <c r="G10" i="10"/>
  <c r="H14" i="10"/>
  <c r="F21" i="8"/>
  <c r="H22" i="10"/>
  <c r="G26" i="10"/>
  <c r="H30" i="10"/>
  <c r="F37" i="8"/>
  <c r="H38" i="10"/>
  <c r="G42" i="10"/>
  <c r="F45" i="8"/>
  <c r="H46" i="10"/>
  <c r="G50" i="10"/>
  <c r="F53" i="8"/>
  <c r="I53" i="8" s="1"/>
  <c r="H54" i="10"/>
  <c r="H58" i="10"/>
  <c r="H62" i="10"/>
  <c r="H66" i="10"/>
  <c r="H70" i="10"/>
  <c r="H74" i="10"/>
  <c r="H78" i="10"/>
  <c r="H86" i="10"/>
  <c r="H90" i="10"/>
  <c r="H94" i="10"/>
  <c r="H98" i="10"/>
  <c r="H50" i="10"/>
  <c r="G35" i="6"/>
  <c r="F41" i="6"/>
  <c r="F49" i="6"/>
  <c r="G67" i="6"/>
  <c r="F73" i="6"/>
  <c r="G79" i="6"/>
  <c r="I79" i="6" s="1"/>
  <c r="F85" i="6"/>
  <c r="G95" i="6"/>
  <c r="F97" i="6"/>
  <c r="F101" i="6"/>
  <c r="F16" i="7"/>
  <c r="G24" i="7"/>
  <c r="G26" i="7"/>
  <c r="F44" i="7"/>
  <c r="F56" i="7"/>
  <c r="F73" i="7"/>
  <c r="I73" i="7" s="1"/>
  <c r="F77" i="7"/>
  <c r="G78" i="7"/>
  <c r="F93" i="7"/>
  <c r="G94" i="7"/>
  <c r="G4" i="10"/>
  <c r="G7" i="8"/>
  <c r="G11" i="8"/>
  <c r="G12" i="10"/>
  <c r="G15" i="8"/>
  <c r="G16" i="10"/>
  <c r="G20" i="10"/>
  <c r="G27" i="8"/>
  <c r="G28" i="10"/>
  <c r="F32" i="8"/>
  <c r="G35" i="8"/>
  <c r="G36" i="10"/>
  <c r="G40" i="10"/>
  <c r="G43" i="8"/>
  <c r="G55" i="8"/>
  <c r="G57" i="8"/>
  <c r="H57" i="8" s="1"/>
  <c r="G60" i="10"/>
  <c r="G61" i="8"/>
  <c r="I61" i="8" s="1"/>
  <c r="G63" i="8"/>
  <c r="G64" i="10"/>
  <c r="G65" i="8"/>
  <c r="G67" i="8"/>
  <c r="H69" i="10"/>
  <c r="F72" i="8"/>
  <c r="G73" i="8"/>
  <c r="G75" i="8"/>
  <c r="G76" i="10"/>
  <c r="G77" i="8"/>
  <c r="H77" i="8" s="1"/>
  <c r="G79" i="8"/>
  <c r="G80" i="10"/>
  <c r="G81" i="8"/>
  <c r="I81" i="8" s="1"/>
  <c r="G85" i="8"/>
  <c r="G87" i="8"/>
  <c r="G89" i="8"/>
  <c r="G92" i="10"/>
  <c r="G95" i="8"/>
  <c r="G96" i="10"/>
  <c r="G97" i="8"/>
  <c r="H97" i="8" s="1"/>
  <c r="G99" i="8"/>
  <c r="H10" i="10"/>
  <c r="I57" i="7"/>
  <c r="I40" i="5"/>
  <c r="I72" i="5"/>
  <c r="G81" i="5"/>
  <c r="F43" i="6"/>
  <c r="I60" i="6"/>
  <c r="F87" i="6"/>
  <c r="F15" i="6"/>
  <c r="F35" i="6"/>
  <c r="H35" i="6" s="1"/>
  <c r="I38" i="6"/>
  <c r="F47" i="6"/>
  <c r="I68" i="6"/>
  <c r="F71" i="6"/>
  <c r="H71" i="6" s="1"/>
  <c r="F75" i="6"/>
  <c r="F99" i="6"/>
  <c r="H43" i="7"/>
  <c r="I53" i="7"/>
  <c r="F84" i="7"/>
  <c r="G18" i="10"/>
  <c r="H18" i="10"/>
  <c r="G34" i="10"/>
  <c r="H34" i="10"/>
  <c r="G41" i="10"/>
  <c r="F41" i="8"/>
  <c r="G69" i="10"/>
  <c r="F69" i="8"/>
  <c r="H69" i="8" s="1"/>
  <c r="H82" i="10"/>
  <c r="G82" i="8"/>
  <c r="H82" i="8" s="1"/>
  <c r="G89" i="10"/>
  <c r="F89" i="8"/>
  <c r="G93" i="10"/>
  <c r="F93" i="8"/>
  <c r="H93" i="8" s="1"/>
  <c r="G98" i="10"/>
  <c r="H93" i="10"/>
  <c r="G82" i="10"/>
  <c r="H77" i="10"/>
  <c r="G66" i="10"/>
  <c r="F24" i="5"/>
  <c r="F74" i="6"/>
  <c r="F86" i="6"/>
  <c r="G9" i="6"/>
  <c r="G17" i="6"/>
  <c r="G21" i="6"/>
  <c r="F22" i="6"/>
  <c r="G23" i="6"/>
  <c r="I23" i="6" s="1"/>
  <c r="G25" i="6"/>
  <c r="F26" i="6"/>
  <c r="G27" i="6"/>
  <c r="G29" i="6"/>
  <c r="I29" i="6" s="1"/>
  <c r="F30" i="6"/>
  <c r="G31" i="6"/>
  <c r="G33" i="6"/>
  <c r="F34" i="6"/>
  <c r="I34" i="6" s="1"/>
  <c r="G45" i="6"/>
  <c r="F46" i="6"/>
  <c r="F50" i="6"/>
  <c r="G51" i="6"/>
  <c r="G53" i="6"/>
  <c r="F54" i="6"/>
  <c r="I54" i="6" s="1"/>
  <c r="G55" i="6"/>
  <c r="G57" i="6"/>
  <c r="F58" i="6"/>
  <c r="G59" i="6"/>
  <c r="I59" i="6" s="1"/>
  <c r="G61" i="6"/>
  <c r="I61" i="6" s="1"/>
  <c r="F62" i="6"/>
  <c r="G63" i="6"/>
  <c r="G65" i="6"/>
  <c r="F66" i="6"/>
  <c r="H66" i="6" s="1"/>
  <c r="G81" i="6"/>
  <c r="I81" i="6" s="1"/>
  <c r="F82" i="6"/>
  <c r="H82" i="6" s="1"/>
  <c r="G89" i="6"/>
  <c r="I89" i="6" s="1"/>
  <c r="F90" i="6"/>
  <c r="G91" i="6"/>
  <c r="G93" i="6"/>
  <c r="I93" i="6" s="1"/>
  <c r="F94" i="6"/>
  <c r="F98" i="6"/>
  <c r="G99" i="6"/>
  <c r="F51" i="7"/>
  <c r="H51" i="7" s="1"/>
  <c r="F55" i="7"/>
  <c r="H55" i="7" s="1"/>
  <c r="F3" i="7"/>
  <c r="H3" i="7" s="1"/>
  <c r="G4" i="7"/>
  <c r="F7" i="7"/>
  <c r="G8" i="7"/>
  <c r="G10" i="7"/>
  <c r="F11" i="7"/>
  <c r="H11" i="7" s="1"/>
  <c r="G12" i="7"/>
  <c r="I12" i="7" s="1"/>
  <c r="G14" i="7"/>
  <c r="F15" i="7"/>
  <c r="G16" i="7"/>
  <c r="H16" i="7" s="1"/>
  <c r="G18" i="7"/>
  <c r="F19" i="7"/>
  <c r="I19" i="7" s="1"/>
  <c r="G20" i="7"/>
  <c r="G22" i="7"/>
  <c r="F27" i="7"/>
  <c r="G28" i="7"/>
  <c r="G30" i="7"/>
  <c r="F31" i="7"/>
  <c r="G32" i="7"/>
  <c r="G34" i="7"/>
  <c r="F35" i="7"/>
  <c r="G36" i="7"/>
  <c r="G38" i="7"/>
  <c r="I38" i="7" s="1"/>
  <c r="G40" i="7"/>
  <c r="G42" i="7"/>
  <c r="G44" i="7"/>
  <c r="G46" i="7"/>
  <c r="F46" i="7"/>
  <c r="G48" i="7"/>
  <c r="G50" i="7"/>
  <c r="G52" i="7"/>
  <c r="I52" i="7" s="1"/>
  <c r="G54" i="7"/>
  <c r="F54" i="7"/>
  <c r="G56" i="7"/>
  <c r="G58" i="7"/>
  <c r="G60" i="7"/>
  <c r="G62" i="7"/>
  <c r="F62" i="7"/>
  <c r="G64" i="7"/>
  <c r="I64" i="7" s="1"/>
  <c r="G66" i="7"/>
  <c r="G68" i="7"/>
  <c r="I68" i="7" s="1"/>
  <c r="G70" i="7"/>
  <c r="F70" i="7"/>
  <c r="F71" i="7"/>
  <c r="G72" i="7"/>
  <c r="G74" i="7"/>
  <c r="I74" i="7" s="1"/>
  <c r="F75" i="7"/>
  <c r="F79" i="7"/>
  <c r="G82" i="7"/>
  <c r="F83" i="7"/>
  <c r="G86" i="7"/>
  <c r="F87" i="7"/>
  <c r="G90" i="7"/>
  <c r="F91" i="7"/>
  <c r="H91" i="7" s="1"/>
  <c r="G96" i="7"/>
  <c r="G98" i="7"/>
  <c r="F99" i="7"/>
  <c r="G100" i="7"/>
  <c r="F13" i="8"/>
  <c r="F33" i="8"/>
  <c r="F49" i="8"/>
  <c r="I49" i="8" s="1"/>
  <c r="I69" i="8"/>
  <c r="F73" i="8"/>
  <c r="I73" i="8" s="1"/>
  <c r="F85" i="8"/>
  <c r="F101" i="8"/>
  <c r="H101" i="8" s="1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5" i="8" s="1"/>
  <c r="H29" i="10"/>
  <c r="G29" i="8"/>
  <c r="H33" i="10"/>
  <c r="G33" i="8"/>
  <c r="H37" i="10"/>
  <c r="G37" i="8"/>
  <c r="H37" i="8" s="1"/>
  <c r="H41" i="10"/>
  <c r="G44" i="10"/>
  <c r="F44" i="8"/>
  <c r="H45" i="10"/>
  <c r="G45" i="8"/>
  <c r="H49" i="10"/>
  <c r="G52" i="10"/>
  <c r="F52" i="8"/>
  <c r="H53" i="10"/>
  <c r="F68" i="8"/>
  <c r="F88" i="8"/>
  <c r="H101" i="10"/>
  <c r="H97" i="10"/>
  <c r="G86" i="10"/>
  <c r="H81" i="10"/>
  <c r="G70" i="10"/>
  <c r="H65" i="10"/>
  <c r="G53" i="10"/>
  <c r="G37" i="10"/>
  <c r="H26" i="10"/>
  <c r="G5" i="10"/>
  <c r="I24" i="6"/>
  <c r="F13" i="5"/>
  <c r="G49" i="5"/>
  <c r="F3" i="6"/>
  <c r="F7" i="6"/>
  <c r="I16" i="6"/>
  <c r="F39" i="6"/>
  <c r="F67" i="6"/>
  <c r="I76" i="6"/>
  <c r="F95" i="6"/>
  <c r="I65" i="7"/>
  <c r="F92" i="7"/>
  <c r="F100" i="7"/>
  <c r="H100" i="7" s="1"/>
  <c r="G17" i="10"/>
  <c r="F17" i="8"/>
  <c r="H61" i="10"/>
  <c r="F56" i="5"/>
  <c r="F88" i="5"/>
  <c r="F42" i="6"/>
  <c r="F3" i="5"/>
  <c r="F6" i="5"/>
  <c r="H6" i="5" s="1"/>
  <c r="F7" i="5"/>
  <c r="F10" i="5"/>
  <c r="F11" i="5"/>
  <c r="F14" i="5"/>
  <c r="H14" i="5" s="1"/>
  <c r="F15" i="5"/>
  <c r="H15" i="5" s="1"/>
  <c r="G18" i="5"/>
  <c r="I18" i="5" s="1"/>
  <c r="G22" i="5"/>
  <c r="F23" i="5"/>
  <c r="G28" i="5"/>
  <c r="I28" i="5" s="1"/>
  <c r="G30" i="5"/>
  <c r="F31" i="5"/>
  <c r="G32" i="5"/>
  <c r="I32" i="5" s="1"/>
  <c r="F34" i="5"/>
  <c r="F35" i="5"/>
  <c r="H35" i="5" s="1"/>
  <c r="G36" i="5"/>
  <c r="I36" i="5" s="1"/>
  <c r="G38" i="5"/>
  <c r="I38" i="5" s="1"/>
  <c r="F39" i="5"/>
  <c r="H39" i="5" s="1"/>
  <c r="G44" i="5"/>
  <c r="G46" i="5"/>
  <c r="F47" i="5"/>
  <c r="G48" i="5"/>
  <c r="F50" i="5"/>
  <c r="F51" i="5"/>
  <c r="G52" i="5"/>
  <c r="G54" i="5"/>
  <c r="F55" i="5"/>
  <c r="H55" i="5" s="1"/>
  <c r="G60" i="5"/>
  <c r="G62" i="5"/>
  <c r="I62" i="5" s="1"/>
  <c r="F63" i="5"/>
  <c r="G64" i="5"/>
  <c r="I64" i="5" s="1"/>
  <c r="G66" i="5"/>
  <c r="F67" i="5"/>
  <c r="H67" i="5" s="1"/>
  <c r="G68" i="5"/>
  <c r="I68" i="5" s="1"/>
  <c r="G70" i="5"/>
  <c r="F71" i="5"/>
  <c r="G76" i="5"/>
  <c r="I76" i="5" s="1"/>
  <c r="G78" i="5"/>
  <c r="I78" i="5" s="1"/>
  <c r="F79" i="5"/>
  <c r="G80" i="5"/>
  <c r="F82" i="5"/>
  <c r="F83" i="5"/>
  <c r="G84" i="5"/>
  <c r="G86" i="5"/>
  <c r="F87" i="5"/>
  <c r="G90" i="5"/>
  <c r="I90" i="5" s="1"/>
  <c r="F91" i="5"/>
  <c r="H91" i="5" s="1"/>
  <c r="G92" i="5"/>
  <c r="G94" i="5"/>
  <c r="F95" i="5"/>
  <c r="H95" i="5" s="1"/>
  <c r="G96" i="5"/>
  <c r="G98" i="5"/>
  <c r="F99" i="5"/>
  <c r="G100" i="5"/>
  <c r="F17" i="6"/>
  <c r="H17" i="6" s="1"/>
  <c r="F25" i="6"/>
  <c r="F57" i="6"/>
  <c r="H57" i="6" s="1"/>
  <c r="F50" i="7"/>
  <c r="F90" i="7"/>
  <c r="F12" i="8"/>
  <c r="F29" i="8"/>
  <c r="G90" i="10"/>
  <c r="H85" i="10"/>
  <c r="G74" i="10"/>
  <c r="G58" i="10"/>
  <c r="H52" i="10"/>
  <c r="G45" i="10"/>
  <c r="H36" i="10"/>
  <c r="H4" i="10"/>
  <c r="C2" i="7"/>
  <c r="G9" i="7"/>
  <c r="H9" i="7" s="1"/>
  <c r="G13" i="7"/>
  <c r="G17" i="7"/>
  <c r="I17" i="7" s="1"/>
  <c r="G25" i="7"/>
  <c r="F26" i="7"/>
  <c r="F29" i="7"/>
  <c r="F30" i="7"/>
  <c r="G31" i="7"/>
  <c r="F33" i="7"/>
  <c r="G35" i="7"/>
  <c r="G77" i="7"/>
  <c r="I77" i="7" s="1"/>
  <c r="F78" i="7"/>
  <c r="I78" i="7" s="1"/>
  <c r="G79" i="7"/>
  <c r="F81" i="7"/>
  <c r="F82" i="7"/>
  <c r="G83" i="7"/>
  <c r="F85" i="7"/>
  <c r="H85" i="7" s="1"/>
  <c r="G93" i="7"/>
  <c r="F94" i="7"/>
  <c r="G95" i="7"/>
  <c r="F97" i="7"/>
  <c r="F98" i="7"/>
  <c r="F3" i="8"/>
  <c r="G3" i="10"/>
  <c r="G4" i="8"/>
  <c r="F7" i="8"/>
  <c r="G8" i="8"/>
  <c r="H8" i="10"/>
  <c r="F11" i="8"/>
  <c r="G11" i="10"/>
  <c r="G12" i="8"/>
  <c r="F15" i="8"/>
  <c r="H15" i="8" s="1"/>
  <c r="G16" i="8"/>
  <c r="H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G36" i="8"/>
  <c r="G38" i="8"/>
  <c r="F39" i="8"/>
  <c r="H39" i="8" s="1"/>
  <c r="G40" i="8"/>
  <c r="H40" i="10"/>
  <c r="G42" i="8"/>
  <c r="F43" i="8"/>
  <c r="H43" i="8" s="1"/>
  <c r="G43" i="10"/>
  <c r="G44" i="8"/>
  <c r="G46" i="8"/>
  <c r="F47" i="8"/>
  <c r="G48" i="8"/>
  <c r="H48" i="10"/>
  <c r="G50" i="8"/>
  <c r="I50" i="8" s="1"/>
  <c r="F51" i="8"/>
  <c r="G51" i="10"/>
  <c r="G52" i="8"/>
  <c r="G54" i="8"/>
  <c r="F55" i="8"/>
  <c r="H55" i="8" s="1"/>
  <c r="G56" i="8"/>
  <c r="H56" i="10"/>
  <c r="G58" i="8"/>
  <c r="F58" i="8"/>
  <c r="F59" i="8"/>
  <c r="H59" i="8" s="1"/>
  <c r="G59" i="10"/>
  <c r="G60" i="8"/>
  <c r="I60" i="8" s="1"/>
  <c r="H60" i="10"/>
  <c r="G62" i="8"/>
  <c r="I62" i="8" s="1"/>
  <c r="F63" i="8"/>
  <c r="G63" i="10"/>
  <c r="G64" i="8"/>
  <c r="H64" i="10"/>
  <c r="G66" i="8"/>
  <c r="F67" i="8"/>
  <c r="I67" i="8" s="1"/>
  <c r="G67" i="10"/>
  <c r="G68" i="8"/>
  <c r="H68" i="10"/>
  <c r="G70" i="8"/>
  <c r="I70" i="8" s="1"/>
  <c r="F71" i="8"/>
  <c r="G71" i="10"/>
  <c r="G72" i="8"/>
  <c r="H72" i="10"/>
  <c r="G74" i="8"/>
  <c r="F74" i="8"/>
  <c r="F75" i="8"/>
  <c r="G75" i="10"/>
  <c r="G76" i="8"/>
  <c r="H76" i="10"/>
  <c r="G78" i="8"/>
  <c r="F79" i="8"/>
  <c r="H79" i="8" s="1"/>
  <c r="G79" i="10"/>
  <c r="H80" i="10"/>
  <c r="F83" i="8"/>
  <c r="G83" i="10"/>
  <c r="G84" i="8"/>
  <c r="H84" i="10"/>
  <c r="F87" i="8"/>
  <c r="G87" i="10"/>
  <c r="H88" i="10"/>
  <c r="G88" i="8"/>
  <c r="G90" i="8"/>
  <c r="I90" i="8" s="1"/>
  <c r="F91" i="8"/>
  <c r="H91" i="8" s="1"/>
  <c r="G91" i="10"/>
  <c r="G92" i="8"/>
  <c r="H92" i="10"/>
  <c r="F95" i="8"/>
  <c r="G95" i="10"/>
  <c r="G96" i="8"/>
  <c r="H96" i="10"/>
  <c r="F99" i="8"/>
  <c r="I99" i="8" s="1"/>
  <c r="G99" i="10"/>
  <c r="G100" i="8"/>
  <c r="H100" i="10"/>
  <c r="H99" i="10"/>
  <c r="H95" i="10"/>
  <c r="H91" i="10"/>
  <c r="H87" i="10"/>
  <c r="H83" i="10"/>
  <c r="H79" i="10"/>
  <c r="H75" i="10"/>
  <c r="H71" i="10"/>
  <c r="H67" i="10"/>
  <c r="H63" i="10"/>
  <c r="H59" i="10"/>
  <c r="G55" i="10"/>
  <c r="H44" i="10"/>
  <c r="G39" i="10"/>
  <c r="H28" i="10"/>
  <c r="G23" i="10"/>
  <c r="H12" i="10"/>
  <c r="G7" i="10"/>
  <c r="G99" i="7"/>
  <c r="F101" i="7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D2" i="8"/>
  <c r="F42" i="8"/>
  <c r="F46" i="8"/>
  <c r="E2" i="8"/>
  <c r="R8" i="9" s="1"/>
  <c r="G6" i="8"/>
  <c r="G10" i="8"/>
  <c r="G14" i="8"/>
  <c r="F18" i="8"/>
  <c r="F22" i="8"/>
  <c r="F26" i="8"/>
  <c r="F30" i="8"/>
  <c r="F34" i="8"/>
  <c r="H34" i="8" s="1"/>
  <c r="I37" i="8"/>
  <c r="F38" i="8"/>
  <c r="G86" i="8"/>
  <c r="I86" i="8" s="1"/>
  <c r="G94" i="8"/>
  <c r="I94" i="8" s="1"/>
  <c r="G98" i="8"/>
  <c r="I98" i="8" s="1"/>
  <c r="C2" i="8"/>
  <c r="H86" i="8"/>
  <c r="I89" i="8"/>
  <c r="F92" i="8"/>
  <c r="G3" i="8"/>
  <c r="I25" i="8"/>
  <c r="H60" i="8"/>
  <c r="F96" i="8"/>
  <c r="F40" i="8"/>
  <c r="F48" i="8"/>
  <c r="H61" i="8"/>
  <c r="H70" i="8"/>
  <c r="F80" i="8"/>
  <c r="H80" i="8" s="1"/>
  <c r="H81" i="8"/>
  <c r="F84" i="8"/>
  <c r="I97" i="8"/>
  <c r="F100" i="8"/>
  <c r="F10" i="7"/>
  <c r="F14" i="7"/>
  <c r="F18" i="7"/>
  <c r="H45" i="7"/>
  <c r="F86" i="7"/>
  <c r="D2" i="7"/>
  <c r="G6" i="7"/>
  <c r="H6" i="7" s="1"/>
  <c r="G81" i="7"/>
  <c r="I91" i="7"/>
  <c r="F34" i="7"/>
  <c r="G29" i="7"/>
  <c r="G97" i="7"/>
  <c r="G101" i="7"/>
  <c r="E2" i="7"/>
  <c r="F5" i="7"/>
  <c r="I23" i="7"/>
  <c r="I43" i="7"/>
  <c r="I45" i="7"/>
  <c r="H61" i="7"/>
  <c r="G76" i="7"/>
  <c r="I76" i="7" s="1"/>
  <c r="G80" i="7"/>
  <c r="I80" i="7" s="1"/>
  <c r="G84" i="7"/>
  <c r="I84" i="7" s="1"/>
  <c r="G88" i="7"/>
  <c r="I88" i="7" s="1"/>
  <c r="G92" i="7"/>
  <c r="F20" i="7"/>
  <c r="F24" i="7"/>
  <c r="F28" i="7"/>
  <c r="F32" i="7"/>
  <c r="F36" i="7"/>
  <c r="H38" i="7"/>
  <c r="H89" i="7"/>
  <c r="F96" i="7"/>
  <c r="H5" i="6"/>
  <c r="F18" i="6"/>
  <c r="G49" i="6"/>
  <c r="G97" i="6"/>
  <c r="I97" i="6" s="1"/>
  <c r="G101" i="6"/>
  <c r="I101" i="6" s="1"/>
  <c r="I58" i="6"/>
  <c r="G3" i="6"/>
  <c r="G11" i="6"/>
  <c r="I11" i="6" s="1"/>
  <c r="G4" i="6"/>
  <c r="I4" i="6" s="1"/>
  <c r="E2" i="6"/>
  <c r="C2" i="6"/>
  <c r="I5" i="6"/>
  <c r="F6" i="6"/>
  <c r="H6" i="6" s="1"/>
  <c r="F10" i="6"/>
  <c r="H10" i="6" s="1"/>
  <c r="F14" i="6"/>
  <c r="I6" i="6"/>
  <c r="G7" i="6"/>
  <c r="I7" i="6" s="1"/>
  <c r="G15" i="6"/>
  <c r="D2" i="6"/>
  <c r="G20" i="6"/>
  <c r="I20" i="6" s="1"/>
  <c r="F19" i="6"/>
  <c r="H19" i="6" s="1"/>
  <c r="H24" i="6"/>
  <c r="H28" i="6"/>
  <c r="H76" i="6"/>
  <c r="H100" i="6"/>
  <c r="F44" i="6"/>
  <c r="H44" i="6" s="1"/>
  <c r="F48" i="6"/>
  <c r="H48" i="6" s="1"/>
  <c r="H70" i="6"/>
  <c r="H73" i="6"/>
  <c r="F80" i="6"/>
  <c r="F88" i="6"/>
  <c r="H88" i="6" s="1"/>
  <c r="F96" i="6"/>
  <c r="H96" i="6" s="1"/>
  <c r="I39" i="5"/>
  <c r="H25" i="5"/>
  <c r="C2" i="5"/>
  <c r="F2" i="5" s="1"/>
  <c r="F66" i="5"/>
  <c r="G21" i="5"/>
  <c r="G34" i="5"/>
  <c r="G37" i="5"/>
  <c r="G50" i="5"/>
  <c r="I50" i="5" s="1"/>
  <c r="G53" i="5"/>
  <c r="G69" i="5"/>
  <c r="G82" i="5"/>
  <c r="G85" i="5"/>
  <c r="G93" i="5"/>
  <c r="G97" i="5"/>
  <c r="G101" i="5"/>
  <c r="I101" i="5" s="1"/>
  <c r="I9" i="5"/>
  <c r="H29" i="5"/>
  <c r="I6" i="5"/>
  <c r="F5" i="5"/>
  <c r="H5" i="5" s="1"/>
  <c r="F19" i="5"/>
  <c r="H19" i="5" s="1"/>
  <c r="F96" i="5"/>
  <c r="G20" i="5"/>
  <c r="I20" i="5" s="1"/>
  <c r="I89" i="5"/>
  <c r="F92" i="5"/>
  <c r="E2" i="5"/>
  <c r="I25" i="5"/>
  <c r="H32" i="5"/>
  <c r="H36" i="5"/>
  <c r="H40" i="5"/>
  <c r="H56" i="5"/>
  <c r="H72" i="5"/>
  <c r="I97" i="5"/>
  <c r="F100" i="5"/>
  <c r="C4" i="4"/>
  <c r="D4" i="4"/>
  <c r="E4" i="4"/>
  <c r="C5" i="4"/>
  <c r="D5" i="4"/>
  <c r="E5" i="4"/>
  <c r="C6" i="4"/>
  <c r="D6" i="4"/>
  <c r="E6" i="4"/>
  <c r="C7" i="4"/>
  <c r="D7" i="4"/>
  <c r="F7" i="4" s="1"/>
  <c r="E7" i="4"/>
  <c r="C8" i="4"/>
  <c r="D8" i="4"/>
  <c r="E8" i="4"/>
  <c r="C9" i="4"/>
  <c r="D9" i="4"/>
  <c r="E9" i="4"/>
  <c r="C10" i="4"/>
  <c r="D10" i="4"/>
  <c r="E10" i="4"/>
  <c r="C11" i="4"/>
  <c r="D11" i="4"/>
  <c r="F11" i="4" s="1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F19" i="4" s="1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F31" i="4" s="1"/>
  <c r="E31" i="4"/>
  <c r="C32" i="4"/>
  <c r="D32" i="4"/>
  <c r="E32" i="4"/>
  <c r="C33" i="4"/>
  <c r="D33" i="4"/>
  <c r="E33" i="4"/>
  <c r="C34" i="4"/>
  <c r="D34" i="4"/>
  <c r="E34" i="4"/>
  <c r="C35" i="4"/>
  <c r="D35" i="4"/>
  <c r="F35" i="4" s="1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C41" i="4"/>
  <c r="D41" i="4"/>
  <c r="E41" i="4"/>
  <c r="C42" i="4"/>
  <c r="D42" i="4"/>
  <c r="E42" i="4"/>
  <c r="C43" i="4"/>
  <c r="D43" i="4"/>
  <c r="E43" i="4"/>
  <c r="C44" i="4"/>
  <c r="D44" i="4"/>
  <c r="E44" i="4"/>
  <c r="C45" i="4"/>
  <c r="D45" i="4"/>
  <c r="E45" i="4"/>
  <c r="C46" i="4"/>
  <c r="D46" i="4"/>
  <c r="E46" i="4"/>
  <c r="C47" i="4"/>
  <c r="D47" i="4"/>
  <c r="F47" i="4" s="1"/>
  <c r="E47" i="4"/>
  <c r="C48" i="4"/>
  <c r="D48" i="4"/>
  <c r="E48" i="4"/>
  <c r="C49" i="4"/>
  <c r="D49" i="4"/>
  <c r="E49" i="4"/>
  <c r="C50" i="4"/>
  <c r="D50" i="4"/>
  <c r="E50" i="4"/>
  <c r="C51" i="4"/>
  <c r="D51" i="4"/>
  <c r="E51" i="4"/>
  <c r="C52" i="4"/>
  <c r="D52" i="4"/>
  <c r="E52" i="4"/>
  <c r="C53" i="4"/>
  <c r="D53" i="4"/>
  <c r="E53" i="4"/>
  <c r="C54" i="4"/>
  <c r="D54" i="4"/>
  <c r="E54" i="4"/>
  <c r="C55" i="4"/>
  <c r="D55" i="4"/>
  <c r="E55" i="4"/>
  <c r="C56" i="4"/>
  <c r="D56" i="4"/>
  <c r="E56" i="4"/>
  <c r="C57" i="4"/>
  <c r="D57" i="4"/>
  <c r="E57" i="4"/>
  <c r="C58" i="4"/>
  <c r="D58" i="4"/>
  <c r="E58" i="4"/>
  <c r="C59" i="4"/>
  <c r="D59" i="4"/>
  <c r="E59" i="4"/>
  <c r="C60" i="4"/>
  <c r="D60" i="4"/>
  <c r="E60" i="4"/>
  <c r="C61" i="4"/>
  <c r="D61" i="4"/>
  <c r="E61" i="4"/>
  <c r="C62" i="4"/>
  <c r="D62" i="4"/>
  <c r="E62" i="4"/>
  <c r="C63" i="4"/>
  <c r="D63" i="4"/>
  <c r="F63" i="4" s="1"/>
  <c r="E63" i="4"/>
  <c r="C64" i="4"/>
  <c r="D64" i="4"/>
  <c r="E64" i="4"/>
  <c r="C65" i="4"/>
  <c r="D65" i="4"/>
  <c r="E65" i="4"/>
  <c r="C66" i="4"/>
  <c r="D66" i="4"/>
  <c r="E66" i="4"/>
  <c r="C67" i="4"/>
  <c r="D67" i="4"/>
  <c r="F67" i="4" s="1"/>
  <c r="E67" i="4"/>
  <c r="C68" i="4"/>
  <c r="D68" i="4"/>
  <c r="E68" i="4"/>
  <c r="C69" i="4"/>
  <c r="D69" i="4"/>
  <c r="E69" i="4"/>
  <c r="C70" i="4"/>
  <c r="D70" i="4"/>
  <c r="E70" i="4"/>
  <c r="C71" i="4"/>
  <c r="D71" i="4"/>
  <c r="E71" i="4"/>
  <c r="C72" i="4"/>
  <c r="D72" i="4"/>
  <c r="E72" i="4"/>
  <c r="C73" i="4"/>
  <c r="D73" i="4"/>
  <c r="E73" i="4"/>
  <c r="C74" i="4"/>
  <c r="D74" i="4"/>
  <c r="E74" i="4"/>
  <c r="C75" i="4"/>
  <c r="D75" i="4"/>
  <c r="E75" i="4"/>
  <c r="C76" i="4"/>
  <c r="D76" i="4"/>
  <c r="E76" i="4"/>
  <c r="C77" i="4"/>
  <c r="D77" i="4"/>
  <c r="E77" i="4"/>
  <c r="C78" i="4"/>
  <c r="D78" i="4"/>
  <c r="E78" i="4"/>
  <c r="C79" i="4"/>
  <c r="D79" i="4"/>
  <c r="F79" i="4" s="1"/>
  <c r="E79" i="4"/>
  <c r="C80" i="4"/>
  <c r="D80" i="4"/>
  <c r="E80" i="4"/>
  <c r="C81" i="4"/>
  <c r="D81" i="4"/>
  <c r="E81" i="4"/>
  <c r="C82" i="4"/>
  <c r="D82" i="4"/>
  <c r="E82" i="4"/>
  <c r="C83" i="4"/>
  <c r="D83" i="4"/>
  <c r="F83" i="4" s="1"/>
  <c r="E83" i="4"/>
  <c r="C84" i="4"/>
  <c r="D84" i="4"/>
  <c r="E84" i="4"/>
  <c r="C85" i="4"/>
  <c r="D85" i="4"/>
  <c r="E85" i="4"/>
  <c r="C86" i="4"/>
  <c r="D86" i="4"/>
  <c r="E86" i="4"/>
  <c r="C87" i="4"/>
  <c r="D87" i="4"/>
  <c r="E87" i="4"/>
  <c r="C88" i="4"/>
  <c r="D88" i="4"/>
  <c r="E88" i="4"/>
  <c r="C89" i="4"/>
  <c r="D89" i="4"/>
  <c r="E89" i="4"/>
  <c r="C90" i="4"/>
  <c r="D90" i="4"/>
  <c r="E90" i="4"/>
  <c r="C91" i="4"/>
  <c r="D91" i="4"/>
  <c r="E91" i="4"/>
  <c r="C92" i="4"/>
  <c r="D92" i="4"/>
  <c r="E92" i="4"/>
  <c r="C93" i="4"/>
  <c r="D93" i="4"/>
  <c r="E93" i="4"/>
  <c r="C94" i="4"/>
  <c r="D94" i="4"/>
  <c r="E94" i="4"/>
  <c r="C95" i="4"/>
  <c r="D95" i="4"/>
  <c r="F95" i="4" s="1"/>
  <c r="E95" i="4"/>
  <c r="C96" i="4"/>
  <c r="D96" i="4"/>
  <c r="E96" i="4"/>
  <c r="C97" i="4"/>
  <c r="D97" i="4"/>
  <c r="E97" i="4"/>
  <c r="C98" i="4"/>
  <c r="D98" i="4"/>
  <c r="E98" i="4"/>
  <c r="C99" i="4"/>
  <c r="D99" i="4"/>
  <c r="F99" i="4" s="1"/>
  <c r="E99" i="4"/>
  <c r="C100" i="4"/>
  <c r="D100" i="4"/>
  <c r="E100" i="4"/>
  <c r="C101" i="4"/>
  <c r="D101" i="4"/>
  <c r="E101" i="4"/>
  <c r="E3" i="4"/>
  <c r="D3" i="4"/>
  <c r="C3" i="4"/>
  <c r="E1" i="4"/>
  <c r="D1" i="4"/>
  <c r="C1" i="4"/>
  <c r="B101" i="4"/>
  <c r="A101" i="4"/>
  <c r="B100" i="4"/>
  <c r="A100" i="4"/>
  <c r="B99" i="4"/>
  <c r="A99" i="4"/>
  <c r="B98" i="4"/>
  <c r="A98" i="4"/>
  <c r="B97" i="4"/>
  <c r="A97" i="4"/>
  <c r="B96" i="4"/>
  <c r="A96" i="4"/>
  <c r="B95" i="4"/>
  <c r="A95" i="4"/>
  <c r="B94" i="4"/>
  <c r="A94" i="4"/>
  <c r="B93" i="4"/>
  <c r="A93" i="4"/>
  <c r="B92" i="4"/>
  <c r="A92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F5" i="3" s="1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J10" i="10" s="1"/>
  <c r="C11" i="3"/>
  <c r="D11" i="3"/>
  <c r="E11" i="3"/>
  <c r="C12" i="3"/>
  <c r="D12" i="3"/>
  <c r="E12" i="3"/>
  <c r="C13" i="3"/>
  <c r="D13" i="3"/>
  <c r="E13" i="3"/>
  <c r="C14" i="3"/>
  <c r="D14" i="3"/>
  <c r="E14" i="3"/>
  <c r="J14" i="10" s="1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F23" i="3" s="1"/>
  <c r="E23" i="3"/>
  <c r="C24" i="3"/>
  <c r="D24" i="3"/>
  <c r="E24" i="3"/>
  <c r="C25" i="3"/>
  <c r="D25" i="3"/>
  <c r="I25" i="10" s="1"/>
  <c r="E25" i="3"/>
  <c r="C26" i="3"/>
  <c r="D26" i="3"/>
  <c r="E26" i="3"/>
  <c r="C27" i="3"/>
  <c r="D27" i="3"/>
  <c r="E27" i="3"/>
  <c r="C28" i="3"/>
  <c r="D28" i="3"/>
  <c r="E28" i="3"/>
  <c r="C29" i="3"/>
  <c r="D29" i="3"/>
  <c r="I29" i="10" s="1"/>
  <c r="F29" i="10" s="1"/>
  <c r="E29" i="3"/>
  <c r="C30" i="3"/>
  <c r="D30" i="3"/>
  <c r="E30" i="3"/>
  <c r="C31" i="3"/>
  <c r="D31" i="3"/>
  <c r="F31" i="3" s="1"/>
  <c r="E31" i="3"/>
  <c r="C32" i="3"/>
  <c r="D32" i="3"/>
  <c r="E32" i="3"/>
  <c r="C33" i="3"/>
  <c r="D33" i="3"/>
  <c r="I33" i="10" s="1"/>
  <c r="F33" i="10" s="1"/>
  <c r="E33" i="3"/>
  <c r="C34" i="3"/>
  <c r="D34" i="3"/>
  <c r="E34" i="3"/>
  <c r="C35" i="3"/>
  <c r="D35" i="3"/>
  <c r="E35" i="3"/>
  <c r="C36" i="3"/>
  <c r="D36" i="3"/>
  <c r="E36" i="3"/>
  <c r="C37" i="3"/>
  <c r="D37" i="3"/>
  <c r="I37" i="10" s="1"/>
  <c r="E37" i="3"/>
  <c r="C38" i="3"/>
  <c r="D38" i="3"/>
  <c r="E38" i="3"/>
  <c r="J38" i="10" s="1"/>
  <c r="C39" i="3"/>
  <c r="D39" i="3"/>
  <c r="E39" i="3"/>
  <c r="C40" i="3"/>
  <c r="D40" i="3"/>
  <c r="E40" i="3"/>
  <c r="C41" i="3"/>
  <c r="D41" i="3"/>
  <c r="I41" i="10" s="1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J46" i="10" s="1"/>
  <c r="C47" i="3"/>
  <c r="D47" i="3"/>
  <c r="E47" i="3"/>
  <c r="C48" i="3"/>
  <c r="D48" i="3"/>
  <c r="E48" i="3"/>
  <c r="C49" i="3"/>
  <c r="D49" i="3"/>
  <c r="I49" i="10" s="1"/>
  <c r="E49" i="3"/>
  <c r="C50" i="3"/>
  <c r="D50" i="3"/>
  <c r="E50" i="3"/>
  <c r="C51" i="3"/>
  <c r="D51" i="3"/>
  <c r="E51" i="3"/>
  <c r="C52" i="3"/>
  <c r="D52" i="3"/>
  <c r="E52" i="3"/>
  <c r="C53" i="3"/>
  <c r="D53" i="3"/>
  <c r="I53" i="10" s="1"/>
  <c r="F53" i="10" s="1"/>
  <c r="E53" i="3"/>
  <c r="C54" i="3"/>
  <c r="F54" i="3" s="1"/>
  <c r="D54" i="3"/>
  <c r="E54" i="3"/>
  <c r="C55" i="3"/>
  <c r="D55" i="3"/>
  <c r="E55" i="3"/>
  <c r="C56" i="3"/>
  <c r="D56" i="3"/>
  <c r="E56" i="3"/>
  <c r="C57" i="3"/>
  <c r="D57" i="3"/>
  <c r="I57" i="10" s="1"/>
  <c r="F57" i="10" s="1"/>
  <c r="E57" i="3"/>
  <c r="C58" i="3"/>
  <c r="D58" i="3"/>
  <c r="E58" i="3"/>
  <c r="J58" i="10" s="1"/>
  <c r="C59" i="3"/>
  <c r="D59" i="3"/>
  <c r="E59" i="3"/>
  <c r="C60" i="3"/>
  <c r="D60" i="3"/>
  <c r="E60" i="3"/>
  <c r="C61" i="3"/>
  <c r="D61" i="3"/>
  <c r="I61" i="10" s="1"/>
  <c r="F61" i="10" s="1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I73" i="10" s="1"/>
  <c r="E73" i="3"/>
  <c r="C74" i="3"/>
  <c r="D74" i="3"/>
  <c r="E74" i="3"/>
  <c r="J74" i="10" s="1"/>
  <c r="C75" i="3"/>
  <c r="D75" i="3"/>
  <c r="E75" i="3"/>
  <c r="C76" i="3"/>
  <c r="D76" i="3"/>
  <c r="E76" i="3"/>
  <c r="C77" i="3"/>
  <c r="D77" i="3"/>
  <c r="I77" i="10" s="1"/>
  <c r="F77" i="10" s="1"/>
  <c r="E77" i="3"/>
  <c r="C78" i="3"/>
  <c r="D78" i="3"/>
  <c r="E78" i="3"/>
  <c r="C79" i="3"/>
  <c r="D79" i="3"/>
  <c r="E79" i="3"/>
  <c r="C80" i="3"/>
  <c r="D80" i="3"/>
  <c r="E80" i="3"/>
  <c r="C81" i="3"/>
  <c r="D81" i="3"/>
  <c r="I81" i="10" s="1"/>
  <c r="F81" i="10" s="1"/>
  <c r="E81" i="3"/>
  <c r="C82" i="3"/>
  <c r="D82" i="3"/>
  <c r="E82" i="3"/>
  <c r="C83" i="3"/>
  <c r="D83" i="3"/>
  <c r="E83" i="3"/>
  <c r="C84" i="3"/>
  <c r="D84" i="3"/>
  <c r="E84" i="3"/>
  <c r="C85" i="3"/>
  <c r="D85" i="3"/>
  <c r="I85" i="10" s="1"/>
  <c r="E85" i="3"/>
  <c r="C86" i="3"/>
  <c r="D86" i="3"/>
  <c r="E86" i="3"/>
  <c r="J86" i="10" s="1"/>
  <c r="C87" i="3"/>
  <c r="D87" i="3"/>
  <c r="E87" i="3"/>
  <c r="C88" i="3"/>
  <c r="D88" i="3"/>
  <c r="E88" i="3"/>
  <c r="C89" i="3"/>
  <c r="D89" i="3"/>
  <c r="I89" i="10" s="1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J94" i="10" s="1"/>
  <c r="C95" i="3"/>
  <c r="D95" i="3"/>
  <c r="E95" i="3"/>
  <c r="C96" i="3"/>
  <c r="D96" i="3"/>
  <c r="E96" i="3"/>
  <c r="C97" i="3"/>
  <c r="D97" i="3"/>
  <c r="I97" i="10" s="1"/>
  <c r="F97" i="10" s="1"/>
  <c r="E97" i="3"/>
  <c r="C98" i="3"/>
  <c r="D98" i="3"/>
  <c r="E98" i="3"/>
  <c r="C99" i="3"/>
  <c r="D99" i="3"/>
  <c r="E99" i="3"/>
  <c r="C100" i="3"/>
  <c r="D100" i="3"/>
  <c r="E100" i="3"/>
  <c r="C101" i="3"/>
  <c r="D101" i="3"/>
  <c r="I101" i="10" s="1"/>
  <c r="F101" i="10" s="1"/>
  <c r="E101" i="3"/>
  <c r="E1" i="3"/>
  <c r="D1" i="3"/>
  <c r="C1" i="3"/>
  <c r="B101" i="3"/>
  <c r="A101" i="3"/>
  <c r="B100" i="3"/>
  <c r="A100" i="3"/>
  <c r="B99" i="3"/>
  <c r="A99" i="3"/>
  <c r="B98" i="3"/>
  <c r="A98" i="3"/>
  <c r="B97" i="3"/>
  <c r="A97" i="3"/>
  <c r="B96" i="3"/>
  <c r="A96" i="3"/>
  <c r="B95" i="3"/>
  <c r="A95" i="3"/>
  <c r="B94" i="3"/>
  <c r="A94" i="3"/>
  <c r="B93" i="3"/>
  <c r="A93" i="3"/>
  <c r="B92" i="3"/>
  <c r="A92" i="3"/>
  <c r="B91" i="3"/>
  <c r="A91" i="3"/>
  <c r="B90" i="3"/>
  <c r="A90" i="3"/>
  <c r="B89" i="3"/>
  <c r="A89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B80" i="3"/>
  <c r="A80" i="3"/>
  <c r="B79" i="3"/>
  <c r="A79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71" i="3"/>
  <c r="A71" i="3"/>
  <c r="B70" i="3"/>
  <c r="A70" i="3"/>
  <c r="B69" i="3"/>
  <c r="A69" i="3"/>
  <c r="B68" i="3"/>
  <c r="A68" i="3"/>
  <c r="B67" i="3"/>
  <c r="A67" i="3"/>
  <c r="B66" i="3"/>
  <c r="A66" i="3"/>
  <c r="B65" i="3"/>
  <c r="A65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F39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" i="2"/>
  <c r="A101" i="2"/>
  <c r="B101" i="2"/>
  <c r="A43" i="9" s="1"/>
  <c r="C101" i="2"/>
  <c r="D101" i="2"/>
  <c r="A3" i="2"/>
  <c r="B3" i="2"/>
  <c r="A98" i="9" s="1"/>
  <c r="C3" i="2"/>
  <c r="D3" i="2"/>
  <c r="A4" i="2"/>
  <c r="B4" i="2"/>
  <c r="A92" i="9" s="1"/>
  <c r="C4" i="2"/>
  <c r="D4" i="2"/>
  <c r="A5" i="2"/>
  <c r="B5" i="2"/>
  <c r="A100" i="9" s="1"/>
  <c r="C5" i="2"/>
  <c r="D5" i="2"/>
  <c r="B100" i="9" s="1"/>
  <c r="A6" i="2"/>
  <c r="B6" i="2"/>
  <c r="A78" i="9" s="1"/>
  <c r="C6" i="2"/>
  <c r="D6" i="2"/>
  <c r="B78" i="9" s="1"/>
  <c r="A7" i="2"/>
  <c r="B7" i="2"/>
  <c r="A73" i="9" s="1"/>
  <c r="C7" i="2"/>
  <c r="D7" i="2"/>
  <c r="A8" i="2"/>
  <c r="B8" i="2"/>
  <c r="A82" i="9" s="1"/>
  <c r="C8" i="2"/>
  <c r="D8" i="2"/>
  <c r="A9" i="2"/>
  <c r="B9" i="2"/>
  <c r="A95" i="9" s="1"/>
  <c r="C9" i="2"/>
  <c r="D9" i="2"/>
  <c r="B95" i="9" s="1"/>
  <c r="A10" i="2"/>
  <c r="B10" i="2"/>
  <c r="A83" i="9" s="1"/>
  <c r="C10" i="2"/>
  <c r="D10" i="2"/>
  <c r="B83" i="9" s="1"/>
  <c r="A11" i="2"/>
  <c r="B11" i="2"/>
  <c r="A86" i="9" s="1"/>
  <c r="C11" i="2"/>
  <c r="D11" i="2"/>
  <c r="A12" i="2"/>
  <c r="B12" i="2"/>
  <c r="A62" i="9" s="1"/>
  <c r="C12" i="2"/>
  <c r="D12" i="2"/>
  <c r="A13" i="2"/>
  <c r="B13" i="2"/>
  <c r="A81" i="9" s="1"/>
  <c r="C13" i="2"/>
  <c r="D13" i="2"/>
  <c r="B81" i="9" s="1"/>
  <c r="A14" i="2"/>
  <c r="B14" i="2"/>
  <c r="A46" i="9" s="1"/>
  <c r="C14" i="2"/>
  <c r="D14" i="2"/>
  <c r="B46" i="9" s="1"/>
  <c r="A15" i="2"/>
  <c r="B15" i="2"/>
  <c r="A90" i="9" s="1"/>
  <c r="C15" i="2"/>
  <c r="D15" i="2"/>
  <c r="A16" i="2"/>
  <c r="B16" i="2"/>
  <c r="A75" i="9" s="1"/>
  <c r="C16" i="2"/>
  <c r="D16" i="2"/>
  <c r="A17" i="2"/>
  <c r="B17" i="2"/>
  <c r="A64" i="9" s="1"/>
  <c r="C17" i="2"/>
  <c r="D17" i="2"/>
  <c r="B64" i="9" s="1"/>
  <c r="A18" i="2"/>
  <c r="B18" i="2"/>
  <c r="A76" i="9" s="1"/>
  <c r="C18" i="2"/>
  <c r="D18" i="2"/>
  <c r="B76" i="9" s="1"/>
  <c r="A19" i="2"/>
  <c r="B19" i="2"/>
  <c r="A66" i="9" s="1"/>
  <c r="C19" i="2"/>
  <c r="D19" i="2"/>
  <c r="A20" i="2"/>
  <c r="B20" i="2"/>
  <c r="A99" i="9" s="1"/>
  <c r="C20" i="2"/>
  <c r="D20" i="2"/>
  <c r="A21" i="2"/>
  <c r="B21" i="2"/>
  <c r="A91" i="9" s="1"/>
  <c r="C21" i="2"/>
  <c r="D21" i="2"/>
  <c r="B91" i="9" s="1"/>
  <c r="A22" i="2"/>
  <c r="B22" i="2"/>
  <c r="A101" i="9" s="1"/>
  <c r="C22" i="2"/>
  <c r="D22" i="2"/>
  <c r="B101" i="9" s="1"/>
  <c r="A23" i="2"/>
  <c r="B23" i="2"/>
  <c r="A102" i="9" s="1"/>
  <c r="C23" i="2"/>
  <c r="D23" i="2"/>
  <c r="A24" i="2"/>
  <c r="B24" i="2"/>
  <c r="A93" i="9" s="1"/>
  <c r="C24" i="2"/>
  <c r="D24" i="2"/>
  <c r="A25" i="2"/>
  <c r="B25" i="2"/>
  <c r="A65" i="9" s="1"/>
  <c r="C25" i="2"/>
  <c r="D25" i="2"/>
  <c r="B65" i="9" s="1"/>
  <c r="A26" i="2"/>
  <c r="B26" i="2"/>
  <c r="A88" i="9" s="1"/>
  <c r="C26" i="2"/>
  <c r="D26" i="2"/>
  <c r="B88" i="9" s="1"/>
  <c r="A27" i="2"/>
  <c r="B27" i="2"/>
  <c r="A96" i="9" s="1"/>
  <c r="C27" i="2"/>
  <c r="D27" i="2"/>
  <c r="A28" i="2"/>
  <c r="B28" i="2"/>
  <c r="A89" i="9" s="1"/>
  <c r="C28" i="2"/>
  <c r="D28" i="2"/>
  <c r="A29" i="2"/>
  <c r="B29" i="2"/>
  <c r="A69" i="9" s="1"/>
  <c r="C29" i="2"/>
  <c r="D29" i="2"/>
  <c r="A30" i="2"/>
  <c r="B30" i="2"/>
  <c r="A74" i="9" s="1"/>
  <c r="C30" i="2"/>
  <c r="D30" i="2"/>
  <c r="B74" i="9" s="1"/>
  <c r="A31" i="2"/>
  <c r="B31" i="2"/>
  <c r="A49" i="9" s="1"/>
  <c r="C31" i="2"/>
  <c r="D31" i="2"/>
  <c r="A32" i="2"/>
  <c r="B32" i="2"/>
  <c r="A13" i="9" s="1"/>
  <c r="C32" i="2"/>
  <c r="D32" i="2"/>
  <c r="A33" i="2"/>
  <c r="B33" i="2"/>
  <c r="A70" i="9" s="1"/>
  <c r="C33" i="2"/>
  <c r="D33" i="2"/>
  <c r="A34" i="2"/>
  <c r="B34" i="2"/>
  <c r="A68" i="9" s="1"/>
  <c r="C34" i="2"/>
  <c r="D34" i="2"/>
  <c r="B68" i="9" s="1"/>
  <c r="A35" i="2"/>
  <c r="B35" i="2"/>
  <c r="A94" i="9" s="1"/>
  <c r="C35" i="2"/>
  <c r="D35" i="2"/>
  <c r="A36" i="2"/>
  <c r="B36" i="2"/>
  <c r="A71" i="9" s="1"/>
  <c r="C36" i="2"/>
  <c r="D36" i="2"/>
  <c r="A37" i="2"/>
  <c r="B37" i="2"/>
  <c r="A57" i="9" s="1"/>
  <c r="C37" i="2"/>
  <c r="D37" i="2"/>
  <c r="A38" i="2"/>
  <c r="B38" i="2"/>
  <c r="A63" i="9" s="1"/>
  <c r="C38" i="2"/>
  <c r="D38" i="2"/>
  <c r="B63" i="9" s="1"/>
  <c r="A39" i="2"/>
  <c r="B39" i="2"/>
  <c r="A38" i="9" s="1"/>
  <c r="C39" i="2"/>
  <c r="D39" i="2"/>
  <c r="A40" i="2"/>
  <c r="B40" i="2"/>
  <c r="A87" i="9" s="1"/>
  <c r="C40" i="2"/>
  <c r="D40" i="2"/>
  <c r="A41" i="2"/>
  <c r="B41" i="2"/>
  <c r="A42" i="9" s="1"/>
  <c r="C41" i="2"/>
  <c r="D41" i="2"/>
  <c r="B42" i="9" s="1"/>
  <c r="A42" i="2"/>
  <c r="B42" i="2"/>
  <c r="A77" i="9" s="1"/>
  <c r="C42" i="2"/>
  <c r="D42" i="2"/>
  <c r="B77" i="9" s="1"/>
  <c r="A43" i="2"/>
  <c r="B43" i="2"/>
  <c r="A97" i="9" s="1"/>
  <c r="C43" i="2"/>
  <c r="D43" i="2"/>
  <c r="A44" i="2"/>
  <c r="B44" i="2"/>
  <c r="A85" i="9" s="1"/>
  <c r="C44" i="2"/>
  <c r="D44" i="2"/>
  <c r="A45" i="2"/>
  <c r="B45" i="2"/>
  <c r="A55" i="9" s="1"/>
  <c r="C45" i="2"/>
  <c r="D45" i="2"/>
  <c r="A46" i="2"/>
  <c r="B46" i="2"/>
  <c r="A41" i="9" s="1"/>
  <c r="C46" i="2"/>
  <c r="D46" i="2"/>
  <c r="B41" i="9" s="1"/>
  <c r="A47" i="2"/>
  <c r="B47" i="2"/>
  <c r="A37" i="9" s="1"/>
  <c r="C47" i="2"/>
  <c r="D47" i="2"/>
  <c r="A48" i="2"/>
  <c r="B48" i="2"/>
  <c r="A31" i="9" s="1"/>
  <c r="C48" i="2"/>
  <c r="D48" i="2"/>
  <c r="A49" i="2"/>
  <c r="B49" i="2"/>
  <c r="A45" i="9" s="1"/>
  <c r="C49" i="2"/>
  <c r="D49" i="2"/>
  <c r="B45" i="9" s="1"/>
  <c r="A50" i="2"/>
  <c r="B50" i="2"/>
  <c r="A44" i="9" s="1"/>
  <c r="C50" i="2"/>
  <c r="D50" i="2"/>
  <c r="B44" i="9" s="1"/>
  <c r="A51" i="2"/>
  <c r="B51" i="2"/>
  <c r="A72" i="9" s="1"/>
  <c r="C51" i="2"/>
  <c r="D51" i="2"/>
  <c r="A52" i="2"/>
  <c r="B52" i="2"/>
  <c r="A28" i="9" s="1"/>
  <c r="C52" i="2"/>
  <c r="D52" i="2"/>
  <c r="A53" i="2"/>
  <c r="B53" i="2"/>
  <c r="A80" i="9" s="1"/>
  <c r="C53" i="2"/>
  <c r="D53" i="2"/>
  <c r="A54" i="2"/>
  <c r="B54" i="2"/>
  <c r="A61" i="9" s="1"/>
  <c r="C54" i="2"/>
  <c r="D54" i="2"/>
  <c r="B61" i="9" s="1"/>
  <c r="A55" i="2"/>
  <c r="B55" i="2"/>
  <c r="A56" i="9" s="1"/>
  <c r="C55" i="2"/>
  <c r="D55" i="2"/>
  <c r="A56" i="2"/>
  <c r="B56" i="2"/>
  <c r="A33" i="9" s="1"/>
  <c r="C56" i="2"/>
  <c r="D56" i="2"/>
  <c r="A57" i="2"/>
  <c r="B57" i="2"/>
  <c r="A10" i="9" s="1"/>
  <c r="C57" i="2"/>
  <c r="D57" i="2"/>
  <c r="B10" i="9" s="1"/>
  <c r="A58" i="2"/>
  <c r="B58" i="2"/>
  <c r="A59" i="9" s="1"/>
  <c r="C58" i="2"/>
  <c r="D58" i="2"/>
  <c r="B59" i="9" s="1"/>
  <c r="A59" i="2"/>
  <c r="B59" i="2"/>
  <c r="A52" i="9" s="1"/>
  <c r="C59" i="2"/>
  <c r="D59" i="2"/>
  <c r="A60" i="2"/>
  <c r="B60" i="2"/>
  <c r="A84" i="9" s="1"/>
  <c r="C60" i="2"/>
  <c r="D60" i="2"/>
  <c r="A61" i="2"/>
  <c r="B61" i="2"/>
  <c r="A51" i="9" s="1"/>
  <c r="C61" i="2"/>
  <c r="D61" i="2"/>
  <c r="A62" i="2"/>
  <c r="B62" i="2"/>
  <c r="A48" i="9" s="1"/>
  <c r="C62" i="2"/>
  <c r="D62" i="2"/>
  <c r="B48" i="9" s="1"/>
  <c r="A63" i="2"/>
  <c r="B63" i="2"/>
  <c r="A50" i="9" s="1"/>
  <c r="C63" i="2"/>
  <c r="D63" i="2"/>
  <c r="A64" i="2"/>
  <c r="B64" i="2"/>
  <c r="A23" i="9" s="1"/>
  <c r="C64" i="2"/>
  <c r="D64" i="2"/>
  <c r="A65" i="2"/>
  <c r="B65" i="2"/>
  <c r="A7" i="9" s="1"/>
  <c r="C65" i="2"/>
  <c r="D65" i="2"/>
  <c r="A66" i="2"/>
  <c r="B66" i="2"/>
  <c r="A79" i="9" s="1"/>
  <c r="C66" i="2"/>
  <c r="D66" i="2"/>
  <c r="B79" i="9" s="1"/>
  <c r="A67" i="2"/>
  <c r="B67" i="2"/>
  <c r="A39" i="9" s="1"/>
  <c r="C67" i="2"/>
  <c r="D67" i="2"/>
  <c r="F67" i="2" s="1"/>
  <c r="A68" i="2"/>
  <c r="B68" i="2"/>
  <c r="A40" i="9" s="1"/>
  <c r="C68" i="2"/>
  <c r="D68" i="2"/>
  <c r="A69" i="2"/>
  <c r="B69" i="2"/>
  <c r="A30" i="9" s="1"/>
  <c r="C69" i="2"/>
  <c r="D69" i="2"/>
  <c r="A70" i="2"/>
  <c r="B70" i="2"/>
  <c r="A35" i="9" s="1"/>
  <c r="C70" i="2"/>
  <c r="D70" i="2"/>
  <c r="B35" i="9" s="1"/>
  <c r="A71" i="2"/>
  <c r="B71" i="2"/>
  <c r="A22" i="9" s="1"/>
  <c r="C71" i="2"/>
  <c r="D71" i="2"/>
  <c r="A72" i="2"/>
  <c r="B72" i="2"/>
  <c r="A34" i="9" s="1"/>
  <c r="C72" i="2"/>
  <c r="D72" i="2"/>
  <c r="A73" i="2"/>
  <c r="B73" i="2"/>
  <c r="A29" i="9" s="1"/>
  <c r="C73" i="2"/>
  <c r="D73" i="2"/>
  <c r="A74" i="2"/>
  <c r="B74" i="2"/>
  <c r="A67" i="9" s="1"/>
  <c r="C74" i="2"/>
  <c r="D74" i="2"/>
  <c r="B67" i="9" s="1"/>
  <c r="A75" i="2"/>
  <c r="B75" i="2"/>
  <c r="A47" i="9" s="1"/>
  <c r="C75" i="2"/>
  <c r="D75" i="2"/>
  <c r="A76" i="2"/>
  <c r="B76" i="2"/>
  <c r="A15" i="9" s="1"/>
  <c r="C76" i="2"/>
  <c r="D76" i="2"/>
  <c r="A77" i="2"/>
  <c r="B77" i="2"/>
  <c r="A53" i="9" s="1"/>
  <c r="C77" i="2"/>
  <c r="D77" i="2"/>
  <c r="A78" i="2"/>
  <c r="B78" i="2"/>
  <c r="A60" i="9" s="1"/>
  <c r="C78" i="2"/>
  <c r="D78" i="2"/>
  <c r="B60" i="9" s="1"/>
  <c r="A79" i="2"/>
  <c r="B79" i="2"/>
  <c r="A25" i="9" s="1"/>
  <c r="C79" i="2"/>
  <c r="D79" i="2"/>
  <c r="A80" i="2"/>
  <c r="B80" i="2"/>
  <c r="A26" i="9" s="1"/>
  <c r="C80" i="2"/>
  <c r="D80" i="2"/>
  <c r="A81" i="2"/>
  <c r="B81" i="2"/>
  <c r="A19" i="9" s="1"/>
  <c r="C81" i="2"/>
  <c r="D81" i="2"/>
  <c r="A82" i="2"/>
  <c r="B82" i="2"/>
  <c r="A9" i="9" s="1"/>
  <c r="C82" i="2"/>
  <c r="D82" i="2"/>
  <c r="B9" i="9" s="1"/>
  <c r="A83" i="2"/>
  <c r="B83" i="2"/>
  <c r="A16" i="9" s="1"/>
  <c r="C83" i="2"/>
  <c r="D83" i="2"/>
  <c r="A84" i="2"/>
  <c r="B84" i="2"/>
  <c r="A8" i="9" s="1"/>
  <c r="C84" i="2"/>
  <c r="D84" i="2"/>
  <c r="A85" i="2"/>
  <c r="B85" i="2"/>
  <c r="A12" i="9" s="1"/>
  <c r="C85" i="2"/>
  <c r="D85" i="2"/>
  <c r="B12" i="9" s="1"/>
  <c r="A86" i="2"/>
  <c r="B86" i="2"/>
  <c r="A4" i="9" s="1"/>
  <c r="C86" i="2"/>
  <c r="D86" i="2"/>
  <c r="B4" i="9" s="1"/>
  <c r="A87" i="2"/>
  <c r="B87" i="2"/>
  <c r="A5" i="9" s="1"/>
  <c r="C87" i="2"/>
  <c r="D87" i="2"/>
  <c r="A88" i="2"/>
  <c r="B88" i="2"/>
  <c r="A14" i="9" s="1"/>
  <c r="C88" i="2"/>
  <c r="D88" i="2"/>
  <c r="A89" i="2"/>
  <c r="B89" i="2"/>
  <c r="A17" i="9" s="1"/>
  <c r="C89" i="2"/>
  <c r="D89" i="2"/>
  <c r="A90" i="2"/>
  <c r="B90" i="2"/>
  <c r="A36" i="9" s="1"/>
  <c r="C90" i="2"/>
  <c r="D90" i="2"/>
  <c r="B36" i="9" s="1"/>
  <c r="A91" i="2"/>
  <c r="B91" i="2"/>
  <c r="A54" i="9" s="1"/>
  <c r="C91" i="2"/>
  <c r="D91" i="2"/>
  <c r="A92" i="2"/>
  <c r="B92" i="2"/>
  <c r="A18" i="9" s="1"/>
  <c r="C92" i="2"/>
  <c r="D92" i="2"/>
  <c r="A93" i="2"/>
  <c r="B93" i="2"/>
  <c r="A6" i="9" s="1"/>
  <c r="C93" i="2"/>
  <c r="D93" i="2"/>
  <c r="A94" i="2"/>
  <c r="B94" i="2"/>
  <c r="A27" i="9" s="1"/>
  <c r="C94" i="2"/>
  <c r="D94" i="2"/>
  <c r="B27" i="9" s="1"/>
  <c r="A95" i="2"/>
  <c r="B95" i="2"/>
  <c r="A20" i="9" s="1"/>
  <c r="C95" i="2"/>
  <c r="D95" i="2"/>
  <c r="A96" i="2"/>
  <c r="B96" i="2"/>
  <c r="A58" i="9" s="1"/>
  <c r="C96" i="2"/>
  <c r="D96" i="2"/>
  <c r="A97" i="2"/>
  <c r="B97" i="2"/>
  <c r="A21" i="9" s="1"/>
  <c r="C97" i="2"/>
  <c r="D97" i="2"/>
  <c r="A98" i="2"/>
  <c r="B98" i="2"/>
  <c r="A32" i="9" s="1"/>
  <c r="C98" i="2"/>
  <c r="D98" i="2"/>
  <c r="B32" i="9" s="1"/>
  <c r="A99" i="2"/>
  <c r="B99" i="2"/>
  <c r="A24" i="9" s="1"/>
  <c r="C99" i="2"/>
  <c r="D99" i="2"/>
  <c r="A100" i="2"/>
  <c r="B100" i="2"/>
  <c r="A11" i="9" s="1"/>
  <c r="C100" i="2"/>
  <c r="D100" i="2"/>
  <c r="B1" i="2"/>
  <c r="C1" i="2"/>
  <c r="D1" i="2"/>
  <c r="A1" i="2"/>
  <c r="I95" i="8" l="1"/>
  <c r="H94" i="7"/>
  <c r="H54" i="8"/>
  <c r="H76" i="5"/>
  <c r="H4" i="5"/>
  <c r="H57" i="5"/>
  <c r="H77" i="7"/>
  <c r="H36" i="7"/>
  <c r="I37" i="7"/>
  <c r="I97" i="7"/>
  <c r="H62" i="8"/>
  <c r="I91" i="8"/>
  <c r="I48" i="7"/>
  <c r="H15" i="7"/>
  <c r="H22" i="6"/>
  <c r="H41" i="8"/>
  <c r="H26" i="5"/>
  <c r="H67" i="7"/>
  <c r="G100" i="3"/>
  <c r="G96" i="3"/>
  <c r="F89" i="10"/>
  <c r="F85" i="10"/>
  <c r="G80" i="3"/>
  <c r="F73" i="10"/>
  <c r="E73" i="10" s="1"/>
  <c r="G72" i="3"/>
  <c r="G64" i="3"/>
  <c r="G60" i="3"/>
  <c r="F49" i="10"/>
  <c r="C49" i="10" s="1"/>
  <c r="I50" i="9" s="1"/>
  <c r="G48" i="3"/>
  <c r="G44" i="3"/>
  <c r="G40" i="3"/>
  <c r="F37" i="10"/>
  <c r="E37" i="10" s="1"/>
  <c r="G36" i="3"/>
  <c r="G32" i="3"/>
  <c r="G28" i="3"/>
  <c r="F25" i="10"/>
  <c r="C25" i="10" s="1"/>
  <c r="I26" i="9" s="1"/>
  <c r="G24" i="3"/>
  <c r="G20" i="3"/>
  <c r="G16" i="3"/>
  <c r="G12" i="3"/>
  <c r="I19" i="5"/>
  <c r="H16" i="5"/>
  <c r="I67" i="5"/>
  <c r="H38" i="5"/>
  <c r="H34" i="6"/>
  <c r="H12" i="6"/>
  <c r="H17" i="7"/>
  <c r="I3" i="8"/>
  <c r="H26" i="8"/>
  <c r="I10" i="8"/>
  <c r="I79" i="8"/>
  <c r="I24" i="8"/>
  <c r="I96" i="5"/>
  <c r="H87" i="7"/>
  <c r="H46" i="6"/>
  <c r="H74" i="6"/>
  <c r="I41" i="6"/>
  <c r="I84" i="6"/>
  <c r="I40" i="6"/>
  <c r="I77" i="6"/>
  <c r="H75" i="5"/>
  <c r="I59" i="8"/>
  <c r="I17" i="5"/>
  <c r="I39" i="7"/>
  <c r="I69" i="6"/>
  <c r="H37" i="6"/>
  <c r="G76" i="3"/>
  <c r="J99" i="10"/>
  <c r="J79" i="10"/>
  <c r="J75" i="10"/>
  <c r="J71" i="10"/>
  <c r="J67" i="10"/>
  <c r="J59" i="10"/>
  <c r="J55" i="10"/>
  <c r="J51" i="10"/>
  <c r="J43" i="10"/>
  <c r="J39" i="10"/>
  <c r="J35" i="10"/>
  <c r="J31" i="10"/>
  <c r="J27" i="10"/>
  <c r="J23" i="10"/>
  <c r="J19" i="10"/>
  <c r="I82" i="5"/>
  <c r="H29" i="6"/>
  <c r="I71" i="6"/>
  <c r="H73" i="7"/>
  <c r="H5" i="7"/>
  <c r="I11" i="7"/>
  <c r="H49" i="8"/>
  <c r="H71" i="8"/>
  <c r="H58" i="8"/>
  <c r="I31" i="7"/>
  <c r="H50" i="7"/>
  <c r="I54" i="5"/>
  <c r="I48" i="5"/>
  <c r="I58" i="7"/>
  <c r="H27" i="7"/>
  <c r="H7" i="7"/>
  <c r="I45" i="6"/>
  <c r="I13" i="6"/>
  <c r="I99" i="5"/>
  <c r="I87" i="5"/>
  <c r="I55" i="5"/>
  <c r="H42" i="5"/>
  <c r="I23" i="5"/>
  <c r="H18" i="5"/>
  <c r="H59" i="7"/>
  <c r="H41" i="7"/>
  <c r="I101" i="8"/>
  <c r="H75" i="7"/>
  <c r="H69" i="7"/>
  <c r="I63" i="7"/>
  <c r="H57" i="7"/>
  <c r="I92" i="6"/>
  <c r="H64" i="5"/>
  <c r="I37" i="5"/>
  <c r="I35" i="5"/>
  <c r="H64" i="6"/>
  <c r="I41" i="7"/>
  <c r="I94" i="7"/>
  <c r="H100" i="8"/>
  <c r="H48" i="8"/>
  <c r="H27" i="8"/>
  <c r="I77" i="8"/>
  <c r="I29" i="8"/>
  <c r="I13" i="8"/>
  <c r="H86" i="7"/>
  <c r="I75" i="7"/>
  <c r="H70" i="7"/>
  <c r="H58" i="6"/>
  <c r="H30" i="6"/>
  <c r="I24" i="5"/>
  <c r="H89" i="8"/>
  <c r="I12" i="5"/>
  <c r="I32" i="6"/>
  <c r="I73" i="5"/>
  <c r="I65" i="5"/>
  <c r="H33" i="5"/>
  <c r="H39" i="7"/>
  <c r="B11" i="9"/>
  <c r="B58" i="9"/>
  <c r="B18" i="9"/>
  <c r="B40" i="9"/>
  <c r="B33" i="9"/>
  <c r="B31" i="9"/>
  <c r="B85" i="9"/>
  <c r="B87" i="9"/>
  <c r="B71" i="9"/>
  <c r="B13" i="9"/>
  <c r="B89" i="9"/>
  <c r="B93" i="9"/>
  <c r="B99" i="9"/>
  <c r="B75" i="9"/>
  <c r="B62" i="9"/>
  <c r="G24" i="4"/>
  <c r="I61" i="5"/>
  <c r="H96" i="5"/>
  <c r="I91" i="5"/>
  <c r="I69" i="5"/>
  <c r="H80" i="6"/>
  <c r="H69" i="6"/>
  <c r="H14" i="6"/>
  <c r="I69" i="7"/>
  <c r="H24" i="7"/>
  <c r="I9" i="7"/>
  <c r="H49" i="7"/>
  <c r="H95" i="8"/>
  <c r="H99" i="5"/>
  <c r="I94" i="5"/>
  <c r="H87" i="5"/>
  <c r="H23" i="5"/>
  <c r="I56" i="5"/>
  <c r="H95" i="6"/>
  <c r="H87" i="6"/>
  <c r="H81" i="5"/>
  <c r="I43" i="8"/>
  <c r="H32" i="8"/>
  <c r="I7" i="8"/>
  <c r="H44" i="7"/>
  <c r="H101" i="6"/>
  <c r="H92" i="6"/>
  <c r="I78" i="6"/>
  <c r="I62" i="6"/>
  <c r="I42" i="5"/>
  <c r="H6" i="8"/>
  <c r="H97" i="5"/>
  <c r="H90" i="5"/>
  <c r="H77" i="5"/>
  <c r="H58" i="5"/>
  <c r="H45" i="5"/>
  <c r="H21" i="5"/>
  <c r="H22" i="7"/>
  <c r="I9" i="6"/>
  <c r="H52" i="7"/>
  <c r="I47" i="7"/>
  <c r="H12" i="7"/>
  <c r="H4" i="7"/>
  <c r="H65" i="7"/>
  <c r="H21" i="7"/>
  <c r="I8" i="6"/>
  <c r="B14" i="9"/>
  <c r="B8" i="9"/>
  <c r="B26" i="9"/>
  <c r="B15" i="9"/>
  <c r="B34" i="9"/>
  <c r="B23" i="9"/>
  <c r="B84" i="9"/>
  <c r="B28" i="9"/>
  <c r="C43" i="9"/>
  <c r="G5" i="2"/>
  <c r="H56" i="6"/>
  <c r="I3" i="6"/>
  <c r="H13" i="6"/>
  <c r="H53" i="8"/>
  <c r="H24" i="8"/>
  <c r="I72" i="8"/>
  <c r="I57" i="8"/>
  <c r="I90" i="6"/>
  <c r="I73" i="6"/>
  <c r="H68" i="6"/>
  <c r="H74" i="5"/>
  <c r="I10" i="5"/>
  <c r="I75" i="5"/>
  <c r="H63" i="7"/>
  <c r="G91" i="2"/>
  <c r="C54" i="9"/>
  <c r="G83" i="2"/>
  <c r="C16" i="9"/>
  <c r="G71" i="2"/>
  <c r="C22" i="9"/>
  <c r="G59" i="2"/>
  <c r="C52" i="9"/>
  <c r="G51" i="2"/>
  <c r="C72" i="9"/>
  <c r="G39" i="2"/>
  <c r="C38" i="9"/>
  <c r="G27" i="2"/>
  <c r="C96" i="9"/>
  <c r="G11" i="2"/>
  <c r="C86" i="9"/>
  <c r="B24" i="9"/>
  <c r="F95" i="2"/>
  <c r="B20" i="9"/>
  <c r="F89" i="2"/>
  <c r="B17" i="9"/>
  <c r="F83" i="2"/>
  <c r="H83" i="2" s="1"/>
  <c r="B16" i="9"/>
  <c r="F77" i="2"/>
  <c r="B53" i="9"/>
  <c r="F69" i="2"/>
  <c r="B30" i="9"/>
  <c r="B39" i="9"/>
  <c r="F65" i="2"/>
  <c r="B7" i="9"/>
  <c r="B50" i="9"/>
  <c r="F55" i="2"/>
  <c r="B56" i="9"/>
  <c r="F53" i="2"/>
  <c r="B80" i="9"/>
  <c r="F45" i="2"/>
  <c r="B55" i="9"/>
  <c r="F43" i="2"/>
  <c r="B97" i="9"/>
  <c r="F39" i="2"/>
  <c r="H39" i="2" s="1"/>
  <c r="B38" i="9"/>
  <c r="F37" i="2"/>
  <c r="B57" i="9"/>
  <c r="B94" i="9"/>
  <c r="F33" i="2"/>
  <c r="B70" i="9"/>
  <c r="F31" i="2"/>
  <c r="B49" i="9"/>
  <c r="F29" i="2"/>
  <c r="B69" i="9"/>
  <c r="B96" i="9"/>
  <c r="B102" i="9"/>
  <c r="B66" i="9"/>
  <c r="B90" i="9"/>
  <c r="B86" i="9"/>
  <c r="F8" i="2"/>
  <c r="H8" i="2" s="1"/>
  <c r="B82" i="9"/>
  <c r="B73" i="9"/>
  <c r="F4" i="2"/>
  <c r="B92" i="9"/>
  <c r="B98" i="9"/>
  <c r="F101" i="2"/>
  <c r="B43" i="9"/>
  <c r="G98" i="2"/>
  <c r="C32" i="9"/>
  <c r="C27" i="9"/>
  <c r="G90" i="2"/>
  <c r="C36" i="9"/>
  <c r="G86" i="2"/>
  <c r="C4" i="9"/>
  <c r="G82" i="2"/>
  <c r="C9" i="9"/>
  <c r="C60" i="9"/>
  <c r="G74" i="2"/>
  <c r="C67" i="9"/>
  <c r="C35" i="9"/>
  <c r="G66" i="2"/>
  <c r="C79" i="9"/>
  <c r="G62" i="2"/>
  <c r="C48" i="9"/>
  <c r="G58" i="2"/>
  <c r="C59" i="9"/>
  <c r="C61" i="9"/>
  <c r="G50" i="2"/>
  <c r="C44" i="9"/>
  <c r="G46" i="2"/>
  <c r="C41" i="9"/>
  <c r="C77" i="9"/>
  <c r="G38" i="2"/>
  <c r="C63" i="9"/>
  <c r="G34" i="2"/>
  <c r="C68" i="9"/>
  <c r="G30" i="2"/>
  <c r="C74" i="9"/>
  <c r="C88" i="9"/>
  <c r="C101" i="9"/>
  <c r="C76" i="9"/>
  <c r="C46" i="9"/>
  <c r="C83" i="9"/>
  <c r="C78" i="9"/>
  <c r="G54" i="2"/>
  <c r="J95" i="10"/>
  <c r="J91" i="10"/>
  <c r="J87" i="10"/>
  <c r="J15" i="10"/>
  <c r="J11" i="10"/>
  <c r="J7" i="10"/>
  <c r="I81" i="5"/>
  <c r="H48" i="5"/>
  <c r="H24" i="5"/>
  <c r="H53" i="5"/>
  <c r="I21" i="5"/>
  <c r="I15" i="5"/>
  <c r="H93" i="6"/>
  <c r="H78" i="6"/>
  <c r="I82" i="6"/>
  <c r="I21" i="7"/>
  <c r="I7" i="7"/>
  <c r="H7" i="8"/>
  <c r="I19" i="8"/>
  <c r="H67" i="8"/>
  <c r="H42" i="8"/>
  <c r="H29" i="8"/>
  <c r="I44" i="7"/>
  <c r="I22" i="7"/>
  <c r="I4" i="7"/>
  <c r="H9" i="6"/>
  <c r="H91" i="6"/>
  <c r="H70" i="5"/>
  <c r="H30" i="5"/>
  <c r="P5" i="9"/>
  <c r="G95" i="2"/>
  <c r="C20" i="9"/>
  <c r="G87" i="2"/>
  <c r="H87" i="2" s="1"/>
  <c r="C5" i="9"/>
  <c r="G75" i="2"/>
  <c r="C47" i="9"/>
  <c r="G67" i="2"/>
  <c r="I67" i="2" s="1"/>
  <c r="C39" i="9"/>
  <c r="G55" i="2"/>
  <c r="I55" i="2" s="1"/>
  <c r="C56" i="9"/>
  <c r="G43" i="2"/>
  <c r="I43" i="2" s="1"/>
  <c r="C97" i="9"/>
  <c r="G31" i="2"/>
  <c r="I31" i="2" s="1"/>
  <c r="C49" i="9"/>
  <c r="G23" i="2"/>
  <c r="C102" i="9"/>
  <c r="G15" i="2"/>
  <c r="C90" i="9"/>
  <c r="G7" i="2"/>
  <c r="C73" i="9"/>
  <c r="F97" i="2"/>
  <c r="B21" i="9"/>
  <c r="F93" i="2"/>
  <c r="B6" i="9"/>
  <c r="B54" i="9"/>
  <c r="F87" i="2"/>
  <c r="B5" i="9"/>
  <c r="F81" i="2"/>
  <c r="B19" i="9"/>
  <c r="B25" i="9"/>
  <c r="F75" i="2"/>
  <c r="B47" i="9"/>
  <c r="F73" i="2"/>
  <c r="B29" i="9"/>
  <c r="F71" i="2"/>
  <c r="I71" i="2" s="1"/>
  <c r="B22" i="9"/>
  <c r="F61" i="2"/>
  <c r="H61" i="2" s="1"/>
  <c r="B51" i="9"/>
  <c r="F59" i="2"/>
  <c r="H59" i="2" s="1"/>
  <c r="B52" i="9"/>
  <c r="F51" i="2"/>
  <c r="H51" i="2" s="1"/>
  <c r="B72" i="9"/>
  <c r="F47" i="2"/>
  <c r="I47" i="2" s="1"/>
  <c r="B37" i="9"/>
  <c r="C21" i="9"/>
  <c r="C6" i="9"/>
  <c r="C17" i="9"/>
  <c r="C12" i="9"/>
  <c r="C19" i="9"/>
  <c r="C53" i="9"/>
  <c r="C29" i="9"/>
  <c r="C30" i="9"/>
  <c r="C7" i="9"/>
  <c r="C51" i="9"/>
  <c r="C10" i="9"/>
  <c r="C80" i="9"/>
  <c r="C45" i="9"/>
  <c r="C55" i="9"/>
  <c r="C42" i="9"/>
  <c r="C57" i="9"/>
  <c r="C70" i="9"/>
  <c r="C69" i="9"/>
  <c r="C65" i="9"/>
  <c r="C91" i="9"/>
  <c r="C64" i="9"/>
  <c r="C81" i="9"/>
  <c r="G9" i="2"/>
  <c r="C95" i="9"/>
  <c r="C100" i="9"/>
  <c r="G94" i="2"/>
  <c r="F41" i="2"/>
  <c r="J100" i="10"/>
  <c r="F99" i="3"/>
  <c r="J96" i="10"/>
  <c r="J92" i="10"/>
  <c r="J88" i="10"/>
  <c r="J84" i="10"/>
  <c r="J80" i="10"/>
  <c r="F79" i="3"/>
  <c r="J76" i="10"/>
  <c r="J72" i="10"/>
  <c r="J68" i="10"/>
  <c r="J64" i="10"/>
  <c r="J60" i="10"/>
  <c r="J56" i="10"/>
  <c r="J52" i="10"/>
  <c r="J48" i="10"/>
  <c r="J44" i="10"/>
  <c r="J40" i="10"/>
  <c r="J36" i="10"/>
  <c r="J32" i="10"/>
  <c r="J28" i="10"/>
  <c r="J24" i="10"/>
  <c r="J20" i="10"/>
  <c r="J16" i="10"/>
  <c r="J12" i="10"/>
  <c r="J8" i="10"/>
  <c r="G6" i="3"/>
  <c r="J4" i="10"/>
  <c r="G96" i="4"/>
  <c r="G46" i="4"/>
  <c r="H46" i="4" s="1"/>
  <c r="G44" i="4"/>
  <c r="G20" i="4"/>
  <c r="I77" i="5"/>
  <c r="I45" i="5"/>
  <c r="I26" i="5"/>
  <c r="H78" i="5"/>
  <c r="H69" i="5"/>
  <c r="H62" i="6"/>
  <c r="H45" i="6"/>
  <c r="H40" i="6"/>
  <c r="H8" i="6"/>
  <c r="R6" i="9"/>
  <c r="I30" i="6"/>
  <c r="H78" i="7"/>
  <c r="I71" i="8"/>
  <c r="I13" i="7"/>
  <c r="I33" i="8"/>
  <c r="I21" i="8"/>
  <c r="H8" i="8"/>
  <c r="H99" i="7"/>
  <c r="I90" i="7"/>
  <c r="I82" i="7"/>
  <c r="I72" i="7"/>
  <c r="I62" i="7"/>
  <c r="H54" i="7"/>
  <c r="H35" i="7"/>
  <c r="I30" i="7"/>
  <c r="H50" i="6"/>
  <c r="G99" i="2"/>
  <c r="C24" i="9"/>
  <c r="G79" i="2"/>
  <c r="C25" i="9"/>
  <c r="G63" i="2"/>
  <c r="C50" i="9"/>
  <c r="G47" i="2"/>
  <c r="C37" i="9"/>
  <c r="G35" i="2"/>
  <c r="C94" i="9"/>
  <c r="G19" i="2"/>
  <c r="C66" i="9"/>
  <c r="G3" i="2"/>
  <c r="C98" i="9"/>
  <c r="G100" i="2"/>
  <c r="C11" i="9"/>
  <c r="G96" i="2"/>
  <c r="C58" i="9"/>
  <c r="G92" i="2"/>
  <c r="C18" i="9"/>
  <c r="G88" i="2"/>
  <c r="C14" i="9"/>
  <c r="G84" i="2"/>
  <c r="C8" i="9"/>
  <c r="G80" i="2"/>
  <c r="C26" i="9"/>
  <c r="G76" i="2"/>
  <c r="C15" i="9"/>
  <c r="G72" i="2"/>
  <c r="C34" i="9"/>
  <c r="G68" i="2"/>
  <c r="C40" i="9"/>
  <c r="G64" i="2"/>
  <c r="C23" i="9"/>
  <c r="G60" i="2"/>
  <c r="C84" i="9"/>
  <c r="G56" i="2"/>
  <c r="C33" i="9"/>
  <c r="G52" i="2"/>
  <c r="C28" i="9"/>
  <c r="G48" i="2"/>
  <c r="C31" i="9"/>
  <c r="G44" i="2"/>
  <c r="C85" i="9"/>
  <c r="G40" i="2"/>
  <c r="C87" i="9"/>
  <c r="G36" i="2"/>
  <c r="C71" i="9"/>
  <c r="G32" i="2"/>
  <c r="C13" i="9"/>
  <c r="G28" i="2"/>
  <c r="C89" i="9"/>
  <c r="G24" i="2"/>
  <c r="C93" i="9"/>
  <c r="G20" i="2"/>
  <c r="C99" i="9"/>
  <c r="G16" i="2"/>
  <c r="C75" i="9"/>
  <c r="G12" i="2"/>
  <c r="C62" i="9"/>
  <c r="G8" i="2"/>
  <c r="C82" i="9"/>
  <c r="G4" i="2"/>
  <c r="C92" i="9"/>
  <c r="F79" i="2"/>
  <c r="G21" i="2"/>
  <c r="G10" i="3"/>
  <c r="G46" i="3"/>
  <c r="I74" i="5"/>
  <c r="I87" i="6"/>
  <c r="H58" i="7"/>
  <c r="I27" i="7"/>
  <c r="I56" i="8"/>
  <c r="I32" i="8"/>
  <c r="I16" i="8"/>
  <c r="H88" i="8"/>
  <c r="H79" i="7"/>
  <c r="I66" i="7"/>
  <c r="H46" i="7"/>
  <c r="I40" i="7"/>
  <c r="H34" i="7"/>
  <c r="I31" i="6"/>
  <c r="I63" i="8"/>
  <c r="H56" i="7"/>
  <c r="H79" i="6"/>
  <c r="H63" i="6"/>
  <c r="H42" i="6"/>
  <c r="H80" i="5"/>
  <c r="H93" i="5"/>
  <c r="J70" i="10"/>
  <c r="G70" i="3"/>
  <c r="I45" i="10"/>
  <c r="F45" i="10" s="1"/>
  <c r="C45" i="10" s="1"/>
  <c r="I46" i="9" s="1"/>
  <c r="F45" i="3"/>
  <c r="J42" i="10"/>
  <c r="G42" i="3"/>
  <c r="J26" i="10"/>
  <c r="G26" i="3"/>
  <c r="J22" i="10"/>
  <c r="G22" i="3"/>
  <c r="J18" i="10"/>
  <c r="G18" i="3"/>
  <c r="F8" i="4"/>
  <c r="H8" i="4" s="1"/>
  <c r="G8" i="4"/>
  <c r="I14" i="8"/>
  <c r="H14" i="8"/>
  <c r="I85" i="8"/>
  <c r="H85" i="8"/>
  <c r="I75" i="6"/>
  <c r="H75" i="6"/>
  <c r="H43" i="6"/>
  <c r="I43" i="6"/>
  <c r="D2" i="2"/>
  <c r="G14" i="3"/>
  <c r="F73" i="3"/>
  <c r="G94" i="3"/>
  <c r="H30" i="7"/>
  <c r="I17" i="8"/>
  <c r="H17" i="8"/>
  <c r="I39" i="6"/>
  <c r="H39" i="6"/>
  <c r="H8" i="7"/>
  <c r="I8" i="7"/>
  <c r="H94" i="6"/>
  <c r="I94" i="6"/>
  <c r="H26" i="6"/>
  <c r="I26" i="6"/>
  <c r="G38" i="3"/>
  <c r="G92" i="4"/>
  <c r="H66" i="7"/>
  <c r="I76" i="8"/>
  <c r="H76" i="8"/>
  <c r="I64" i="8"/>
  <c r="H64" i="8"/>
  <c r="H51" i="8"/>
  <c r="I51" i="8"/>
  <c r="H47" i="8"/>
  <c r="I47" i="8"/>
  <c r="H31" i="8"/>
  <c r="I31" i="8"/>
  <c r="H23" i="8"/>
  <c r="I23" i="8"/>
  <c r="I95" i="7"/>
  <c r="H95" i="7"/>
  <c r="I83" i="7"/>
  <c r="H83" i="7"/>
  <c r="H25" i="7"/>
  <c r="I25" i="7"/>
  <c r="H83" i="5"/>
  <c r="I83" i="5"/>
  <c r="H63" i="5"/>
  <c r="I63" i="5"/>
  <c r="H7" i="5"/>
  <c r="I7" i="5"/>
  <c r="H88" i="5"/>
  <c r="I88" i="5"/>
  <c r="I55" i="8"/>
  <c r="I35" i="8"/>
  <c r="H85" i="6"/>
  <c r="I85" i="6"/>
  <c r="I72" i="6"/>
  <c r="H72" i="6"/>
  <c r="H51" i="6"/>
  <c r="I51" i="6"/>
  <c r="H10" i="8"/>
  <c r="H59" i="5"/>
  <c r="I59" i="5"/>
  <c r="H54" i="5"/>
  <c r="H41" i="5"/>
  <c r="I41" i="5"/>
  <c r="H27" i="5"/>
  <c r="I27" i="5"/>
  <c r="H68" i="5"/>
  <c r="H28" i="5"/>
  <c r="I95" i="5"/>
  <c r="I93" i="5"/>
  <c r="H73" i="5"/>
  <c r="H32" i="6"/>
  <c r="H4" i="6"/>
  <c r="F2" i="7"/>
  <c r="P7" i="9"/>
  <c r="H84" i="8"/>
  <c r="I39" i="8"/>
  <c r="I27" i="8"/>
  <c r="I46" i="8"/>
  <c r="H46" i="8"/>
  <c r="G100" i="4"/>
  <c r="G98" i="4"/>
  <c r="G94" i="4"/>
  <c r="G90" i="4"/>
  <c r="G88" i="4"/>
  <c r="G86" i="4"/>
  <c r="G84" i="4"/>
  <c r="G82" i="4"/>
  <c r="G80" i="4"/>
  <c r="G78" i="4"/>
  <c r="G76" i="4"/>
  <c r="G74" i="4"/>
  <c r="G72" i="4"/>
  <c r="G70" i="4"/>
  <c r="G68" i="4"/>
  <c r="G64" i="4"/>
  <c r="G62" i="4"/>
  <c r="G60" i="4"/>
  <c r="G58" i="4"/>
  <c r="I58" i="4" s="1"/>
  <c r="G56" i="4"/>
  <c r="G54" i="4"/>
  <c r="G52" i="4"/>
  <c r="G48" i="4"/>
  <c r="G40" i="4"/>
  <c r="G38" i="4"/>
  <c r="G36" i="4"/>
  <c r="G34" i="4"/>
  <c r="G32" i="4"/>
  <c r="G30" i="4"/>
  <c r="G28" i="4"/>
  <c r="G26" i="4"/>
  <c r="I26" i="4" s="1"/>
  <c r="G22" i="4"/>
  <c r="G18" i="4"/>
  <c r="G16" i="4"/>
  <c r="G14" i="4"/>
  <c r="G12" i="4"/>
  <c r="G10" i="4"/>
  <c r="G6" i="4"/>
  <c r="G4" i="4"/>
  <c r="I49" i="6"/>
  <c r="I18" i="8"/>
  <c r="H18" i="8"/>
  <c r="H99" i="8"/>
  <c r="I54" i="8"/>
  <c r="I26" i="8"/>
  <c r="I52" i="5"/>
  <c r="H52" i="5"/>
  <c r="H47" i="5"/>
  <c r="I63" i="6"/>
  <c r="I53" i="6"/>
  <c r="H53" i="6"/>
  <c r="I65" i="8"/>
  <c r="H65" i="8"/>
  <c r="I15" i="8"/>
  <c r="I35" i="6"/>
  <c r="H83" i="6"/>
  <c r="I83" i="6"/>
  <c r="F99" i="2"/>
  <c r="H99" i="2" s="1"/>
  <c r="F91" i="2"/>
  <c r="H91" i="2" s="1"/>
  <c r="F85" i="2"/>
  <c r="G78" i="2"/>
  <c r="G70" i="2"/>
  <c r="F63" i="2"/>
  <c r="H63" i="2" s="1"/>
  <c r="F57" i="2"/>
  <c r="F49" i="2"/>
  <c r="G42" i="2"/>
  <c r="F35" i="2"/>
  <c r="H35" i="2" s="1"/>
  <c r="F6" i="2"/>
  <c r="G25" i="2"/>
  <c r="G13" i="2"/>
  <c r="G52" i="3"/>
  <c r="G88" i="3"/>
  <c r="F16" i="4"/>
  <c r="I16" i="4" s="1"/>
  <c r="F12" i="4"/>
  <c r="H94" i="5"/>
  <c r="I53" i="5"/>
  <c r="I14" i="5"/>
  <c r="I58" i="5"/>
  <c r="I18" i="6"/>
  <c r="H28" i="7"/>
  <c r="I51" i="7"/>
  <c r="G2" i="7"/>
  <c r="R7" i="9"/>
  <c r="H64" i="7"/>
  <c r="H50" i="8"/>
  <c r="I34" i="8"/>
  <c r="P8" i="9"/>
  <c r="H101" i="7"/>
  <c r="I78" i="8"/>
  <c r="H78" i="8"/>
  <c r="H63" i="8"/>
  <c r="I36" i="8"/>
  <c r="H36" i="8"/>
  <c r="H98" i="7"/>
  <c r="H81" i="7"/>
  <c r="H12" i="8"/>
  <c r="H25" i="6"/>
  <c r="I98" i="5"/>
  <c r="I80" i="5"/>
  <c r="H22" i="5"/>
  <c r="I22" i="5"/>
  <c r="H11" i="5"/>
  <c r="H72" i="8"/>
  <c r="I95" i="6"/>
  <c r="I52" i="6"/>
  <c r="H52" i="6"/>
  <c r="I36" i="6"/>
  <c r="H36" i="6"/>
  <c r="I8" i="5"/>
  <c r="H8" i="5"/>
  <c r="H62" i="5"/>
  <c r="I43" i="5"/>
  <c r="H43" i="5"/>
  <c r="G8" i="3"/>
  <c r="J6" i="10"/>
  <c r="I5" i="10"/>
  <c r="F5" i="10" s="1"/>
  <c r="C5" i="10" s="1"/>
  <c r="I6" i="9" s="1"/>
  <c r="G4" i="3"/>
  <c r="H100" i="5"/>
  <c r="G2" i="5"/>
  <c r="R5" i="9"/>
  <c r="I34" i="5"/>
  <c r="F2" i="6"/>
  <c r="P6" i="9"/>
  <c r="H96" i="7"/>
  <c r="H32" i="7"/>
  <c r="I86" i="7"/>
  <c r="H30" i="8"/>
  <c r="H22" i="8"/>
  <c r="I6" i="8"/>
  <c r="I42" i="8"/>
  <c r="H74" i="8"/>
  <c r="I40" i="8"/>
  <c r="I11" i="8"/>
  <c r="I70" i="5"/>
  <c r="I30" i="5"/>
  <c r="H10" i="5"/>
  <c r="I42" i="6"/>
  <c r="I56" i="7"/>
  <c r="I16" i="7"/>
  <c r="I91" i="6"/>
  <c r="C85" i="10"/>
  <c r="I86" i="9" s="1"/>
  <c r="E85" i="10"/>
  <c r="D85" i="10"/>
  <c r="C53" i="10"/>
  <c r="I54" i="9" s="1"/>
  <c r="E53" i="10"/>
  <c r="D53" i="10"/>
  <c r="C37" i="10"/>
  <c r="I38" i="9" s="1"/>
  <c r="E5" i="10"/>
  <c r="D5" i="10"/>
  <c r="I14" i="7"/>
  <c r="H14" i="7"/>
  <c r="C77" i="10"/>
  <c r="I78" i="9" s="1"/>
  <c r="E77" i="10"/>
  <c r="D77" i="10"/>
  <c r="C61" i="10"/>
  <c r="I62" i="9" s="1"/>
  <c r="E61" i="10"/>
  <c r="D61" i="10"/>
  <c r="C29" i="10"/>
  <c r="I30" i="9" s="1"/>
  <c r="E29" i="10"/>
  <c r="D29" i="10"/>
  <c r="H67" i="6"/>
  <c r="I67" i="6"/>
  <c r="I13" i="5"/>
  <c r="H13" i="5"/>
  <c r="I42" i="7"/>
  <c r="H42" i="7"/>
  <c r="H98" i="6"/>
  <c r="I98" i="6"/>
  <c r="H21" i="8"/>
  <c r="H67" i="2"/>
  <c r="I22" i="6"/>
  <c r="H48" i="7"/>
  <c r="I82" i="8"/>
  <c r="H87" i="8"/>
  <c r="I87" i="8"/>
  <c r="H83" i="8"/>
  <c r="I83" i="8"/>
  <c r="I66" i="8"/>
  <c r="H66" i="8"/>
  <c r="I52" i="8"/>
  <c r="H52" i="8"/>
  <c r="I93" i="7"/>
  <c r="H93" i="7"/>
  <c r="I35" i="7"/>
  <c r="H71" i="5"/>
  <c r="I71" i="5"/>
  <c r="I60" i="5"/>
  <c r="H60" i="5"/>
  <c r="H51" i="5"/>
  <c r="I51" i="5"/>
  <c r="I46" i="5"/>
  <c r="H46" i="5"/>
  <c r="H31" i="5"/>
  <c r="I31" i="5"/>
  <c r="I50" i="6"/>
  <c r="H5" i="8"/>
  <c r="I5" i="8"/>
  <c r="H33" i="8"/>
  <c r="I60" i="7"/>
  <c r="H60" i="7"/>
  <c r="I21" i="6"/>
  <c r="H21" i="6"/>
  <c r="H4" i="2"/>
  <c r="H79" i="2"/>
  <c r="C101" i="10"/>
  <c r="I102" i="9" s="1"/>
  <c r="E101" i="10"/>
  <c r="D101" i="10"/>
  <c r="J98" i="10"/>
  <c r="G98" i="3"/>
  <c r="C97" i="10"/>
  <c r="I98" i="9" s="1"/>
  <c r="E97" i="10"/>
  <c r="D97" i="10"/>
  <c r="I93" i="10"/>
  <c r="F93" i="10" s="1"/>
  <c r="F93" i="3"/>
  <c r="J90" i="10"/>
  <c r="G90" i="3"/>
  <c r="C89" i="10"/>
  <c r="I90" i="9" s="1"/>
  <c r="E89" i="10"/>
  <c r="D89" i="10"/>
  <c r="J82" i="10"/>
  <c r="G82" i="3"/>
  <c r="C81" i="10"/>
  <c r="I82" i="9" s="1"/>
  <c r="E81" i="10"/>
  <c r="D81" i="10"/>
  <c r="J78" i="10"/>
  <c r="G78" i="3"/>
  <c r="C73" i="10"/>
  <c r="I74" i="9" s="1"/>
  <c r="I69" i="10"/>
  <c r="F69" i="10" s="1"/>
  <c r="F69" i="3"/>
  <c r="J66" i="10"/>
  <c r="G66" i="3"/>
  <c r="I65" i="10"/>
  <c r="F65" i="10" s="1"/>
  <c r="F65" i="3"/>
  <c r="J62" i="10"/>
  <c r="G62" i="3"/>
  <c r="C57" i="10"/>
  <c r="I58" i="9" s="1"/>
  <c r="E57" i="10"/>
  <c r="D57" i="10"/>
  <c r="J54" i="10"/>
  <c r="G54" i="3"/>
  <c r="I54" i="3" s="1"/>
  <c r="J50" i="10"/>
  <c r="G50" i="3"/>
  <c r="D49" i="10"/>
  <c r="F41" i="10"/>
  <c r="J34" i="10"/>
  <c r="G34" i="3"/>
  <c r="C33" i="10"/>
  <c r="I34" i="9" s="1"/>
  <c r="E33" i="10"/>
  <c r="D33" i="10"/>
  <c r="J30" i="10"/>
  <c r="G30" i="3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85" i="5"/>
  <c r="I85" i="5"/>
  <c r="H98" i="5"/>
  <c r="H90" i="6"/>
  <c r="H54" i="6"/>
  <c r="H59" i="6"/>
  <c r="H82" i="7"/>
  <c r="H62" i="7"/>
  <c r="H88" i="7"/>
  <c r="H40" i="7"/>
  <c r="H19" i="7"/>
  <c r="I55" i="7"/>
  <c r="I87" i="7"/>
  <c r="H73" i="8"/>
  <c r="H90" i="8"/>
  <c r="I38" i="8"/>
  <c r="H38" i="8"/>
  <c r="I99" i="7"/>
  <c r="I88" i="8"/>
  <c r="I68" i="8"/>
  <c r="H68" i="8"/>
  <c r="I4" i="8"/>
  <c r="H4" i="8"/>
  <c r="H97" i="7"/>
  <c r="I79" i="7"/>
  <c r="H33" i="7"/>
  <c r="I33" i="7"/>
  <c r="I26" i="7"/>
  <c r="H26" i="7"/>
  <c r="H90" i="7"/>
  <c r="I84" i="5"/>
  <c r="H84" i="5"/>
  <c r="H79" i="5"/>
  <c r="I79" i="5"/>
  <c r="I44" i="5"/>
  <c r="H44" i="5"/>
  <c r="H47" i="6"/>
  <c r="I47" i="6"/>
  <c r="I55" i="6"/>
  <c r="H55" i="6"/>
  <c r="I33" i="6"/>
  <c r="H33" i="6"/>
  <c r="I27" i="6"/>
  <c r="H27" i="6"/>
  <c r="H86" i="6"/>
  <c r="I86" i="6"/>
  <c r="I99" i="6"/>
  <c r="H99" i="6"/>
  <c r="I66" i="6"/>
  <c r="H72" i="7"/>
  <c r="I6" i="7"/>
  <c r="H68" i="7"/>
  <c r="I93" i="8"/>
  <c r="H75" i="8"/>
  <c r="I75" i="8"/>
  <c r="I44" i="8"/>
  <c r="H44" i="8"/>
  <c r="I28" i="8"/>
  <c r="H28" i="8"/>
  <c r="I20" i="8"/>
  <c r="H20" i="8"/>
  <c r="I86" i="5"/>
  <c r="H86" i="5"/>
  <c r="I3" i="5"/>
  <c r="H3" i="5"/>
  <c r="I45" i="8"/>
  <c r="H45" i="8"/>
  <c r="I9" i="8"/>
  <c r="H9" i="8"/>
  <c r="I98" i="7"/>
  <c r="H71" i="7"/>
  <c r="I71" i="7"/>
  <c r="I54" i="7"/>
  <c r="I65" i="6"/>
  <c r="H65" i="6"/>
  <c r="G101" i="2"/>
  <c r="G97" i="2"/>
  <c r="I97" i="2" s="1"/>
  <c r="G93" i="2"/>
  <c r="G89" i="2"/>
  <c r="G85" i="2"/>
  <c r="I85" i="2" s="1"/>
  <c r="G81" i="2"/>
  <c r="I81" i="2" s="1"/>
  <c r="G77" i="2"/>
  <c r="G73" i="2"/>
  <c r="G69" i="2"/>
  <c r="G65" i="2"/>
  <c r="I65" i="2" s="1"/>
  <c r="G61" i="2"/>
  <c r="G57" i="2"/>
  <c r="I57" i="2" s="1"/>
  <c r="G53" i="2"/>
  <c r="G49" i="2"/>
  <c r="G45" i="2"/>
  <c r="G41" i="2"/>
  <c r="I41" i="2" s="1"/>
  <c r="G37" i="2"/>
  <c r="G33" i="2"/>
  <c r="I33" i="2" s="1"/>
  <c r="G29" i="2"/>
  <c r="I29" i="2" s="1"/>
  <c r="G17" i="2"/>
  <c r="G58" i="3"/>
  <c r="G74" i="3"/>
  <c r="G86" i="3"/>
  <c r="F101" i="3"/>
  <c r="F98" i="3"/>
  <c r="I98" i="10"/>
  <c r="F98" i="10" s="1"/>
  <c r="F97" i="3"/>
  <c r="F94" i="3"/>
  <c r="I94" i="3" s="1"/>
  <c r="I94" i="10"/>
  <c r="F94" i="10" s="1"/>
  <c r="F90" i="3"/>
  <c r="H90" i="3" s="1"/>
  <c r="I90" i="10"/>
  <c r="F90" i="10" s="1"/>
  <c r="F89" i="3"/>
  <c r="F86" i="3"/>
  <c r="I86" i="10"/>
  <c r="F86" i="10" s="1"/>
  <c r="F85" i="3"/>
  <c r="G83" i="3"/>
  <c r="J83" i="10"/>
  <c r="F82" i="3"/>
  <c r="I82" i="10"/>
  <c r="F82" i="10" s="1"/>
  <c r="F81" i="3"/>
  <c r="I78" i="10"/>
  <c r="F78" i="10" s="1"/>
  <c r="F78" i="3"/>
  <c r="F77" i="3"/>
  <c r="F74" i="3"/>
  <c r="I74" i="10"/>
  <c r="F74" i="10" s="1"/>
  <c r="F70" i="3"/>
  <c r="I70" i="3" s="1"/>
  <c r="I70" i="10"/>
  <c r="F70" i="10" s="1"/>
  <c r="F66" i="3"/>
  <c r="H66" i="3" s="1"/>
  <c r="I66" i="10"/>
  <c r="F66" i="10" s="1"/>
  <c r="G63" i="3"/>
  <c r="J63" i="10"/>
  <c r="F62" i="3"/>
  <c r="I62" i="10"/>
  <c r="F62" i="10" s="1"/>
  <c r="F61" i="3"/>
  <c r="F58" i="3"/>
  <c r="I58" i="10"/>
  <c r="F58" i="10" s="1"/>
  <c r="I54" i="10"/>
  <c r="F54" i="10" s="1"/>
  <c r="F53" i="3"/>
  <c r="I50" i="10"/>
  <c r="F50" i="10" s="1"/>
  <c r="F50" i="3"/>
  <c r="F49" i="3"/>
  <c r="G47" i="3"/>
  <c r="J47" i="10"/>
  <c r="F46" i="3"/>
  <c r="I46" i="10"/>
  <c r="F46" i="10" s="1"/>
  <c r="I42" i="10"/>
  <c r="F42" i="10" s="1"/>
  <c r="F42" i="3"/>
  <c r="F41" i="3"/>
  <c r="F38" i="3"/>
  <c r="I38" i="10"/>
  <c r="F38" i="10" s="1"/>
  <c r="F37" i="3"/>
  <c r="F34" i="3"/>
  <c r="H34" i="3" s="1"/>
  <c r="I34" i="10"/>
  <c r="F34" i="10" s="1"/>
  <c r="F33" i="3"/>
  <c r="F30" i="3"/>
  <c r="I30" i="10"/>
  <c r="F30" i="10" s="1"/>
  <c r="F29" i="3"/>
  <c r="F26" i="3"/>
  <c r="I26" i="3" s="1"/>
  <c r="I26" i="10"/>
  <c r="F26" i="10" s="1"/>
  <c r="F25" i="3"/>
  <c r="I22" i="10"/>
  <c r="F22" i="10" s="1"/>
  <c r="F22" i="3"/>
  <c r="H22" i="3" s="1"/>
  <c r="I18" i="10"/>
  <c r="F18" i="10" s="1"/>
  <c r="F18" i="3"/>
  <c r="I18" i="3" s="1"/>
  <c r="I14" i="10"/>
  <c r="F14" i="10" s="1"/>
  <c r="F14" i="3"/>
  <c r="I14" i="3" s="1"/>
  <c r="I10" i="10"/>
  <c r="F10" i="10" s="1"/>
  <c r="F10" i="3"/>
  <c r="H10" i="3" s="1"/>
  <c r="I6" i="10"/>
  <c r="F6" i="10" s="1"/>
  <c r="F6" i="3"/>
  <c r="H6" i="3" s="1"/>
  <c r="E2" i="3"/>
  <c r="J3" i="10"/>
  <c r="G66" i="4"/>
  <c r="G50" i="4"/>
  <c r="I50" i="4" s="1"/>
  <c r="G42" i="4"/>
  <c r="H66" i="5"/>
  <c r="I11" i="5"/>
  <c r="H97" i="6"/>
  <c r="H89" i="6"/>
  <c r="H61" i="6"/>
  <c r="H31" i="6"/>
  <c r="H84" i="7"/>
  <c r="I15" i="7"/>
  <c r="I101" i="7"/>
  <c r="H13" i="7"/>
  <c r="I81" i="7"/>
  <c r="I85" i="7"/>
  <c r="I18" i="7"/>
  <c r="H18" i="7"/>
  <c r="I3" i="7"/>
  <c r="H56" i="8"/>
  <c r="H11" i="8"/>
  <c r="H49" i="5"/>
  <c r="I49" i="5"/>
  <c r="I74" i="6"/>
  <c r="I47" i="10"/>
  <c r="F47" i="10" s="1"/>
  <c r="I43" i="10"/>
  <c r="F43" i="10" s="1"/>
  <c r="I39" i="10"/>
  <c r="F39" i="10" s="1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92" i="5"/>
  <c r="H20" i="7"/>
  <c r="I29" i="7"/>
  <c r="I10" i="7"/>
  <c r="H40" i="8"/>
  <c r="G2" i="8"/>
  <c r="I74" i="8"/>
  <c r="H13" i="8"/>
  <c r="I46" i="7"/>
  <c r="I25" i="6"/>
  <c r="I17" i="6"/>
  <c r="I99" i="10"/>
  <c r="F99" i="10" s="1"/>
  <c r="I95" i="10"/>
  <c r="F95" i="10" s="1"/>
  <c r="I91" i="10"/>
  <c r="F91" i="10" s="1"/>
  <c r="I87" i="10"/>
  <c r="F87" i="10" s="1"/>
  <c r="I83" i="10"/>
  <c r="F83" i="10" s="1"/>
  <c r="I79" i="10"/>
  <c r="F79" i="10" s="1"/>
  <c r="I75" i="10"/>
  <c r="F75" i="10" s="1"/>
  <c r="I71" i="10"/>
  <c r="F71" i="10" s="1"/>
  <c r="I67" i="10"/>
  <c r="F67" i="10" s="1"/>
  <c r="I63" i="10"/>
  <c r="F63" i="10" s="1"/>
  <c r="I59" i="10"/>
  <c r="F59" i="10" s="1"/>
  <c r="I55" i="10"/>
  <c r="F55" i="10" s="1"/>
  <c r="I51" i="10"/>
  <c r="F51" i="10" s="1"/>
  <c r="F100" i="2"/>
  <c r="H100" i="2" s="1"/>
  <c r="F98" i="2"/>
  <c r="F96" i="2"/>
  <c r="H96" i="2" s="1"/>
  <c r="F94" i="2"/>
  <c r="H94" i="2" s="1"/>
  <c r="F92" i="2"/>
  <c r="H92" i="2" s="1"/>
  <c r="F90" i="2"/>
  <c r="H90" i="2" s="1"/>
  <c r="F88" i="2"/>
  <c r="H88" i="2" s="1"/>
  <c r="F86" i="2"/>
  <c r="H86" i="2" s="1"/>
  <c r="F84" i="2"/>
  <c r="H84" i="2" s="1"/>
  <c r="F82" i="2"/>
  <c r="H82" i="2" s="1"/>
  <c r="F80" i="2"/>
  <c r="H80" i="2" s="1"/>
  <c r="F78" i="2"/>
  <c r="F76" i="2"/>
  <c r="H76" i="2" s="1"/>
  <c r="F74" i="2"/>
  <c r="F72" i="2"/>
  <c r="H72" i="2" s="1"/>
  <c r="F70" i="2"/>
  <c r="H70" i="2" s="1"/>
  <c r="F68" i="2"/>
  <c r="H68" i="2" s="1"/>
  <c r="F66" i="2"/>
  <c r="H66" i="2" s="1"/>
  <c r="F64" i="2"/>
  <c r="H64" i="2" s="1"/>
  <c r="F62" i="2"/>
  <c r="H62" i="2" s="1"/>
  <c r="F60" i="2"/>
  <c r="H60" i="2" s="1"/>
  <c r="F58" i="2"/>
  <c r="H58" i="2" s="1"/>
  <c r="F56" i="2"/>
  <c r="H56" i="2" s="1"/>
  <c r="F54" i="2"/>
  <c r="H54" i="2" s="1"/>
  <c r="F52" i="2"/>
  <c r="H52" i="2" s="1"/>
  <c r="F50" i="2"/>
  <c r="F48" i="2"/>
  <c r="H48" i="2" s="1"/>
  <c r="F46" i="2"/>
  <c r="F44" i="2"/>
  <c r="H44" i="2" s="1"/>
  <c r="F42" i="2"/>
  <c r="H42" i="2" s="1"/>
  <c r="F40" i="2"/>
  <c r="H40" i="2" s="1"/>
  <c r="F38" i="2"/>
  <c r="H38" i="2" s="1"/>
  <c r="F36" i="2"/>
  <c r="H36" i="2" s="1"/>
  <c r="F34" i="2"/>
  <c r="H34" i="2" s="1"/>
  <c r="F32" i="2"/>
  <c r="H32" i="2" s="1"/>
  <c r="F30" i="2"/>
  <c r="H30" i="2" s="1"/>
  <c r="F28" i="2"/>
  <c r="H28" i="2" s="1"/>
  <c r="F27" i="2"/>
  <c r="F26" i="2"/>
  <c r="F25" i="2"/>
  <c r="F24" i="2"/>
  <c r="H24" i="2" s="1"/>
  <c r="F23" i="2"/>
  <c r="F22" i="2"/>
  <c r="F21" i="2"/>
  <c r="F20" i="2"/>
  <c r="I20" i="2" s="1"/>
  <c r="F19" i="2"/>
  <c r="F18" i="2"/>
  <c r="F17" i="2"/>
  <c r="F16" i="2"/>
  <c r="H16" i="2" s="1"/>
  <c r="F15" i="2"/>
  <c r="F14" i="2"/>
  <c r="F13" i="2"/>
  <c r="H13" i="2" s="1"/>
  <c r="F12" i="2"/>
  <c r="I12" i="2" s="1"/>
  <c r="F11" i="2"/>
  <c r="H11" i="2" s="1"/>
  <c r="F10" i="2"/>
  <c r="F9" i="2"/>
  <c r="F7" i="2"/>
  <c r="H7" i="2" s="1"/>
  <c r="F5" i="2"/>
  <c r="F3" i="2"/>
  <c r="H3" i="2" s="1"/>
  <c r="G26" i="2"/>
  <c r="G22" i="2"/>
  <c r="G18" i="2"/>
  <c r="G14" i="2"/>
  <c r="I14" i="2" s="1"/>
  <c r="G10" i="2"/>
  <c r="G6" i="2"/>
  <c r="I6" i="2" s="1"/>
  <c r="F43" i="3"/>
  <c r="G56" i="3"/>
  <c r="F59" i="3"/>
  <c r="G68" i="3"/>
  <c r="G84" i="3"/>
  <c r="G92" i="3"/>
  <c r="J101" i="10"/>
  <c r="F100" i="3"/>
  <c r="I100" i="3" s="1"/>
  <c r="I100" i="10"/>
  <c r="F100" i="10" s="1"/>
  <c r="J97" i="10"/>
  <c r="I96" i="10"/>
  <c r="F96" i="10" s="1"/>
  <c r="G93" i="3"/>
  <c r="I93" i="3" s="1"/>
  <c r="J93" i="10"/>
  <c r="I92" i="10"/>
  <c r="F92" i="10" s="1"/>
  <c r="J89" i="10"/>
  <c r="I88" i="10"/>
  <c r="F88" i="10" s="1"/>
  <c r="J85" i="10"/>
  <c r="I84" i="10"/>
  <c r="F84" i="10" s="1"/>
  <c r="F83" i="3"/>
  <c r="J81" i="10"/>
  <c r="I80" i="10"/>
  <c r="F80" i="10" s="1"/>
  <c r="J77" i="10"/>
  <c r="I76" i="10"/>
  <c r="F76" i="10" s="1"/>
  <c r="J73" i="10"/>
  <c r="F72" i="3"/>
  <c r="I72" i="10"/>
  <c r="F72" i="10" s="1"/>
  <c r="J69" i="10"/>
  <c r="I68" i="10"/>
  <c r="F68" i="10" s="1"/>
  <c r="J65" i="10"/>
  <c r="I64" i="10"/>
  <c r="F64" i="10" s="1"/>
  <c r="F63" i="3"/>
  <c r="J61" i="10"/>
  <c r="I60" i="10"/>
  <c r="F60" i="10" s="1"/>
  <c r="J57" i="10"/>
  <c r="I56" i="10"/>
  <c r="F56" i="10" s="1"/>
  <c r="J53" i="10"/>
  <c r="I52" i="10"/>
  <c r="F52" i="10" s="1"/>
  <c r="F51" i="3"/>
  <c r="J49" i="10"/>
  <c r="I48" i="10"/>
  <c r="F48" i="10" s="1"/>
  <c r="F47" i="3"/>
  <c r="J45" i="10"/>
  <c r="F44" i="3"/>
  <c r="H44" i="3" s="1"/>
  <c r="I44" i="10"/>
  <c r="F44" i="10" s="1"/>
  <c r="J41" i="10"/>
  <c r="I40" i="10"/>
  <c r="F40" i="10" s="1"/>
  <c r="J37" i="10"/>
  <c r="I36" i="10"/>
  <c r="F36" i="10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3" s="1"/>
  <c r="I16" i="10"/>
  <c r="F16" i="10" s="1"/>
  <c r="F15" i="3"/>
  <c r="J13" i="10"/>
  <c r="F12" i="3"/>
  <c r="I12" i="3" s="1"/>
  <c r="I12" i="10"/>
  <c r="F12" i="10" s="1"/>
  <c r="F11" i="3"/>
  <c r="J9" i="10"/>
  <c r="F8" i="3"/>
  <c r="I8" i="3" s="1"/>
  <c r="I8" i="10"/>
  <c r="F8" i="10" s="1"/>
  <c r="F7" i="3"/>
  <c r="J5" i="10"/>
  <c r="F4" i="3"/>
  <c r="I4" i="10"/>
  <c r="F4" i="10" s="1"/>
  <c r="F3" i="3"/>
  <c r="G99" i="4"/>
  <c r="F98" i="4"/>
  <c r="H98" i="4" s="1"/>
  <c r="F94" i="4"/>
  <c r="G93" i="4"/>
  <c r="G91" i="4"/>
  <c r="F90" i="4"/>
  <c r="H90" i="4" s="1"/>
  <c r="F89" i="4"/>
  <c r="G87" i="4"/>
  <c r="F86" i="4"/>
  <c r="H86" i="4" s="1"/>
  <c r="F85" i="4"/>
  <c r="H85" i="4" s="1"/>
  <c r="G83" i="4"/>
  <c r="F82" i="4"/>
  <c r="H82" i="4" s="1"/>
  <c r="G81" i="4"/>
  <c r="F78" i="4"/>
  <c r="H78" i="4" s="1"/>
  <c r="F77" i="4"/>
  <c r="G75" i="4"/>
  <c r="F74" i="4"/>
  <c r="G73" i="4"/>
  <c r="G71" i="4"/>
  <c r="F70" i="4"/>
  <c r="I70" i="4" s="1"/>
  <c r="G67" i="4"/>
  <c r="I67" i="4" s="1"/>
  <c r="F66" i="4"/>
  <c r="H66" i="4" s="1"/>
  <c r="F62" i="4"/>
  <c r="G61" i="4"/>
  <c r="G59" i="4"/>
  <c r="F58" i="4"/>
  <c r="H58" i="4" s="1"/>
  <c r="G57" i="4"/>
  <c r="G55" i="4"/>
  <c r="F54" i="4"/>
  <c r="G53" i="4"/>
  <c r="G51" i="4"/>
  <c r="F50" i="4"/>
  <c r="F46" i="4"/>
  <c r="G43" i="4"/>
  <c r="F42" i="4"/>
  <c r="G39" i="4"/>
  <c r="F38" i="4"/>
  <c r="G35" i="4"/>
  <c r="I35" i="4" s="1"/>
  <c r="F34" i="4"/>
  <c r="F30" i="4"/>
  <c r="I30" i="4" s="1"/>
  <c r="G29" i="4"/>
  <c r="G27" i="4"/>
  <c r="F26" i="4"/>
  <c r="F25" i="4"/>
  <c r="G23" i="4"/>
  <c r="F22" i="4"/>
  <c r="I22" i="4" s="1"/>
  <c r="F21" i="4"/>
  <c r="G19" i="4"/>
  <c r="H19" i="4" s="1"/>
  <c r="F17" i="4"/>
  <c r="G15" i="4"/>
  <c r="F14" i="4"/>
  <c r="F13" i="4"/>
  <c r="G11" i="4"/>
  <c r="F10" i="4"/>
  <c r="F9" i="4"/>
  <c r="F6" i="4"/>
  <c r="I6" i="4" s="1"/>
  <c r="I15" i="6"/>
  <c r="H18" i="6"/>
  <c r="I92" i="7"/>
  <c r="I34" i="7"/>
  <c r="H96" i="8"/>
  <c r="H92" i="8"/>
  <c r="I58" i="8"/>
  <c r="I12" i="8"/>
  <c r="I8" i="8"/>
  <c r="I100" i="7"/>
  <c r="I70" i="7"/>
  <c r="I50" i="7"/>
  <c r="H31" i="7"/>
  <c r="I57" i="6"/>
  <c r="I22" i="8"/>
  <c r="I30" i="8"/>
  <c r="H94" i="8"/>
  <c r="F2" i="8"/>
  <c r="H98" i="8"/>
  <c r="I84" i="8"/>
  <c r="I80" i="8"/>
  <c r="I96" i="8"/>
  <c r="I100" i="8"/>
  <c r="I48" i="8"/>
  <c r="I92" i="8"/>
  <c r="H3" i="8"/>
  <c r="H29" i="7"/>
  <c r="H10" i="7"/>
  <c r="I20" i="7"/>
  <c r="I28" i="7"/>
  <c r="H80" i="7"/>
  <c r="I36" i="7"/>
  <c r="I96" i="7"/>
  <c r="I5" i="7"/>
  <c r="I24" i="7"/>
  <c r="H92" i="7"/>
  <c r="H76" i="7"/>
  <c r="I32" i="7"/>
  <c r="H49" i="6"/>
  <c r="H11" i="6"/>
  <c r="I19" i="6"/>
  <c r="H3" i="6"/>
  <c r="I14" i="6"/>
  <c r="G2" i="6"/>
  <c r="I48" i="6"/>
  <c r="I88" i="6"/>
  <c r="I10" i="6"/>
  <c r="H15" i="6"/>
  <c r="I96" i="6"/>
  <c r="H20" i="6"/>
  <c r="I44" i="6"/>
  <c r="I80" i="6"/>
  <c r="H7" i="6"/>
  <c r="H82" i="5"/>
  <c r="I66" i="5"/>
  <c r="H37" i="5"/>
  <c r="H50" i="5"/>
  <c r="H101" i="5"/>
  <c r="H34" i="5"/>
  <c r="I100" i="5"/>
  <c r="I5" i="5"/>
  <c r="I92" i="5"/>
  <c r="H20" i="5"/>
  <c r="I28" i="2"/>
  <c r="F65" i="4"/>
  <c r="G65" i="4"/>
  <c r="G41" i="4"/>
  <c r="F41" i="4"/>
  <c r="H41" i="4" s="1"/>
  <c r="I94" i="2"/>
  <c r="I66" i="2"/>
  <c r="I54" i="2"/>
  <c r="I34" i="2"/>
  <c r="I4" i="2"/>
  <c r="H85" i="2"/>
  <c r="H69" i="2"/>
  <c r="H29" i="2"/>
  <c r="F101" i="4"/>
  <c r="G101" i="4"/>
  <c r="F97" i="4"/>
  <c r="G97" i="4"/>
  <c r="H97" i="4" s="1"/>
  <c r="F69" i="4"/>
  <c r="G69" i="4"/>
  <c r="G49" i="4"/>
  <c r="F49" i="4"/>
  <c r="H49" i="4" s="1"/>
  <c r="G45" i="4"/>
  <c r="F45" i="4"/>
  <c r="F37" i="4"/>
  <c r="G37" i="4"/>
  <c r="F33" i="4"/>
  <c r="G33" i="4"/>
  <c r="F5" i="4"/>
  <c r="G5" i="4"/>
  <c r="I90" i="2"/>
  <c r="I82" i="2"/>
  <c r="I70" i="2"/>
  <c r="I62" i="2"/>
  <c r="I58" i="2"/>
  <c r="I38" i="2"/>
  <c r="I30" i="2"/>
  <c r="I99" i="2"/>
  <c r="I79" i="2"/>
  <c r="I27" i="2"/>
  <c r="H27" i="2"/>
  <c r="I19" i="2"/>
  <c r="H19" i="2"/>
  <c r="E2" i="2"/>
  <c r="F57" i="3"/>
  <c r="G57" i="3"/>
  <c r="H57" i="3" s="1"/>
  <c r="C2" i="2"/>
  <c r="G77" i="3"/>
  <c r="D2" i="3"/>
  <c r="P3" i="9" s="1"/>
  <c r="I34" i="3"/>
  <c r="I38" i="3"/>
  <c r="F51" i="4"/>
  <c r="H51" i="4" s="1"/>
  <c r="G101" i="3"/>
  <c r="G99" i="3"/>
  <c r="G97" i="3"/>
  <c r="I97" i="3" s="1"/>
  <c r="G95" i="3"/>
  <c r="G91" i="3"/>
  <c r="G89" i="3"/>
  <c r="G87" i="3"/>
  <c r="G85" i="3"/>
  <c r="I85" i="3" s="1"/>
  <c r="G81" i="3"/>
  <c r="G79" i="3"/>
  <c r="G75" i="3"/>
  <c r="G73" i="3"/>
  <c r="H73" i="3" s="1"/>
  <c r="G71" i="3"/>
  <c r="G69" i="3"/>
  <c r="G67" i="3"/>
  <c r="G65" i="3"/>
  <c r="I65" i="3" s="1"/>
  <c r="G61" i="3"/>
  <c r="G59" i="3"/>
  <c r="I59" i="3" s="1"/>
  <c r="G55" i="3"/>
  <c r="G53" i="3"/>
  <c r="G49" i="3"/>
  <c r="I49" i="3" s="1"/>
  <c r="G45" i="3"/>
  <c r="I45" i="3" s="1"/>
  <c r="G43" i="3"/>
  <c r="I43" i="3" s="1"/>
  <c r="G41" i="3"/>
  <c r="G39" i="3"/>
  <c r="H39" i="3" s="1"/>
  <c r="G35" i="3"/>
  <c r="G31" i="3"/>
  <c r="I31" i="3" s="1"/>
  <c r="G27" i="3"/>
  <c r="G23" i="3"/>
  <c r="H23" i="3" s="1"/>
  <c r="G19" i="3"/>
  <c r="G17" i="3"/>
  <c r="G13" i="3"/>
  <c r="H13" i="3" s="1"/>
  <c r="G9" i="3"/>
  <c r="I9" i="3" s="1"/>
  <c r="G5" i="3"/>
  <c r="H5" i="3" s="1"/>
  <c r="C2" i="3"/>
  <c r="G2" i="3" s="1"/>
  <c r="I6" i="3"/>
  <c r="I42" i="3"/>
  <c r="F95" i="3"/>
  <c r="F3" i="4"/>
  <c r="I90" i="4"/>
  <c r="I86" i="4"/>
  <c r="I74" i="4"/>
  <c r="F53" i="4"/>
  <c r="F57" i="4"/>
  <c r="I57" i="4" s="1"/>
  <c r="G89" i="4"/>
  <c r="I89" i="4" s="1"/>
  <c r="G25" i="4"/>
  <c r="G77" i="4"/>
  <c r="H77" i="4" s="1"/>
  <c r="D2" i="4"/>
  <c r="F73" i="4"/>
  <c r="F81" i="4"/>
  <c r="G17" i="4"/>
  <c r="H17" i="4" s="1"/>
  <c r="G85" i="4"/>
  <c r="G21" i="4"/>
  <c r="I21" i="4" s="1"/>
  <c r="G13" i="4"/>
  <c r="C2" i="4"/>
  <c r="I42" i="4"/>
  <c r="F61" i="4"/>
  <c r="G9" i="4"/>
  <c r="H9" i="4" s="1"/>
  <c r="F29" i="4"/>
  <c r="F93" i="4"/>
  <c r="H12" i="4"/>
  <c r="F23" i="4"/>
  <c r="H23" i="4" s="1"/>
  <c r="F39" i="4"/>
  <c r="F55" i="4"/>
  <c r="F71" i="4"/>
  <c r="I71" i="4" s="1"/>
  <c r="F87" i="4"/>
  <c r="G95" i="4"/>
  <c r="H95" i="4" s="1"/>
  <c r="G79" i="4"/>
  <c r="H79" i="4" s="1"/>
  <c r="G63" i="4"/>
  <c r="I63" i="4" s="1"/>
  <c r="G47" i="4"/>
  <c r="I47" i="4" s="1"/>
  <c r="G31" i="4"/>
  <c r="H31" i="4" s="1"/>
  <c r="F15" i="4"/>
  <c r="E2" i="4"/>
  <c r="F27" i="4"/>
  <c r="F43" i="4"/>
  <c r="F59" i="4"/>
  <c r="I59" i="4" s="1"/>
  <c r="F75" i="4"/>
  <c r="F91" i="4"/>
  <c r="I12" i="4"/>
  <c r="H11" i="4"/>
  <c r="H67" i="4"/>
  <c r="H83" i="4"/>
  <c r="H99" i="4"/>
  <c r="G7" i="4"/>
  <c r="H7" i="4" s="1"/>
  <c r="H26" i="4"/>
  <c r="H42" i="4"/>
  <c r="H74" i="4"/>
  <c r="F4" i="4"/>
  <c r="I11" i="4"/>
  <c r="G3" i="4"/>
  <c r="F18" i="4"/>
  <c r="I83" i="4"/>
  <c r="F20" i="4"/>
  <c r="H20" i="4" s="1"/>
  <c r="F24" i="4"/>
  <c r="H24" i="4" s="1"/>
  <c r="F28" i="4"/>
  <c r="H28" i="4" s="1"/>
  <c r="H29" i="4"/>
  <c r="F32" i="4"/>
  <c r="H32" i="4" s="1"/>
  <c r="F36" i="4"/>
  <c r="H36" i="4" s="1"/>
  <c r="F40" i="4"/>
  <c r="H40" i="4" s="1"/>
  <c r="F44" i="4"/>
  <c r="H44" i="4" s="1"/>
  <c r="F48" i="4"/>
  <c r="F52" i="4"/>
  <c r="H52" i="4" s="1"/>
  <c r="F56" i="4"/>
  <c r="H56" i="4" s="1"/>
  <c r="F60" i="4"/>
  <c r="H60" i="4" s="1"/>
  <c r="F64" i="4"/>
  <c r="H64" i="4" s="1"/>
  <c r="F68" i="4"/>
  <c r="F72" i="4"/>
  <c r="F76" i="4"/>
  <c r="F80" i="4"/>
  <c r="F84" i="4"/>
  <c r="F88" i="4"/>
  <c r="F92" i="4"/>
  <c r="F96" i="4"/>
  <c r="H96" i="4" s="1"/>
  <c r="I99" i="4"/>
  <c r="F100" i="4"/>
  <c r="I44" i="3"/>
  <c r="F55" i="3"/>
  <c r="I58" i="3"/>
  <c r="F71" i="3"/>
  <c r="F75" i="3"/>
  <c r="F91" i="3"/>
  <c r="H91" i="3" s="1"/>
  <c r="G3" i="3"/>
  <c r="G7" i="3"/>
  <c r="G11" i="3"/>
  <c r="G15" i="3"/>
  <c r="F19" i="3"/>
  <c r="F27" i="3"/>
  <c r="F35" i="3"/>
  <c r="G51" i="3"/>
  <c r="F67" i="3"/>
  <c r="H67" i="3" s="1"/>
  <c r="I72" i="3"/>
  <c r="F87" i="3"/>
  <c r="H59" i="3"/>
  <c r="I86" i="3"/>
  <c r="G25" i="3"/>
  <c r="G33" i="3"/>
  <c r="G37" i="3"/>
  <c r="I37" i="3" s="1"/>
  <c r="H31" i="3"/>
  <c r="F20" i="3"/>
  <c r="H20" i="3" s="1"/>
  <c r="F24" i="3"/>
  <c r="H24" i="3" s="1"/>
  <c r="F28" i="3"/>
  <c r="H28" i="3" s="1"/>
  <c r="F32" i="3"/>
  <c r="H32" i="3" s="1"/>
  <c r="F36" i="3"/>
  <c r="H36" i="3" s="1"/>
  <c r="H38" i="3"/>
  <c r="F40" i="3"/>
  <c r="H40" i="3" s="1"/>
  <c r="I55" i="3"/>
  <c r="H72" i="3"/>
  <c r="I75" i="3"/>
  <c r="H100" i="3"/>
  <c r="G21" i="3"/>
  <c r="G29" i="3"/>
  <c r="H42" i="3"/>
  <c r="H45" i="3"/>
  <c r="F48" i="3"/>
  <c r="H48" i="3" s="1"/>
  <c r="F52" i="3"/>
  <c r="F56" i="3"/>
  <c r="H58" i="3"/>
  <c r="F60" i="3"/>
  <c r="H60" i="3" s="1"/>
  <c r="H62" i="3"/>
  <c r="F64" i="3"/>
  <c r="H64" i="3" s="1"/>
  <c r="H65" i="3"/>
  <c r="F68" i="3"/>
  <c r="F76" i="3"/>
  <c r="H76" i="3" s="1"/>
  <c r="H77" i="3"/>
  <c r="F80" i="3"/>
  <c r="H80" i="3" s="1"/>
  <c r="F84" i="3"/>
  <c r="H84" i="3" s="1"/>
  <c r="F88" i="3"/>
  <c r="H88" i="3" s="1"/>
  <c r="F92" i="3"/>
  <c r="H94" i="3"/>
  <c r="F96" i="3"/>
  <c r="H96" i="3" l="1"/>
  <c r="H85" i="3"/>
  <c r="I5" i="3"/>
  <c r="H48" i="4"/>
  <c r="J49" i="9" s="1"/>
  <c r="I35" i="2"/>
  <c r="D25" i="10"/>
  <c r="E49" i="10"/>
  <c r="E25" i="10"/>
  <c r="D73" i="10"/>
  <c r="D37" i="10"/>
  <c r="I78" i="2"/>
  <c r="H10" i="4"/>
  <c r="J11" i="9" s="1"/>
  <c r="I38" i="4"/>
  <c r="I62" i="4"/>
  <c r="H93" i="2"/>
  <c r="I7" i="2"/>
  <c r="H23" i="2"/>
  <c r="I46" i="2"/>
  <c r="H101" i="2"/>
  <c r="H37" i="2"/>
  <c r="H43" i="2"/>
  <c r="H53" i="2"/>
  <c r="I5" i="2"/>
  <c r="H52" i="3"/>
  <c r="H26" i="3"/>
  <c r="J27" i="9" s="1"/>
  <c r="H12" i="3"/>
  <c r="I95" i="3"/>
  <c r="I69" i="3"/>
  <c r="K70" i="9" s="1"/>
  <c r="L70" i="9" s="1"/>
  <c r="I99" i="3"/>
  <c r="I51" i="2"/>
  <c r="H92" i="3"/>
  <c r="H19" i="3"/>
  <c r="J20" i="9" s="1"/>
  <c r="I9" i="4"/>
  <c r="H30" i="4"/>
  <c r="I85" i="4"/>
  <c r="I61" i="3"/>
  <c r="K62" i="9" s="1"/>
  <c r="L62" i="9" s="1"/>
  <c r="H81" i="2"/>
  <c r="H30" i="3"/>
  <c r="D45" i="10"/>
  <c r="H68" i="3"/>
  <c r="H54" i="3"/>
  <c r="H35" i="3"/>
  <c r="H80" i="4"/>
  <c r="J81" i="9" s="1"/>
  <c r="H62" i="4"/>
  <c r="I8" i="4"/>
  <c r="R4" i="9"/>
  <c r="I82" i="4"/>
  <c r="H16" i="4"/>
  <c r="I27" i="3"/>
  <c r="I41" i="3"/>
  <c r="I73" i="3"/>
  <c r="I59" i="2"/>
  <c r="I83" i="2"/>
  <c r="H5" i="4"/>
  <c r="H83" i="3"/>
  <c r="J84" i="9" s="1"/>
  <c r="H9" i="2"/>
  <c r="H21" i="2"/>
  <c r="H25" i="2"/>
  <c r="H46" i="2"/>
  <c r="H78" i="2"/>
  <c r="I93" i="2"/>
  <c r="J78" i="9"/>
  <c r="I39" i="3"/>
  <c r="J33" i="9"/>
  <c r="I23" i="3"/>
  <c r="H71" i="3"/>
  <c r="H100" i="4"/>
  <c r="J101" i="9" s="1"/>
  <c r="H88" i="4"/>
  <c r="H18" i="4"/>
  <c r="I17" i="3"/>
  <c r="I87" i="2"/>
  <c r="I69" i="4"/>
  <c r="I10" i="4"/>
  <c r="I4" i="3"/>
  <c r="K13" i="9"/>
  <c r="L13" i="9" s="1"/>
  <c r="H10" i="2"/>
  <c r="H14" i="2"/>
  <c r="H47" i="3"/>
  <c r="H63" i="3"/>
  <c r="H78" i="3"/>
  <c r="I49" i="2"/>
  <c r="H50" i="3"/>
  <c r="I90" i="3"/>
  <c r="K91" i="9" s="1"/>
  <c r="L91" i="9" s="1"/>
  <c r="H71" i="2"/>
  <c r="I14" i="4"/>
  <c r="H34" i="4"/>
  <c r="I94" i="4"/>
  <c r="K95" i="9" s="1"/>
  <c r="L95" i="9" s="1"/>
  <c r="H97" i="2"/>
  <c r="I75" i="2"/>
  <c r="H95" i="2"/>
  <c r="I98" i="2"/>
  <c r="I8" i="2"/>
  <c r="H45" i="2"/>
  <c r="H55" i="2"/>
  <c r="H77" i="2"/>
  <c r="J21" i="9"/>
  <c r="I66" i="3"/>
  <c r="K59" i="9"/>
  <c r="L59" i="9" s="1"/>
  <c r="H72" i="4"/>
  <c r="H57" i="4"/>
  <c r="I61" i="4"/>
  <c r="J6" i="9"/>
  <c r="H79" i="3"/>
  <c r="H89" i="3"/>
  <c r="H38" i="4"/>
  <c r="I54" i="4"/>
  <c r="H5" i="2"/>
  <c r="I23" i="2"/>
  <c r="H74" i="2"/>
  <c r="I37" i="2"/>
  <c r="I53" i="2"/>
  <c r="I69" i="2"/>
  <c r="I101" i="2"/>
  <c r="J35" i="9"/>
  <c r="J65" i="9"/>
  <c r="J58" i="9"/>
  <c r="I40" i="3"/>
  <c r="J32" i="9"/>
  <c r="H16" i="3"/>
  <c r="J17" i="9" s="1"/>
  <c r="H4" i="3"/>
  <c r="I78" i="3"/>
  <c r="H55" i="3"/>
  <c r="H84" i="4"/>
  <c r="J85" i="9" s="1"/>
  <c r="H68" i="4"/>
  <c r="I23" i="4"/>
  <c r="I7" i="4"/>
  <c r="H94" i="4"/>
  <c r="J95" i="9" s="1"/>
  <c r="H22" i="4"/>
  <c r="H15" i="4"/>
  <c r="I53" i="3"/>
  <c r="I57" i="3"/>
  <c r="I39" i="2"/>
  <c r="H65" i="2"/>
  <c r="H65" i="4"/>
  <c r="J66" i="9" s="1"/>
  <c r="I46" i="4"/>
  <c r="I18" i="2"/>
  <c r="H15" i="2"/>
  <c r="H50" i="2"/>
  <c r="H98" i="2"/>
  <c r="H31" i="2"/>
  <c r="E45" i="10"/>
  <c r="H70" i="3"/>
  <c r="J63" i="9"/>
  <c r="H56" i="3"/>
  <c r="J57" i="9" s="1"/>
  <c r="K24" i="9"/>
  <c r="L24" i="9" s="1"/>
  <c r="H8" i="3"/>
  <c r="J9" i="9" s="1"/>
  <c r="H14" i="3"/>
  <c r="J68" i="9"/>
  <c r="H92" i="4"/>
  <c r="H14" i="4"/>
  <c r="H35" i="4"/>
  <c r="J36" i="9" s="1"/>
  <c r="H43" i="4"/>
  <c r="I53" i="4"/>
  <c r="I78" i="4"/>
  <c r="K79" i="9" s="1"/>
  <c r="L79" i="9" s="1"/>
  <c r="I98" i="4"/>
  <c r="I22" i="3"/>
  <c r="I91" i="2"/>
  <c r="H49" i="2"/>
  <c r="H50" i="4"/>
  <c r="I22" i="2"/>
  <c r="I46" i="3"/>
  <c r="I50" i="3"/>
  <c r="K51" i="9" s="1"/>
  <c r="L51" i="9" s="1"/>
  <c r="I74" i="3"/>
  <c r="K75" i="9" s="1"/>
  <c r="L75" i="9" s="1"/>
  <c r="I73" i="2"/>
  <c r="I89" i="2"/>
  <c r="H47" i="2"/>
  <c r="H75" i="2"/>
  <c r="J89" i="9"/>
  <c r="I21" i="3"/>
  <c r="K22" i="9" s="1"/>
  <c r="L22" i="9" s="1"/>
  <c r="I47" i="3"/>
  <c r="K48" i="9" s="1"/>
  <c r="L48" i="9" s="1"/>
  <c r="I33" i="3"/>
  <c r="I51" i="3"/>
  <c r="H76" i="4"/>
  <c r="J77" i="9" s="1"/>
  <c r="I27" i="4"/>
  <c r="K28" i="9" s="1"/>
  <c r="L28" i="9" s="1"/>
  <c r="I73" i="4"/>
  <c r="I63" i="2"/>
  <c r="I95" i="2"/>
  <c r="I37" i="4"/>
  <c r="K38" i="9" s="1"/>
  <c r="L38" i="9" s="1"/>
  <c r="I49" i="4"/>
  <c r="I97" i="4"/>
  <c r="K98" i="9" s="1"/>
  <c r="L98" i="9" s="1"/>
  <c r="H33" i="2"/>
  <c r="I34" i="4"/>
  <c r="K35" i="9" s="1"/>
  <c r="L35" i="9" s="1"/>
  <c r="I63" i="3"/>
  <c r="I10" i="2"/>
  <c r="I26" i="2"/>
  <c r="I45" i="2"/>
  <c r="I61" i="2"/>
  <c r="I77" i="2"/>
  <c r="J59" i="9"/>
  <c r="J53" i="9"/>
  <c r="J43" i="9"/>
  <c r="I35" i="3"/>
  <c r="J23" i="9"/>
  <c r="H9" i="3"/>
  <c r="J10" i="9" s="1"/>
  <c r="H47" i="4"/>
  <c r="K23" i="9"/>
  <c r="L23" i="9" s="1"/>
  <c r="H95" i="3"/>
  <c r="J96" i="9" s="1"/>
  <c r="I75" i="4"/>
  <c r="H3" i="3"/>
  <c r="J67" i="9"/>
  <c r="I83" i="3"/>
  <c r="K84" i="9" s="1"/>
  <c r="L84" i="9" s="1"/>
  <c r="H101" i="3"/>
  <c r="I17" i="2"/>
  <c r="I64" i="2"/>
  <c r="I87" i="3"/>
  <c r="H21" i="4"/>
  <c r="H89" i="4"/>
  <c r="J45" i="9"/>
  <c r="K64" i="9"/>
  <c r="L64" i="9" s="1"/>
  <c r="R3" i="9"/>
  <c r="J31" i="9"/>
  <c r="H86" i="3"/>
  <c r="J87" i="9" s="1"/>
  <c r="I72" i="2"/>
  <c r="H17" i="3"/>
  <c r="J18" i="9" s="1"/>
  <c r="P4" i="9"/>
  <c r="K50" i="9"/>
  <c r="L50" i="9" s="1"/>
  <c r="G2" i="2"/>
  <c r="I33" i="4"/>
  <c r="H45" i="4"/>
  <c r="J46" i="9" s="1"/>
  <c r="H69" i="4"/>
  <c r="H101" i="4"/>
  <c r="K27" i="9"/>
  <c r="L27" i="9" s="1"/>
  <c r="I9" i="2"/>
  <c r="I62" i="3"/>
  <c r="K63" i="9" s="1"/>
  <c r="L63" i="9" s="1"/>
  <c r="I82" i="3"/>
  <c r="H98" i="3"/>
  <c r="J99" i="9" s="1"/>
  <c r="I32" i="2"/>
  <c r="I96" i="2"/>
  <c r="H59" i="4"/>
  <c r="J60" i="9" s="1"/>
  <c r="K43" i="9"/>
  <c r="L43" i="9" s="1"/>
  <c r="I66" i="4"/>
  <c r="K67" i="9" s="1"/>
  <c r="L67" i="9" s="1"/>
  <c r="I40" i="2"/>
  <c r="K47" i="9"/>
  <c r="L47" i="9" s="1"/>
  <c r="K71" i="9"/>
  <c r="L71" i="9" s="1"/>
  <c r="K76" i="9"/>
  <c r="L76" i="9" s="1"/>
  <c r="J80" i="9"/>
  <c r="C28" i="10"/>
  <c r="I29" i="9" s="1"/>
  <c r="E28" i="10"/>
  <c r="D28" i="10"/>
  <c r="C48" i="10"/>
  <c r="I49" i="9" s="1"/>
  <c r="E48" i="10"/>
  <c r="D48" i="10"/>
  <c r="C79" i="10"/>
  <c r="I80" i="9" s="1"/>
  <c r="E79" i="10"/>
  <c r="D79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H93" i="3"/>
  <c r="I11" i="3"/>
  <c r="K12" i="9" s="1"/>
  <c r="L12" i="9" s="1"/>
  <c r="I79" i="4"/>
  <c r="I39" i="4"/>
  <c r="K40" i="9" s="1"/>
  <c r="L40" i="9" s="1"/>
  <c r="I65" i="4"/>
  <c r="J90" i="9"/>
  <c r="C36" i="10"/>
  <c r="I37" i="9" s="1"/>
  <c r="E36" i="10"/>
  <c r="D36" i="10"/>
  <c r="C68" i="10"/>
  <c r="I69" i="9" s="1"/>
  <c r="E68" i="10"/>
  <c r="D68" i="10"/>
  <c r="C63" i="10"/>
  <c r="I64" i="9" s="1"/>
  <c r="E63" i="10"/>
  <c r="D63" i="10"/>
  <c r="C15" i="10"/>
  <c r="I16" i="9" s="1"/>
  <c r="D15" i="10"/>
  <c r="E15" i="10"/>
  <c r="I60" i="2"/>
  <c r="C17" i="10"/>
  <c r="I18" i="9" s="1"/>
  <c r="E17" i="10"/>
  <c r="D17" i="10"/>
  <c r="H82" i="3"/>
  <c r="J83" i="9" s="1"/>
  <c r="H74" i="3"/>
  <c r="J75" i="9" s="1"/>
  <c r="H61" i="3"/>
  <c r="J73" i="9"/>
  <c r="J39" i="9"/>
  <c r="H93" i="4"/>
  <c r="F2" i="4"/>
  <c r="I81" i="3"/>
  <c r="I89" i="3"/>
  <c r="K90" i="9" s="1"/>
  <c r="L90" i="9" s="1"/>
  <c r="K100" i="9"/>
  <c r="L100" i="9" s="1"/>
  <c r="I98" i="3"/>
  <c r="K58" i="9"/>
  <c r="L58" i="9" s="1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C56" i="10"/>
  <c r="I57" i="9" s="1"/>
  <c r="E56" i="10"/>
  <c r="D56" i="10"/>
  <c r="C76" i="10"/>
  <c r="I77" i="9" s="1"/>
  <c r="E76" i="10"/>
  <c r="D76" i="10"/>
  <c r="C96" i="10"/>
  <c r="I97" i="9" s="1"/>
  <c r="E96" i="10"/>
  <c r="D96" i="10"/>
  <c r="H17" i="2"/>
  <c r="C51" i="10"/>
  <c r="I52" i="9" s="1"/>
  <c r="D51" i="10"/>
  <c r="E51" i="10"/>
  <c r="C67" i="10"/>
  <c r="I68" i="9" s="1"/>
  <c r="D67" i="10"/>
  <c r="E67" i="10"/>
  <c r="C83" i="10"/>
  <c r="I84" i="9" s="1"/>
  <c r="D83" i="10"/>
  <c r="E83" i="10"/>
  <c r="C99" i="10"/>
  <c r="I100" i="9" s="1"/>
  <c r="D99" i="10"/>
  <c r="E99" i="10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C50" i="10"/>
  <c r="I51" i="9" s="1"/>
  <c r="D50" i="10"/>
  <c r="E50" i="10"/>
  <c r="C70" i="10"/>
  <c r="I71" i="9" s="1"/>
  <c r="E70" i="10"/>
  <c r="D70" i="10"/>
  <c r="C82" i="10"/>
  <c r="I83" i="9" s="1"/>
  <c r="D82" i="10"/>
  <c r="E82" i="10"/>
  <c r="C90" i="10"/>
  <c r="I91" i="9" s="1"/>
  <c r="D90" i="10"/>
  <c r="E90" i="10"/>
  <c r="I11" i="2"/>
  <c r="I36" i="2"/>
  <c r="I68" i="2"/>
  <c r="C41" i="10"/>
  <c r="I42" i="9" s="1"/>
  <c r="E41" i="10"/>
  <c r="D41" i="10"/>
  <c r="I100" i="2"/>
  <c r="I13" i="2"/>
  <c r="J93" i="9"/>
  <c r="J61" i="9"/>
  <c r="H46" i="3"/>
  <c r="J47" i="9" s="1"/>
  <c r="I29" i="3"/>
  <c r="J37" i="9"/>
  <c r="J25" i="9"/>
  <c r="H18" i="3"/>
  <c r="J19" i="9" s="1"/>
  <c r="I10" i="3"/>
  <c r="K11" i="9" s="1"/>
  <c r="L11" i="9" s="1"/>
  <c r="K17" i="9"/>
  <c r="L17" i="9" s="1"/>
  <c r="K9" i="9"/>
  <c r="L9" i="9" s="1"/>
  <c r="I3" i="3"/>
  <c r="H75" i="3"/>
  <c r="I15" i="4"/>
  <c r="I19" i="4"/>
  <c r="H70" i="4"/>
  <c r="J71" i="9" s="1"/>
  <c r="H54" i="4"/>
  <c r="J55" i="9" s="1"/>
  <c r="H71" i="4"/>
  <c r="H63" i="4"/>
  <c r="H91" i="4"/>
  <c r="J92" i="9" s="1"/>
  <c r="I29" i="4"/>
  <c r="I13" i="4"/>
  <c r="I81" i="4"/>
  <c r="I25" i="4"/>
  <c r="K66" i="9"/>
  <c r="L66" i="9" s="1"/>
  <c r="I101" i="3"/>
  <c r="K55" i="9"/>
  <c r="L55" i="9" s="1"/>
  <c r="I77" i="3"/>
  <c r="I50" i="2"/>
  <c r="I74" i="2"/>
  <c r="H12" i="2"/>
  <c r="H41" i="2"/>
  <c r="H57" i="2"/>
  <c r="H73" i="2"/>
  <c r="H89" i="2"/>
  <c r="I42" i="2"/>
  <c r="I86" i="2"/>
  <c r="I41" i="4"/>
  <c r="I2" i="6"/>
  <c r="C24" i="10"/>
  <c r="I25" i="9" s="1"/>
  <c r="E24" i="10"/>
  <c r="D24" i="10"/>
  <c r="C32" i="10"/>
  <c r="I33" i="9" s="1"/>
  <c r="E32" i="10"/>
  <c r="D32" i="10"/>
  <c r="C40" i="10"/>
  <c r="I41" i="9" s="1"/>
  <c r="E40" i="10"/>
  <c r="D40" i="10"/>
  <c r="C64" i="10"/>
  <c r="I65" i="9" s="1"/>
  <c r="E64" i="10"/>
  <c r="D64" i="10"/>
  <c r="C72" i="10"/>
  <c r="I73" i="9" s="1"/>
  <c r="E72" i="10"/>
  <c r="D72" i="10"/>
  <c r="C84" i="10"/>
  <c r="I85" i="9" s="1"/>
  <c r="E84" i="10"/>
  <c r="D84" i="10"/>
  <c r="C92" i="10"/>
  <c r="I93" i="9" s="1"/>
  <c r="E92" i="10"/>
  <c r="D92" i="10"/>
  <c r="H18" i="2"/>
  <c r="H22" i="2"/>
  <c r="H26" i="2"/>
  <c r="C55" i="10"/>
  <c r="I56" i="9" s="1"/>
  <c r="E55" i="10"/>
  <c r="D55" i="10"/>
  <c r="C71" i="10"/>
  <c r="I72" i="9" s="1"/>
  <c r="E71" i="10"/>
  <c r="D71" i="10"/>
  <c r="C87" i="10"/>
  <c r="I88" i="9" s="1"/>
  <c r="E87" i="10"/>
  <c r="D87" i="10"/>
  <c r="C7" i="10"/>
  <c r="I8" i="9" s="1"/>
  <c r="D7" i="10"/>
  <c r="E7" i="10"/>
  <c r="C23" i="10"/>
  <c r="I24" i="9" s="1"/>
  <c r="E23" i="10"/>
  <c r="D23" i="10"/>
  <c r="C39" i="10"/>
  <c r="I40" i="9" s="1"/>
  <c r="E39" i="10"/>
  <c r="D39" i="10"/>
  <c r="C38" i="10"/>
  <c r="I39" i="9" s="1"/>
  <c r="E38" i="10"/>
  <c r="D38" i="10"/>
  <c r="C42" i="10"/>
  <c r="I43" i="9" s="1"/>
  <c r="D42" i="10"/>
  <c r="E42" i="10"/>
  <c r="C86" i="10"/>
  <c r="I87" i="9" s="1"/>
  <c r="E86" i="10"/>
  <c r="D86" i="10"/>
  <c r="C98" i="10"/>
  <c r="I99" i="9" s="1"/>
  <c r="D98" i="10"/>
  <c r="E98" i="10"/>
  <c r="I44" i="2"/>
  <c r="I76" i="2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48" i="2"/>
  <c r="I80" i="2"/>
  <c r="I3" i="2"/>
  <c r="I25" i="2"/>
  <c r="K7" i="9"/>
  <c r="L7" i="9" s="1"/>
  <c r="K42" i="9"/>
  <c r="L42" i="9" s="1"/>
  <c r="C20" i="10"/>
  <c r="I21" i="9" s="1"/>
  <c r="E20" i="10"/>
  <c r="D20" i="10"/>
  <c r="C44" i="10"/>
  <c r="I45" i="9" s="1"/>
  <c r="E44" i="10"/>
  <c r="D44" i="10"/>
  <c r="C88" i="10"/>
  <c r="I89" i="9" s="1"/>
  <c r="E88" i="10"/>
  <c r="D88" i="10"/>
  <c r="C95" i="10"/>
  <c r="I96" i="9" s="1"/>
  <c r="E95" i="10"/>
  <c r="D95" i="10"/>
  <c r="C47" i="10"/>
  <c r="I48" i="9" s="1"/>
  <c r="E47" i="10"/>
  <c r="D47" i="10"/>
  <c r="C58" i="10"/>
  <c r="I59" i="9" s="1"/>
  <c r="D58" i="10"/>
  <c r="E58" i="10"/>
  <c r="I92" i="2"/>
  <c r="C93" i="10"/>
  <c r="I94" i="9" s="1"/>
  <c r="E93" i="10"/>
  <c r="D93" i="10"/>
  <c r="J97" i="9"/>
  <c r="J91" i="9"/>
  <c r="J86" i="9"/>
  <c r="J79" i="9"/>
  <c r="K60" i="9"/>
  <c r="L60" i="9" s="1"/>
  <c r="J41" i="9"/>
  <c r="K36" i="9"/>
  <c r="L36" i="9" s="1"/>
  <c r="J29" i="9"/>
  <c r="I48" i="3"/>
  <c r="I25" i="3"/>
  <c r="J13" i="9"/>
  <c r="K87" i="9"/>
  <c r="L87" i="9" s="1"/>
  <c r="I15" i="3"/>
  <c r="I7" i="3"/>
  <c r="K8" i="9" s="1"/>
  <c r="L8" i="9" s="1"/>
  <c r="H6" i="4"/>
  <c r="J7" i="9" s="1"/>
  <c r="H75" i="4"/>
  <c r="G2" i="4"/>
  <c r="I87" i="4"/>
  <c r="K88" i="9" s="1"/>
  <c r="L88" i="9" s="1"/>
  <c r="I55" i="4"/>
  <c r="K56" i="9" s="1"/>
  <c r="L56" i="9" s="1"/>
  <c r="K15" i="9"/>
  <c r="L15" i="9" s="1"/>
  <c r="K10" i="9"/>
  <c r="L10" i="9" s="1"/>
  <c r="J24" i="9"/>
  <c r="K86" i="9"/>
  <c r="L86" i="9" s="1"/>
  <c r="K39" i="9"/>
  <c r="L39" i="9" s="1"/>
  <c r="H2" i="7"/>
  <c r="C52" i="10"/>
  <c r="I53" i="9" s="1"/>
  <c r="E52" i="10"/>
  <c r="D52" i="10"/>
  <c r="C60" i="10"/>
  <c r="I61" i="9" s="1"/>
  <c r="E60" i="10"/>
  <c r="D60" i="10"/>
  <c r="C80" i="10"/>
  <c r="I81" i="9" s="1"/>
  <c r="E80" i="10"/>
  <c r="D80" i="10"/>
  <c r="C100" i="10"/>
  <c r="I101" i="9" s="1"/>
  <c r="E100" i="10"/>
  <c r="D100" i="10"/>
  <c r="C59" i="10"/>
  <c r="I60" i="9" s="1"/>
  <c r="D59" i="10"/>
  <c r="E59" i="10"/>
  <c r="C75" i="10"/>
  <c r="I76" i="9" s="1"/>
  <c r="D75" i="10"/>
  <c r="E75" i="10"/>
  <c r="C91" i="10"/>
  <c r="I92" i="9" s="1"/>
  <c r="D91" i="10"/>
  <c r="E91" i="10"/>
  <c r="C11" i="10"/>
  <c r="I12" i="9" s="1"/>
  <c r="D11" i="10"/>
  <c r="E11" i="10"/>
  <c r="C27" i="10"/>
  <c r="I28" i="9" s="1"/>
  <c r="D27" i="10"/>
  <c r="E27" i="10"/>
  <c r="C43" i="10"/>
  <c r="I44" i="9" s="1"/>
  <c r="D43" i="10"/>
  <c r="E43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C46" i="10"/>
  <c r="I47" i="9" s="1"/>
  <c r="E46" i="10"/>
  <c r="D46" i="10"/>
  <c r="C54" i="10"/>
  <c r="I55" i="9" s="1"/>
  <c r="E54" i="10"/>
  <c r="D54" i="10"/>
  <c r="C62" i="10"/>
  <c r="I63" i="9" s="1"/>
  <c r="E62" i="10"/>
  <c r="D62" i="10"/>
  <c r="C66" i="10"/>
  <c r="I67" i="9" s="1"/>
  <c r="D66" i="10"/>
  <c r="E66" i="10"/>
  <c r="C74" i="10"/>
  <c r="I75" i="9" s="1"/>
  <c r="D74" i="10"/>
  <c r="E74" i="10"/>
  <c r="C78" i="10"/>
  <c r="I79" i="9" s="1"/>
  <c r="E78" i="10"/>
  <c r="D78" i="10"/>
  <c r="C94" i="10"/>
  <c r="I95" i="9" s="1"/>
  <c r="E94" i="10"/>
  <c r="D94" i="10"/>
  <c r="I21" i="2"/>
  <c r="I52" i="2"/>
  <c r="I84" i="2"/>
  <c r="C65" i="10"/>
  <c r="I66" i="9" s="1"/>
  <c r="E65" i="10"/>
  <c r="D65" i="10"/>
  <c r="C69" i="10"/>
  <c r="I70" i="9" s="1"/>
  <c r="E69" i="10"/>
  <c r="D69" i="10"/>
  <c r="I56" i="2"/>
  <c r="I88" i="2"/>
  <c r="I16" i="2"/>
  <c r="H6" i="2"/>
  <c r="H2" i="8"/>
  <c r="I2" i="8"/>
  <c r="I2" i="7"/>
  <c r="H2" i="6"/>
  <c r="H2" i="5"/>
  <c r="I2" i="5"/>
  <c r="I79" i="3"/>
  <c r="K80" i="9" s="1"/>
  <c r="L80" i="9" s="1"/>
  <c r="I5" i="4"/>
  <c r="K6" i="9" s="1"/>
  <c r="L6" i="9" s="1"/>
  <c r="H87" i="4"/>
  <c r="F2" i="3"/>
  <c r="H69" i="3"/>
  <c r="H53" i="3"/>
  <c r="H41" i="3"/>
  <c r="J42" i="9" s="1"/>
  <c r="I28" i="3"/>
  <c r="I91" i="3"/>
  <c r="H11" i="3"/>
  <c r="J12" i="9" s="1"/>
  <c r="I77" i="4"/>
  <c r="I51" i="4"/>
  <c r="K52" i="9" s="1"/>
  <c r="L52" i="9" s="1"/>
  <c r="H81" i="4"/>
  <c r="H61" i="4"/>
  <c r="H53" i="4"/>
  <c r="I3" i="4"/>
  <c r="H37" i="4"/>
  <c r="I101" i="4"/>
  <c r="I45" i="4"/>
  <c r="K46" i="9" s="1"/>
  <c r="L46" i="9" s="1"/>
  <c r="H49" i="3"/>
  <c r="J50" i="9" s="1"/>
  <c r="I67" i="3"/>
  <c r="K68" i="9" s="1"/>
  <c r="L68" i="9" s="1"/>
  <c r="H87" i="3"/>
  <c r="J88" i="9" s="1"/>
  <c r="H55" i="4"/>
  <c r="H97" i="3"/>
  <c r="J98" i="9" s="1"/>
  <c r="H81" i="3"/>
  <c r="I84" i="3"/>
  <c r="I13" i="3"/>
  <c r="H27" i="3"/>
  <c r="H43" i="3"/>
  <c r="J44" i="9" s="1"/>
  <c r="H99" i="3"/>
  <c r="J100" i="9" s="1"/>
  <c r="H33" i="4"/>
  <c r="I17" i="4"/>
  <c r="F2" i="2"/>
  <c r="I93" i="4"/>
  <c r="K94" i="9" s="1"/>
  <c r="L94" i="9" s="1"/>
  <c r="H25" i="4"/>
  <c r="I95" i="4"/>
  <c r="K96" i="9" s="1"/>
  <c r="L96" i="9" s="1"/>
  <c r="H13" i="4"/>
  <c r="J14" i="9" s="1"/>
  <c r="H73" i="4"/>
  <c r="J74" i="9" s="1"/>
  <c r="I91" i="4"/>
  <c r="H27" i="4"/>
  <c r="I43" i="4"/>
  <c r="K44" i="9" s="1"/>
  <c r="L44" i="9" s="1"/>
  <c r="I76" i="4"/>
  <c r="H39" i="4"/>
  <c r="J40" i="9" s="1"/>
  <c r="I31" i="4"/>
  <c r="K32" i="9" s="1"/>
  <c r="L32" i="9" s="1"/>
  <c r="I28" i="4"/>
  <c r="I56" i="4"/>
  <c r="I68" i="4"/>
  <c r="I60" i="4"/>
  <c r="I36" i="4"/>
  <c r="I44" i="4"/>
  <c r="K45" i="9" s="1"/>
  <c r="L45" i="9" s="1"/>
  <c r="I80" i="4"/>
  <c r="I20" i="4"/>
  <c r="I100" i="4"/>
  <c r="K101" i="9" s="1"/>
  <c r="L101" i="9" s="1"/>
  <c r="H4" i="4"/>
  <c r="I4" i="4"/>
  <c r="I40" i="4"/>
  <c r="K41" i="9" s="1"/>
  <c r="L41" i="9" s="1"/>
  <c r="I64" i="4"/>
  <c r="I84" i="4"/>
  <c r="I88" i="4"/>
  <c r="I48" i="4"/>
  <c r="H3" i="4"/>
  <c r="J4" i="9" s="1"/>
  <c r="I18" i="4"/>
  <c r="K19" i="9" s="1"/>
  <c r="L19" i="9" s="1"/>
  <c r="I72" i="4"/>
  <c r="K73" i="9" s="1"/>
  <c r="L73" i="9" s="1"/>
  <c r="I96" i="4"/>
  <c r="I32" i="4"/>
  <c r="I52" i="4"/>
  <c r="I92" i="4"/>
  <c r="I24" i="4"/>
  <c r="I60" i="3"/>
  <c r="I19" i="3"/>
  <c r="I20" i="3"/>
  <c r="H37" i="3"/>
  <c r="H7" i="3"/>
  <c r="J8" i="9" s="1"/>
  <c r="H25" i="3"/>
  <c r="I88" i="3"/>
  <c r="K89" i="9" s="1"/>
  <c r="L89" i="9" s="1"/>
  <c r="I71" i="3"/>
  <c r="K72" i="9" s="1"/>
  <c r="L72" i="9" s="1"/>
  <c r="I96" i="3"/>
  <c r="H15" i="3"/>
  <c r="J16" i="9" s="1"/>
  <c r="H51" i="3"/>
  <c r="J52" i="9" s="1"/>
  <c r="I68" i="3"/>
  <c r="I52" i="3"/>
  <c r="I80" i="3"/>
  <c r="H21" i="3"/>
  <c r="H29" i="3"/>
  <c r="J30" i="9" s="1"/>
  <c r="I56" i="3"/>
  <c r="I92" i="3"/>
  <c r="I32" i="3"/>
  <c r="I64" i="3"/>
  <c r="I76" i="3"/>
  <c r="I36" i="3"/>
  <c r="I24" i="3"/>
  <c r="H33" i="3"/>
  <c r="J15" i="9" l="1"/>
  <c r="J51" i="9"/>
  <c r="J48" i="9"/>
  <c r="J72" i="9"/>
  <c r="K74" i="9"/>
  <c r="L74" i="9" s="1"/>
  <c r="J64" i="9"/>
  <c r="J22" i="9"/>
  <c r="K26" i="9"/>
  <c r="L26" i="9" s="1"/>
  <c r="K99" i="9"/>
  <c r="L99" i="9" s="1"/>
  <c r="K20" i="9"/>
  <c r="L20" i="9" s="1"/>
  <c r="J69" i="9"/>
  <c r="I2" i="2"/>
  <c r="K18" i="9"/>
  <c r="L18" i="9" s="1"/>
  <c r="K5" i="9"/>
  <c r="L5" i="9" s="1"/>
  <c r="J56" i="9"/>
  <c r="K83" i="9"/>
  <c r="L83" i="9" s="1"/>
  <c r="K34" i="9"/>
  <c r="L34" i="9" s="1"/>
  <c r="J38" i="9"/>
  <c r="Q6" i="9"/>
  <c r="J34" i="9"/>
  <c r="K65" i="9"/>
  <c r="L65" i="9" s="1"/>
  <c r="K69" i="9"/>
  <c r="L69" i="9" s="1"/>
  <c r="J70" i="9"/>
  <c r="S7" i="9"/>
  <c r="T7" i="9" s="1"/>
  <c r="K33" i="9"/>
  <c r="L33" i="9" s="1"/>
  <c r="K16" i="9"/>
  <c r="L16" i="9" s="1"/>
  <c r="K54" i="9"/>
  <c r="L54" i="9" s="1"/>
  <c r="K14" i="9"/>
  <c r="L14" i="9" s="1"/>
  <c r="K37" i="9"/>
  <c r="L37" i="9" s="1"/>
  <c r="K93" i="9"/>
  <c r="L93" i="9" s="1"/>
  <c r="K81" i="9"/>
  <c r="L81" i="9" s="1"/>
  <c r="J26" i="9"/>
  <c r="J5" i="9"/>
  <c r="Q5" i="9"/>
  <c r="Q8" i="9"/>
  <c r="S6" i="9"/>
  <c r="T6" i="9" s="1"/>
  <c r="J62" i="9"/>
  <c r="Q7" i="9"/>
  <c r="J102" i="9"/>
  <c r="K92" i="9"/>
  <c r="L92" i="9" s="1"/>
  <c r="H2" i="2"/>
  <c r="S5" i="9"/>
  <c r="T5" i="9" s="1"/>
  <c r="S8" i="9"/>
  <c r="T8" i="9" s="1"/>
  <c r="K77" i="9"/>
  <c r="L77" i="9" s="1"/>
  <c r="K57" i="9"/>
  <c r="L57" i="9" s="1"/>
  <c r="K53" i="9"/>
  <c r="L53" i="9" s="1"/>
  <c r="K97" i="9"/>
  <c r="L97" i="9" s="1"/>
  <c r="K61" i="9"/>
  <c r="L61" i="9" s="1"/>
  <c r="J82" i="9"/>
  <c r="J54" i="9"/>
  <c r="K49" i="9"/>
  <c r="L49" i="9" s="1"/>
  <c r="K78" i="9"/>
  <c r="L78" i="9" s="1"/>
  <c r="E2" i="10"/>
  <c r="J76" i="9"/>
  <c r="K30" i="9"/>
  <c r="L30" i="9" s="1"/>
  <c r="D2" i="10"/>
  <c r="J94" i="9"/>
  <c r="K85" i="9"/>
  <c r="L85" i="9" s="1"/>
  <c r="J28" i="9"/>
  <c r="I2" i="3"/>
  <c r="K25" i="9"/>
  <c r="L25" i="9" s="1"/>
  <c r="K21" i="9"/>
  <c r="L21" i="9" s="1"/>
  <c r="K29" i="9"/>
  <c r="L29" i="9" s="1"/>
  <c r="K102" i="9"/>
  <c r="L102" i="9" s="1"/>
  <c r="K4" i="9"/>
  <c r="K82" i="9"/>
  <c r="L82" i="9" s="1"/>
  <c r="H2" i="3"/>
  <c r="I2" i="4"/>
  <c r="S4" i="9" s="1"/>
  <c r="T4" i="9" s="1"/>
  <c r="H2" i="4"/>
  <c r="Q3" i="9" l="1"/>
  <c r="J3" i="9"/>
  <c r="Q4" i="9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<sst xmlns="http://schemas.openxmlformats.org/spreadsheetml/2006/main" count="184" uniqueCount="147">
  <si>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</si>
  <si>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</si>
  <si>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</si>
  <si>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</si>
  <si>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</si>
  <si>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</si>
  <si>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</si>
  <si>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</si>
  <si>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</si>
  <si>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</si>
  <si>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</si>
  <si>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</si>
  <si>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</si>
  <si>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</si>
  <si>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</si>
  <si>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</si>
  <si>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</si>
  <si>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</si>
  <si>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</si>
  <si>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</si>
  <si>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</si>
  <si>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</si>
  <si>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</si>
  <si>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</si>
  <si>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</si>
  <si>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</si>
  <si>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</si>
  <si>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</si>
  <si>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</si>
  <si>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</si>
  <si>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</si>
  <si>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</si>
  <si>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</si>
  <si>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</si>
  <si>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</si>
  <si>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</si>
  <si>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</si>
  <si>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</si>
  <si>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</si>
  <si>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</si>
  <si>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</si>
  <si>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</si>
  <si>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</si>
  <si>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</si>
  <si>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</si>
  <si>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</si>
  <si>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</si>
  <si>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</si>
  <si>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</si>
  <si>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</si>
  <si>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</si>
  <si>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</si>
  <si>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</si>
  <si>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</si>
  <si>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</si>
  <si>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</si>
  <si>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</si>
  <si>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</si>
  <si>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</si>
  <si>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</si>
  <si>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</si>
  <si>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</si>
  <si>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</si>
  <si>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</si>
  <si>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</si>
  <si>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</si>
  <si>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</si>
  <si>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</si>
  <si>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</si>
  <si>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</si>
  <si>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</si>
  <si>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</si>
  <si>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</si>
  <si>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</si>
  <si>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</si>
  <si>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</si>
  <si>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</si>
  <si>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</si>
  <si>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</si>
  <si>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</si>
  <si>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</si>
  <si>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</si>
  <si>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</si>
  <si>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</si>
  <si>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</si>
  <si>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</si>
  <si>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</si>
  <si>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</si>
  <si>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</si>
  <si>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</si>
  <si>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</si>
  <si>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</si>
  <si>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</si>
  <si>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</si>
  <si>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</si>
  <si>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</si>
  <si>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</si>
  <si>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</si>
  <si>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</si>
  <si>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</si>
  <si>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</si>
  <si>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</si>
  <si>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</si>
  <si>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</si>
  <si>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</si>
  <si>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</si>
  <si>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</si>
  <si>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</si>
  <si>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</si>
  <si>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</si>
  <si>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</si>
  <si>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</si>
  <si>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</si>
  <si>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</si>
  <si>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</si>
  <si>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</si>
  <si>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</si>
  <si>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</si>
  <si>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</si>
  <si>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</si>
  <si>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</si>
  <si>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</si>
  <si>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</si>
  <si>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</si>
  <si>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</si>
  <si>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</si>
  <si>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</si>
  <si>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</si>
  <si>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</si>
  <si>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</si>
  <si>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</si>
  <si>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</si>
  <si>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</si>
  <si>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</si>
  <si>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</si>
  <si>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</si>
  <si>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</si>
  <si>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</si>
  <si>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</si>
  <si>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</si>
  <si>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</si>
  <si>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</si>
  <si>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</si>
  <si>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House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</si>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</sst>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 District Symmetry (Jan. Adopted Plan)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Summary!$B$4:$B$102</c:f>
              <c:numCache>
                <c:formatCode>0.00%</c:formatCode>
                <c:ptCount val="99"/>
                <c:pt idx="0">
                  <c:v>0.19423789978783734</c:v>
                </c:pt>
                <c:pt idx="1">
                  <c:v>0.23487565291962267</c:v>
                </c:pt>
                <c:pt idx="2">
                  <c:v>0.24093337746465554</c:v>
                </c:pt>
                <c:pt idx="3">
                  <c:v>0.25025150343162461</c:v>
                </c:pt>
                <c:pt idx="4">
                  <c:v>0.25141283280628379</c:v>
                </c:pt>
                <c:pt idx="5">
                  <c:v>0.25554038637766263</c:v>
                </c:pt>
                <c:pt idx="6">
                  <c:v>0.26207733780840503</c:v>
                </c:pt>
                <c:pt idx="7">
                  <c:v>0.27081577109275273</c:v>
                </c:pt>
                <c:pt idx="8">
                  <c:v>0.28530528412273604</c:v>
                </c:pt>
                <c:pt idx="9">
                  <c:v>0.29048824851100252</c:v>
                </c:pt>
                <c:pt idx="10">
                  <c:v>0.29267433152724548</c:v>
                </c:pt>
                <c:pt idx="11">
                  <c:v>0.29875561629086694</c:v>
                </c:pt>
                <c:pt idx="12">
                  <c:v>0.29886401603742063</c:v>
                </c:pt>
                <c:pt idx="13">
                  <c:v>0.30587591848381807</c:v>
                </c:pt>
                <c:pt idx="14">
                  <c:v>0.30726191315795659</c:v>
                </c:pt>
                <c:pt idx="15">
                  <c:v>0.30973849349981797</c:v>
                </c:pt>
                <c:pt idx="16">
                  <c:v>0.31171459709526034</c:v>
                </c:pt>
                <c:pt idx="17">
                  <c:v>0.31199191021929651</c:v>
                </c:pt>
                <c:pt idx="18">
                  <c:v>0.31524536138323328</c:v>
                </c:pt>
                <c:pt idx="19">
                  <c:v>0.31573045900097657</c:v>
                </c:pt>
                <c:pt idx="20">
                  <c:v>0.32043462101834241</c:v>
                </c:pt>
                <c:pt idx="21">
                  <c:v>0.32686704024452368</c:v>
                </c:pt>
                <c:pt idx="22">
                  <c:v>0.32738850616388687</c:v>
                </c:pt>
                <c:pt idx="23">
                  <c:v>0.33226407528834589</c:v>
                </c:pt>
                <c:pt idx="24">
                  <c:v>0.33349743773356905</c:v>
                </c:pt>
                <c:pt idx="25">
                  <c:v>0.33991195103618599</c:v>
                </c:pt>
                <c:pt idx="26">
                  <c:v>0.34181993414183598</c:v>
                </c:pt>
                <c:pt idx="27">
                  <c:v>0.344080919619557</c:v>
                </c:pt>
                <c:pt idx="28">
                  <c:v>0.36125886524822692</c:v>
                </c:pt>
                <c:pt idx="29">
                  <c:v>0.36192103192122388</c:v>
                </c:pt>
                <c:pt idx="30">
                  <c:v>0.36904739345473841</c:v>
                </c:pt>
                <c:pt idx="31">
                  <c:v>0.36981698296631305</c:v>
                </c:pt>
                <c:pt idx="32">
                  <c:v>0.37038624769580314</c:v>
                </c:pt>
                <c:pt idx="33">
                  <c:v>0.37286269905334996</c:v>
                </c:pt>
                <c:pt idx="34">
                  <c:v>0.37386704459312481</c:v>
                </c:pt>
                <c:pt idx="35">
                  <c:v>0.38197571566420069</c:v>
                </c:pt>
                <c:pt idx="36">
                  <c:v>0.38197789219214234</c:v>
                </c:pt>
                <c:pt idx="37">
                  <c:v>0.38390993315351235</c:v>
                </c:pt>
                <c:pt idx="38">
                  <c:v>0.3857209086694483</c:v>
                </c:pt>
                <c:pt idx="39">
                  <c:v>0.38647393743303149</c:v>
                </c:pt>
                <c:pt idx="40">
                  <c:v>0.39029099703541892</c:v>
                </c:pt>
                <c:pt idx="41">
                  <c:v>0.39642857142857141</c:v>
                </c:pt>
                <c:pt idx="42">
                  <c:v>0.40102329942719694</c:v>
                </c:pt>
                <c:pt idx="43">
                  <c:v>0.40266457680250783</c:v>
                </c:pt>
                <c:pt idx="44">
                  <c:v>0.40346056735481955</c:v>
                </c:pt>
                <c:pt idx="45">
                  <c:v>0.40615045076932688</c:v>
                </c:pt>
                <c:pt idx="46">
                  <c:v>0.40765340204217959</c:v>
                </c:pt>
                <c:pt idx="47">
                  <c:v>0.4105970002940888</c:v>
                </c:pt>
                <c:pt idx="48">
                  <c:v>0.41229135904001796</c:v>
                </c:pt>
                <c:pt idx="49">
                  <c:v>0.41394449499545038</c:v>
                </c:pt>
                <c:pt idx="50">
                  <c:v>0.41695892021004344</c:v>
                </c:pt>
                <c:pt idx="51">
                  <c:v>0.42926558129527359</c:v>
                </c:pt>
                <c:pt idx="52">
                  <c:v>0.43665509495609556</c:v>
                </c:pt>
                <c:pt idx="53">
                  <c:v>0.44730639730639732</c:v>
                </c:pt>
                <c:pt idx="54">
                  <c:v>0.44953401961381495</c:v>
                </c:pt>
                <c:pt idx="55">
                  <c:v>0.45599581990768961</c:v>
                </c:pt>
                <c:pt idx="56">
                  <c:v>0.47441464276068396</c:v>
                </c:pt>
                <c:pt idx="57">
                  <c:v>0.49463314808498687</c:v>
                </c:pt>
                <c:pt idx="58">
                  <c:v>0.49705116878775579</c:v>
                </c:pt>
                <c:pt idx="59">
                  <c:v>0.49829309675177336</c:v>
                </c:pt>
                <c:pt idx="60">
                  <c:v>0.49880576044959607</c:v>
                </c:pt>
                <c:pt idx="61">
                  <c:v>0.49927316394893184</c:v>
                </c:pt>
                <c:pt idx="62">
                  <c:v>0.49973696208746887</c:v>
                </c:pt>
                <c:pt idx="63">
                  <c:v>0.50013951448957628</c:v>
                </c:pt>
                <c:pt idx="64">
                  <c:v>0.50192212301587302</c:v>
                </c:pt>
                <c:pt idx="65">
                  <c:v>0.50330815804256912</c:v>
                </c:pt>
                <c:pt idx="66">
                  <c:v>0.50344425785667779</c:v>
                </c:pt>
                <c:pt idx="67">
                  <c:v>0.50506284624010445</c:v>
                </c:pt>
                <c:pt idx="68">
                  <c:v>0.50664738040033186</c:v>
                </c:pt>
                <c:pt idx="69">
                  <c:v>0.51151297059694356</c:v>
                </c:pt>
                <c:pt idx="70">
                  <c:v>0.51231339406324683</c:v>
                </c:pt>
                <c:pt idx="71">
                  <c:v>0.52585306406685239</c:v>
                </c:pt>
                <c:pt idx="72">
                  <c:v>0.52586688328171804</c:v>
                </c:pt>
                <c:pt idx="73">
                  <c:v>0.5273814903277172</c:v>
                </c:pt>
                <c:pt idx="74">
                  <c:v>0.5314666571367308</c:v>
                </c:pt>
                <c:pt idx="75">
                  <c:v>0.55000394975906475</c:v>
                </c:pt>
                <c:pt idx="76">
                  <c:v>0.55286662129976183</c:v>
                </c:pt>
                <c:pt idx="77">
                  <c:v>0.55308084068574703</c:v>
                </c:pt>
                <c:pt idx="78">
                  <c:v>0.55828823159219632</c:v>
                </c:pt>
                <c:pt idx="79">
                  <c:v>0.62022300403938868</c:v>
                </c:pt>
                <c:pt idx="80">
                  <c:v>0.65688164969034279</c:v>
                </c:pt>
                <c:pt idx="81">
                  <c:v>0.67022728750027083</c:v>
                </c:pt>
                <c:pt idx="82">
                  <c:v>0.67243206783580656</c:v>
                </c:pt>
                <c:pt idx="83">
                  <c:v>0.68988580346305328</c:v>
                </c:pt>
                <c:pt idx="84">
                  <c:v>0.70241615578795524</c:v>
                </c:pt>
                <c:pt idx="85">
                  <c:v>0.71453922734290432</c:v>
                </c:pt>
                <c:pt idx="86">
                  <c:v>0.71509135072341323</c:v>
                </c:pt>
                <c:pt idx="87">
                  <c:v>0.72256858944133007</c:v>
                </c:pt>
                <c:pt idx="88">
                  <c:v>0.73320662362007916</c:v>
                </c:pt>
                <c:pt idx="89">
                  <c:v>0.75295060080106813</c:v>
                </c:pt>
                <c:pt idx="90">
                  <c:v>0.75325809974517655</c:v>
                </c:pt>
                <c:pt idx="91">
                  <c:v>0.75640973048365268</c:v>
                </c:pt>
                <c:pt idx="92">
                  <c:v>0.76821986028174205</c:v>
                </c:pt>
                <c:pt idx="93">
                  <c:v>0.77394845611475804</c:v>
                </c:pt>
                <c:pt idx="94">
                  <c:v>0.80172641592530614</c:v>
                </c:pt>
                <c:pt idx="95">
                  <c:v>0.81341410172451434</c:v>
                </c:pt>
                <c:pt idx="96">
                  <c:v>0.85363066128003406</c:v>
                </c:pt>
                <c:pt idx="97">
                  <c:v>0.88166701648825763</c:v>
                </c:pt>
                <c:pt idx="98">
                  <c:v>0.89735941154537135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B-4CCD-AD72-1643F50705C8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Summary!$D$4:$D$102</c:f>
              <c:numCache>
                <c:formatCode>0%</c:formatCode>
                <c:ptCount val="9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AB-4CCD-AD72-1643F5070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39928"/>
        <c:axId val="464239600"/>
      </c:scatterChart>
      <c:valAx>
        <c:axId val="464239928"/>
        <c:scaling>
          <c:orientation val="minMax"/>
          <c:max val="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</a:t>
                </a:r>
                <a:r>
                  <a:rPr lang="en-US" baseline="0"/>
                  <a:t> from Most to Least Republican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600"/>
        <c:crosses val="autoZero"/>
        <c:crossBetween val="midCat"/>
        <c:majorUnit val="9"/>
      </c:valAx>
      <c:valAx>
        <c:axId val="4642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2016-2020 Democratic Vote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228599</xdr:colOff>
      <xdr:row>8</xdr:row>
      <xdr:rowOff>47625</xdr:rowOff>
    </xdr:from>
    <xdr:to>
      <xdr:col>23</xdr:col>
      <xdr:colOff>57150</xdr:colOff>
      <xdr:row>38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"/>
  <sheetViews>
    <sheetView tabSelected="1" topLeftCell="A2" zoomScaleNormal="100" workbookViewId="0">
      <selection activeCell="N7" sqref="N7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0.140625" customWidth="1"/>
    <col min="5" max="5" width="13.42578125" customWidth="1"/>
    <col min="7" max="7" width="3" bestFit="1" customWidth="1"/>
    <col min="8" max="8" width="5.7109375" bestFit="1" customWidth="1"/>
    <col min="9" max="9" width="8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'HD district-data'!A1</f>
        <v>ID</v>
      </c>
      <c r="H1" t="str">
        <f>'HD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220</v>
      </c>
      <c r="K2" s="3">
        <f>'2020 Pres'!I2+'2018 AG'!I2+'2018 Sen'!I2+'2018 Gov'!I2+'2016 Sen'!I2+'2016 Pres'!I2</f>
        <v>374</v>
      </c>
      <c r="L2">
        <f>SUM(L4:L102)</f>
        <v>31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COUNTIF(J4:J102,"&lt;&gt;0")</f>
        <v>50</v>
      </c>
      <c r="K3" s="3">
        <f>COUNTIF(K4:K102,"&lt;&gt;0")</f>
        <v>80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0.37373737373737376</v>
      </c>
      <c r="R3" s="12">
        <f>'2020 Pres'!E2/SUM('2020 Pres'!D2:E2)</f>
        <v>0.54076697647702721</v>
      </c>
      <c r="S3" s="12">
        <f>'2020 Pres'!I2/SUM('2020 Pres'!H2:I2)</f>
        <v>0.6262626262626263</v>
      </c>
      <c r="T3" s="13" t="str">
        <f>IF(S3-R3&gt;0,CONCATENATE("R+",ROUND(100*(S3-R3),1)),CONCATENATE("D+",ROUND(100*(R3-S3),1)))</f>
        <v>R+8.5</v>
      </c>
    </row>
    <row r="4" spans="1:33" x14ac:dyDescent="0.25">
      <c r="A4">
        <f>'2016-2020 Comp'!B86</f>
        <v>84</v>
      </c>
      <c r="B4" s="6">
        <f>'2016-2020 Comp'!D86/SUM('2016-2020 Comp'!$D86:$E86)</f>
        <v>0.19423789978783734</v>
      </c>
      <c r="C4" s="6">
        <f>'2016-2020 Comp'!E86/SUM('2016-2020 Comp'!$D86:$E86)</f>
        <v>0.80576210021216266</v>
      </c>
      <c r="D4" s="22">
        <v>0.5</v>
      </c>
      <c r="E4" s="6"/>
      <c r="G4">
        <f>'HD district-data'!A3</f>
        <v>1</v>
      </c>
      <c r="H4">
        <f>'HD district-data'!B3</f>
        <v>1</v>
      </c>
      <c r="I4" t="str">
        <f>PVI!C3</f>
        <v>D+30</v>
      </c>
      <c r="J4" s="3">
        <f>'2020 Pres'!H3+'2018 AG'!H3+'2018 Sen'!H3+'2018 Gov'!H3+'2016 Sen'!H3+'2016 Pres'!H3</f>
        <v>6</v>
      </c>
      <c r="K4" s="3">
        <f>'2020 Pres'!I3+'2018 AG'!I3+'2018 Sen'!I3+'2018 Gov'!I3+'2016 Sen'!I3+'2016 Pres'!I3</f>
        <v>0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0.41414141414141414</v>
      </c>
      <c r="R4" s="15">
        <f>'2018 AG'!E2/SUM('2018 AG'!D2:E2)</f>
        <v>0.52173887134668717</v>
      </c>
      <c r="S4" s="15">
        <f>'2018 AG'!I2/SUM('2018 AG'!H2:I2)</f>
        <v>0.58585858585858586</v>
      </c>
      <c r="T4" s="16" t="str">
        <f t="shared" ref="T4:T8" si="0">IF(S4-R4&gt;0,CONCATENATE("R+",ROUND(100*(S4-R4),1)),CONCATENATE("D+",ROUND(100*(R4-S4),1)))</f>
        <v>R+6.4</v>
      </c>
    </row>
    <row r="5" spans="1:33" x14ac:dyDescent="0.25">
      <c r="A5">
        <f>'2016-2020 Comp'!B87</f>
        <v>85</v>
      </c>
      <c r="B5" s="6">
        <f>'2016-2020 Comp'!D87/SUM('2016-2020 Comp'!$D87:$E87)</f>
        <v>0.23487565291962267</v>
      </c>
      <c r="C5" s="6">
        <f>'2016-2020 Comp'!E87/SUM('2016-2020 Comp'!$D87:$E87)</f>
        <v>0.76512434708037735</v>
      </c>
      <c r="D5" s="22">
        <v>0.5</v>
      </c>
      <c r="E5" s="6"/>
      <c r="G5">
        <f>'HD district-data'!A4</f>
        <v>2</v>
      </c>
      <c r="H5">
        <f>'HD district-data'!B4</f>
        <v>2</v>
      </c>
      <c r="I5" t="str">
        <f>PVI!C4</f>
        <v>D+22.3</v>
      </c>
      <c r="J5" s="3">
        <f>'2020 Pres'!H4+'2018 AG'!H4+'2018 Sen'!H4+'2018 Gov'!H4+'2016 Sen'!H4+'2016 Pres'!H4</f>
        <v>6</v>
      </c>
      <c r="K5" s="3">
        <f>'2020 Pres'!I4+'2018 AG'!I4+'2018 Sen'!I4+'2018 Gov'!I4+'2016 Sen'!I4+'2016 Pres'!I4</f>
        <v>0</v>
      </c>
      <c r="L5">
        <f t="shared" ref="L5:L68" si="1">IF(AND(K5&lt;&gt;0,K5&lt;&gt;6),1,0)</f>
        <v>0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0.50505050505050508</v>
      </c>
      <c r="R5" s="15">
        <f>SUM('2018 Sen'!E2/SUM('2018 Sen'!D2:E2))</f>
        <v>0.46592567549360098</v>
      </c>
      <c r="S5" s="15">
        <f>'2018 Sen'!I2/SUM('2018 Sen'!H2:I2)</f>
        <v>0.49494949494949497</v>
      </c>
      <c r="T5" s="16" t="str">
        <f t="shared" si="0"/>
        <v>R+2.9</v>
      </c>
    </row>
    <row r="6" spans="1:33" x14ac:dyDescent="0.25">
      <c r="A6">
        <f>'2016-2020 Comp'!B93</f>
        <v>91</v>
      </c>
      <c r="B6" s="6">
        <f>'2016-2020 Comp'!D93/SUM('2016-2020 Comp'!$D93:$E93)</f>
        <v>0.24093337746465554</v>
      </c>
      <c r="C6" s="6">
        <f>'2016-2020 Comp'!E93/SUM('2016-2020 Comp'!$D93:$E93)</f>
        <v>0.75906662253534452</v>
      </c>
      <c r="D6" s="22">
        <v>0.5</v>
      </c>
      <c r="E6" s="6"/>
      <c r="G6">
        <f>'HD district-data'!A5</f>
        <v>3</v>
      </c>
      <c r="H6">
        <f>'HD district-data'!B5</f>
        <v>3</v>
      </c>
      <c r="I6" t="str">
        <f>PVI!C5</f>
        <v>D+34.4</v>
      </c>
      <c r="J6" s="3">
        <f>'2020 Pres'!H5+'2018 AG'!H5+'2018 Sen'!H5+'2018 Gov'!H5+'2016 Sen'!H5+'2016 Pres'!H5</f>
        <v>6</v>
      </c>
      <c r="K6" s="3">
        <f>'2020 Pres'!I5+'2018 AG'!I5+'2018 Sen'!I5+'2018 Gov'!I5+'2016 Sen'!I5+'2016 Pres'!I5</f>
        <v>0</v>
      </c>
      <c r="L6">
        <f t="shared" si="1"/>
        <v>0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0.42424242424242425</v>
      </c>
      <c r="R6" s="15">
        <f>SUM('2018 Gov'!E2/SUM('2018 Gov'!D2:E2))</f>
        <v>0.51925034447153662</v>
      </c>
      <c r="S6" s="15">
        <f>'2018 Gov'!I2/SUM('2018 Gov'!H2:I2)</f>
        <v>0.5757575757575758</v>
      </c>
      <c r="T6" s="16" t="str">
        <f t="shared" si="0"/>
        <v>R+5.7</v>
      </c>
    </row>
    <row r="7" spans="1:33" x14ac:dyDescent="0.25">
      <c r="A7">
        <f>'2016-2020 Comp'!B65</f>
        <v>63</v>
      </c>
      <c r="B7" s="6">
        <f>'2016-2020 Comp'!D65/SUM('2016-2020 Comp'!$D65:$E65)</f>
        <v>0.25025150343162461</v>
      </c>
      <c r="C7" s="6">
        <f>'2016-2020 Comp'!E65/SUM('2016-2020 Comp'!$D65:$E65)</f>
        <v>0.74974849656837539</v>
      </c>
      <c r="D7" s="22">
        <v>0.5</v>
      </c>
      <c r="E7" s="6"/>
      <c r="G7">
        <f>'HD district-data'!A6</f>
        <v>4</v>
      </c>
      <c r="H7">
        <f>'HD district-data'!B6</f>
        <v>4</v>
      </c>
      <c r="I7" t="str">
        <f>PVI!C6</f>
        <v>D+4.2</v>
      </c>
      <c r="J7" s="3">
        <f>'2020 Pres'!H6+'2018 AG'!H6+'2018 Sen'!H6+'2018 Gov'!H6+'2016 Sen'!H6+'2016 Pres'!H6</f>
        <v>5</v>
      </c>
      <c r="K7" s="3">
        <f>'2020 Pres'!I6+'2018 AG'!I6+'2018 Sen'!I6+'2018 Gov'!I6+'2016 Sen'!I6+'2016 Pres'!I6</f>
        <v>1</v>
      </c>
      <c r="L7">
        <f t="shared" si="1"/>
        <v>1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0.19191919191919191</v>
      </c>
      <c r="R7" s="15">
        <f>SUM('2016 Sen'!E2/SUM('2016 Sen'!D2:E2))</f>
        <v>0.60963390496483705</v>
      </c>
      <c r="S7" s="15">
        <f>'2016 Sen'!I2/SUM('2016 Sen'!H2:I2)</f>
        <v>0.80808080808080807</v>
      </c>
      <c r="T7" s="16" t="str">
        <f t="shared" si="0"/>
        <v>R+19.8</v>
      </c>
    </row>
    <row r="8" spans="1:33" ht="15.75" thickBot="1" x14ac:dyDescent="0.3">
      <c r="A8">
        <f>'2016-2020 Comp'!B84</f>
        <v>82</v>
      </c>
      <c r="B8" s="6">
        <f>'2016-2020 Comp'!D84/SUM('2016-2020 Comp'!$D84:$E84)</f>
        <v>0.25141283280628379</v>
      </c>
      <c r="C8" s="6">
        <f>'2016-2020 Comp'!E84/SUM('2016-2020 Comp'!$D84:$E84)</f>
        <v>0.74858716719371621</v>
      </c>
      <c r="D8" s="22">
        <v>0.5</v>
      </c>
      <c r="E8" s="6"/>
      <c r="G8">
        <f>'HD district-data'!A7</f>
        <v>5</v>
      </c>
      <c r="H8">
        <f>'HD district-data'!B7</f>
        <v>5</v>
      </c>
      <c r="I8" t="str">
        <f>PVI!C7</f>
        <v>R+0.8</v>
      </c>
      <c r="J8" s="3">
        <f>'2020 Pres'!H7+'2018 AG'!H7+'2018 Sen'!H7+'2018 Gov'!H7+'2016 Sen'!H7+'2016 Pres'!H7</f>
        <v>4</v>
      </c>
      <c r="K8" s="3">
        <f>'2020 Pres'!I7+'2018 AG'!I7+'2018 Sen'!I7+'2018 Gov'!I7+'2016 Sen'!I7+'2016 Pres'!I7</f>
        <v>2</v>
      </c>
      <c r="L8">
        <f t="shared" si="1"/>
        <v>1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0.31313131313131315</v>
      </c>
      <c r="R8" s="20">
        <f>SUM('2016 Pres'!E2/SUM('2016 Pres'!D2:E2))</f>
        <v>0.54267684577135911</v>
      </c>
      <c r="S8" s="20">
        <f>'2016 Pres'!I2/SUM('2016 Pres'!H2:I2)</f>
        <v>0.68686868686868685</v>
      </c>
      <c r="T8" s="21" t="str">
        <f t="shared" si="0"/>
        <v>R+14.4</v>
      </c>
    </row>
    <row r="9" spans="1:33" x14ac:dyDescent="0.25">
      <c r="A9">
        <f>'2016-2020 Comp'!B82</f>
        <v>80</v>
      </c>
      <c r="B9" s="6">
        <f>'2016-2020 Comp'!D82/SUM('2016-2020 Comp'!$D82:$E82)</f>
        <v>0.25554038637766263</v>
      </c>
      <c r="C9" s="6">
        <f>'2016-2020 Comp'!E82/SUM('2016-2020 Comp'!$D82:$E82)</f>
        <v>0.74445961362233737</v>
      </c>
      <c r="D9" s="22">
        <v>0.5</v>
      </c>
      <c r="E9" s="6"/>
      <c r="G9">
        <f>'HD district-data'!A8</f>
        <v>6</v>
      </c>
      <c r="H9">
        <f>'HD district-data'!B8</f>
        <v>6</v>
      </c>
      <c r="I9" t="str">
        <f>PVI!C8</f>
        <v>D+4.7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Comp'!B57</f>
        <v>55</v>
      </c>
      <c r="B10" s="6">
        <f>'2016-2020 Comp'!D57/SUM('2016-2020 Comp'!$D57:$E57)</f>
        <v>0.26207733780840503</v>
      </c>
      <c r="C10" s="6">
        <f>'2016-2020 Comp'!E57/SUM('2016-2020 Comp'!$D57:$E57)</f>
        <v>0.73792266219159497</v>
      </c>
      <c r="D10" s="22">
        <v>0.5</v>
      </c>
      <c r="E10" s="6"/>
      <c r="G10">
        <f>'HD district-data'!A9</f>
        <v>7</v>
      </c>
      <c r="H10">
        <f>'HD district-data'!B9</f>
        <v>7</v>
      </c>
      <c r="I10" t="str">
        <f>PVI!C9</f>
        <v>D+26</v>
      </c>
      <c r="J10" s="3">
        <f>'2020 Pres'!H9+'2018 AG'!H9+'2018 Sen'!H9+'2018 Gov'!H9+'2016 Sen'!H9+'2016 Pres'!H9</f>
        <v>6</v>
      </c>
      <c r="K10" s="3">
        <f>'2020 Pres'!I9+'2018 AG'!I9+'2018 Sen'!I9+'2018 Gov'!I9+'2016 Sen'!I9+'2016 Pres'!I9</f>
        <v>0</v>
      </c>
      <c r="L10">
        <f t="shared" si="1"/>
        <v>0</v>
      </c>
      <c r="R10" s="1"/>
    </row>
    <row r="11" spans="1:33" x14ac:dyDescent="0.25">
      <c r="A11">
        <f>'2016-2020 Comp'!B100</f>
        <v>98</v>
      </c>
      <c r="B11" s="6">
        <f>'2016-2020 Comp'!D100/SUM('2016-2020 Comp'!$D100:$E100)</f>
        <v>0.27081577109275273</v>
      </c>
      <c r="C11" s="6">
        <f>'2016-2020 Comp'!E100/SUM('2016-2020 Comp'!$D100:$E100)</f>
        <v>0.72918422890724732</v>
      </c>
      <c r="D11" s="22">
        <v>0.5</v>
      </c>
      <c r="E11" s="6"/>
      <c r="G11">
        <f>'HD district-data'!A10</f>
        <v>8</v>
      </c>
      <c r="H11">
        <f>'HD district-data'!B10</f>
        <v>8</v>
      </c>
      <c r="I11" t="str">
        <f>PVI!C10</f>
        <v>D+13.5</v>
      </c>
      <c r="J11" s="3">
        <f>'2020 Pres'!H10+'2018 AG'!H10+'2018 Sen'!H10+'2018 Gov'!H10+'2016 Sen'!H10+'2016 Pres'!H10</f>
        <v>5</v>
      </c>
      <c r="K11" s="3">
        <f>'2020 Pres'!I10+'2018 AG'!I10+'2018 Sen'!I10+'2018 Gov'!I10+'2016 Sen'!I10+'2016 Pres'!I10</f>
        <v>1</v>
      </c>
      <c r="L11">
        <f t="shared" si="1"/>
        <v>1</v>
      </c>
    </row>
    <row r="12" spans="1:33" x14ac:dyDescent="0.25">
      <c r="A12">
        <f>'2016-2020 Comp'!B85</f>
        <v>83</v>
      </c>
      <c r="B12" s="6">
        <f>'2016-2020 Comp'!D85/SUM('2016-2020 Comp'!$D85:$E85)</f>
        <v>0.28530528412273604</v>
      </c>
      <c r="C12" s="6">
        <f>'2016-2020 Comp'!E85/SUM('2016-2020 Comp'!$D85:$E85)</f>
        <v>0.71469471587726396</v>
      </c>
      <c r="D12" s="22">
        <v>0.5</v>
      </c>
      <c r="E12" s="6"/>
      <c r="G12">
        <f>'HD district-data'!A11</f>
        <v>9</v>
      </c>
      <c r="H12">
        <f>'HD district-data'!B11</f>
        <v>9</v>
      </c>
      <c r="I12" t="str">
        <f>PVI!C11</f>
        <v>D+17.1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Comp'!B32</f>
        <v>30</v>
      </c>
      <c r="B13" s="6">
        <f>'2016-2020 Comp'!D32/SUM('2016-2020 Comp'!$D32:$E32)</f>
        <v>0.29048824851100252</v>
      </c>
      <c r="C13" s="6">
        <f>'2016-2020 Comp'!E32/SUM('2016-2020 Comp'!$D32:$E32)</f>
        <v>0.70951175148899748</v>
      </c>
      <c r="D13" s="22">
        <v>0.5</v>
      </c>
      <c r="E13" s="6"/>
      <c r="G13">
        <f>'HD district-data'!A12</f>
        <v>10</v>
      </c>
      <c r="H13">
        <f>'HD district-data'!B12</f>
        <v>10</v>
      </c>
      <c r="I13" t="str">
        <f>PVI!C12</f>
        <v>R+2.9</v>
      </c>
      <c r="J13" s="3">
        <f>'2020 Pres'!H12+'2018 AG'!H12+'2018 Sen'!H12+'2018 Gov'!H12+'2016 Sen'!H12+'2016 Pres'!H12</f>
        <v>2</v>
      </c>
      <c r="K13" s="3">
        <f>'2020 Pres'!I12+'2018 AG'!I12+'2018 Sen'!I12+'2018 Gov'!I12+'2016 Sen'!I12+'2016 Pres'!I12</f>
        <v>4</v>
      </c>
      <c r="L13">
        <f t="shared" si="1"/>
        <v>1</v>
      </c>
    </row>
    <row r="14" spans="1:33" x14ac:dyDescent="0.25">
      <c r="A14">
        <f>'2016-2020 Comp'!B88</f>
        <v>86</v>
      </c>
      <c r="B14" s="6">
        <f>'2016-2020 Comp'!D88/SUM('2016-2020 Comp'!$D88:$E88)</f>
        <v>0.29267433152724548</v>
      </c>
      <c r="C14" s="6">
        <f>'2016-2020 Comp'!E88/SUM('2016-2020 Comp'!$D88:$E88)</f>
        <v>0.70732566847275447</v>
      </c>
      <c r="D14" s="22">
        <v>0.5</v>
      </c>
      <c r="E14" s="6"/>
      <c r="G14">
        <f>'HD district-data'!A13</f>
        <v>11</v>
      </c>
      <c r="H14">
        <f>'HD district-data'!B13</f>
        <v>11</v>
      </c>
      <c r="I14" t="str">
        <f>PVI!C13</f>
        <v>D+7.2</v>
      </c>
      <c r="J14" s="3">
        <f>'2020 Pres'!H13+'2018 AG'!H13+'2018 Sen'!H13+'2018 Gov'!H13+'2016 Sen'!H13+'2016 Pres'!H13</f>
        <v>5</v>
      </c>
      <c r="K14" s="3">
        <f>'2020 Pres'!I13+'2018 AG'!I13+'2018 Sen'!I13+'2018 Gov'!I13+'2016 Sen'!I13+'2016 Pres'!I13</f>
        <v>1</v>
      </c>
      <c r="L14">
        <f t="shared" si="1"/>
        <v>1</v>
      </c>
    </row>
    <row r="15" spans="1:33" x14ac:dyDescent="0.25">
      <c r="A15">
        <f>'2016-2020 Comp'!B76</f>
        <v>74</v>
      </c>
      <c r="B15" s="6">
        <f>'2016-2020 Comp'!D76/SUM('2016-2020 Comp'!$D76:$E76)</f>
        <v>0.29875561629086694</v>
      </c>
      <c r="C15" s="6">
        <f>'2016-2020 Comp'!E76/SUM('2016-2020 Comp'!$D76:$E76)</f>
        <v>0.70124438370913311</v>
      </c>
      <c r="D15" s="22">
        <v>0.5</v>
      </c>
      <c r="E15" s="6"/>
      <c r="G15">
        <f>'HD district-data'!A14</f>
        <v>12</v>
      </c>
      <c r="H15">
        <f>'HD district-data'!B14</f>
        <v>12</v>
      </c>
      <c r="I15" t="str">
        <f>PVI!C14</f>
        <v>R+9.5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Comp'!B83</f>
        <v>81</v>
      </c>
      <c r="B16" s="6">
        <f>'2016-2020 Comp'!D83/SUM('2016-2020 Comp'!$D83:$E83)</f>
        <v>0.29886401603742063</v>
      </c>
      <c r="C16" s="6">
        <f>'2016-2020 Comp'!E83/SUM('2016-2020 Comp'!$D83:$E83)</f>
        <v>0.70113598396257937</v>
      </c>
      <c r="D16" s="22">
        <v>0.5</v>
      </c>
      <c r="E16" s="6"/>
      <c r="G16">
        <f>'HD district-data'!A15</f>
        <v>13</v>
      </c>
      <c r="H16">
        <f>'HD district-data'!B15</f>
        <v>13</v>
      </c>
      <c r="I16" t="str">
        <f>PVI!C15</f>
        <v>D+19.8</v>
      </c>
      <c r="J16" s="3">
        <f>'2020 Pres'!H15+'2018 AG'!H15+'2018 Sen'!H15+'2018 Gov'!H15+'2016 Sen'!H15+'2016 Pres'!H15</f>
        <v>6</v>
      </c>
      <c r="K16" s="3">
        <f>'2020 Pres'!I15+'2018 AG'!I15+'2018 Sen'!I15+'2018 Gov'!I15+'2016 Sen'!I15+'2016 Pres'!I15</f>
        <v>0</v>
      </c>
      <c r="L16">
        <f t="shared" si="1"/>
        <v>0</v>
      </c>
    </row>
    <row r="17" spans="1:12" x14ac:dyDescent="0.25">
      <c r="A17">
        <f>'2016-2020 Comp'!B89</f>
        <v>87</v>
      </c>
      <c r="B17" s="6">
        <f>'2016-2020 Comp'!D89/SUM('2016-2020 Comp'!$D89:$E89)</f>
        <v>0.30587591848381807</v>
      </c>
      <c r="C17" s="6">
        <f>'2016-2020 Comp'!E89/SUM('2016-2020 Comp'!$D89:$E89)</f>
        <v>0.69412408151618199</v>
      </c>
      <c r="D17" s="22">
        <v>0.5</v>
      </c>
      <c r="E17" s="6"/>
      <c r="G17">
        <f>'HD district-data'!A16</f>
        <v>14</v>
      </c>
      <c r="H17">
        <f>'HD district-data'!B16</f>
        <v>14</v>
      </c>
      <c r="I17" t="str">
        <f>PVI!C16</f>
        <v>R+1.2</v>
      </c>
      <c r="J17" s="3">
        <f>'2020 Pres'!H16+'2018 AG'!H16+'2018 Sen'!H16+'2018 Gov'!H16+'2016 Sen'!H16+'2016 Pres'!H16</f>
        <v>5</v>
      </c>
      <c r="K17" s="3">
        <f>'2020 Pres'!I16+'2018 AG'!I16+'2018 Sen'!I16+'2018 Gov'!I16+'2016 Sen'!I16+'2016 Pres'!I16</f>
        <v>1</v>
      </c>
      <c r="L17">
        <f t="shared" si="1"/>
        <v>1</v>
      </c>
    </row>
    <row r="18" spans="1:12" x14ac:dyDescent="0.25">
      <c r="A18">
        <f>'2016-2020 Comp'!B92</f>
        <v>90</v>
      </c>
      <c r="B18" s="6">
        <f>'2016-2020 Comp'!D92/SUM('2016-2020 Comp'!$D92:$E92)</f>
        <v>0.30726191315795659</v>
      </c>
      <c r="C18" s="6">
        <f>'2016-2020 Comp'!E92/SUM('2016-2020 Comp'!$D92:$E92)</f>
        <v>0.69273808684204341</v>
      </c>
      <c r="D18" s="22">
        <v>0.5</v>
      </c>
      <c r="E18" s="6"/>
      <c r="G18">
        <f>'HD district-data'!A17</f>
        <v>15</v>
      </c>
      <c r="H18">
        <f>'HD district-data'!B17</f>
        <v>15</v>
      </c>
      <c r="I18" t="str">
        <f>PVI!C17</f>
        <v>R+1.9</v>
      </c>
      <c r="J18" s="3">
        <f>'2020 Pres'!H17+'2018 AG'!H17+'2018 Sen'!H17+'2018 Gov'!H17+'2016 Sen'!H17+'2016 Pres'!H17</f>
        <v>4</v>
      </c>
      <c r="K18" s="3">
        <f>'2020 Pres'!I17+'2018 AG'!I17+'2018 Sen'!I17+'2018 Gov'!I17+'2016 Sen'!I17+'2016 Pres'!I17</f>
        <v>2</v>
      </c>
      <c r="L18">
        <f t="shared" si="1"/>
        <v>1</v>
      </c>
    </row>
    <row r="19" spans="1:12" x14ac:dyDescent="0.25">
      <c r="A19">
        <f>'2016-2020 Comp'!B81</f>
        <v>79</v>
      </c>
      <c r="B19" s="6">
        <f>'2016-2020 Comp'!D81/SUM('2016-2020 Comp'!$D81:$E81)</f>
        <v>0.30973849349981797</v>
      </c>
      <c r="C19" s="6">
        <f>'2016-2020 Comp'!E81/SUM('2016-2020 Comp'!$D81:$E81)</f>
        <v>0.69026150650018203</v>
      </c>
      <c r="D19" s="22">
        <v>0.5</v>
      </c>
      <c r="E19" s="6"/>
      <c r="G19">
        <f>'HD district-data'!A18</f>
        <v>16</v>
      </c>
      <c r="H19">
        <f>'HD district-data'!B18</f>
        <v>16</v>
      </c>
      <c r="I19" t="str">
        <f>PVI!C18</f>
        <v>D+1.9</v>
      </c>
      <c r="J19" s="3">
        <f>'2020 Pres'!H18+'2018 AG'!H18+'2018 Sen'!H18+'2018 Gov'!H18+'2016 Sen'!H18+'2016 Pres'!H18</f>
        <v>5</v>
      </c>
      <c r="K19" s="3">
        <f>'2020 Pres'!I18+'2018 AG'!I18+'2018 Sen'!I18+'2018 Gov'!I18+'2016 Sen'!I18+'2016 Pres'!I18</f>
        <v>1</v>
      </c>
      <c r="L19">
        <f t="shared" si="1"/>
        <v>1</v>
      </c>
    </row>
    <row r="20" spans="1:12" x14ac:dyDescent="0.25">
      <c r="A20">
        <f>'2016-2020 Comp'!B95</f>
        <v>93</v>
      </c>
      <c r="B20" s="6">
        <f>'2016-2020 Comp'!D95/SUM('2016-2020 Comp'!$D95:$E95)</f>
        <v>0.31171459709526034</v>
      </c>
      <c r="C20" s="6">
        <f>'2016-2020 Comp'!E95/SUM('2016-2020 Comp'!$D95:$E95)</f>
        <v>0.68828540290473972</v>
      </c>
      <c r="D20" s="22">
        <v>0.5</v>
      </c>
      <c r="E20" s="6"/>
      <c r="G20">
        <f>'HD district-data'!A19</f>
        <v>17</v>
      </c>
      <c r="H20">
        <f>'HD district-data'!B19</f>
        <v>17</v>
      </c>
      <c r="I20" t="str">
        <f>PVI!C19</f>
        <v>R+1.6</v>
      </c>
      <c r="J20" s="3">
        <f>'2020 Pres'!H19+'2018 AG'!H19+'2018 Sen'!H19+'2018 Gov'!H19+'2016 Sen'!H19+'2016 Pres'!H19</f>
        <v>4</v>
      </c>
      <c r="K20" s="3">
        <f>'2020 Pres'!I19+'2018 AG'!I19+'2018 Sen'!I19+'2018 Gov'!I19+'2016 Sen'!I19+'2016 Pres'!I19</f>
        <v>2</v>
      </c>
      <c r="L20">
        <f t="shared" si="1"/>
        <v>1</v>
      </c>
    </row>
    <row r="21" spans="1:12" x14ac:dyDescent="0.25">
      <c r="A21">
        <f>'2016-2020 Comp'!B97</f>
        <v>95</v>
      </c>
      <c r="B21" s="6">
        <f>'2016-2020 Comp'!D97/SUM('2016-2020 Comp'!$D97:$E97)</f>
        <v>0.31199191021929651</v>
      </c>
      <c r="C21" s="6">
        <f>'2016-2020 Comp'!E97/SUM('2016-2020 Comp'!$D97:$E97)</f>
        <v>0.68800808978070349</v>
      </c>
      <c r="D21" s="22">
        <v>0.5</v>
      </c>
      <c r="E21" s="6"/>
      <c r="G21">
        <f>'HD district-data'!A20</f>
        <v>18</v>
      </c>
      <c r="H21">
        <f>'HD district-data'!B20</f>
        <v>18</v>
      </c>
      <c r="I21" t="str">
        <f>PVI!C20</f>
        <v>D+29</v>
      </c>
      <c r="J21" s="3">
        <f>'2020 Pres'!H20+'2018 AG'!H20+'2018 Sen'!H20+'2018 Gov'!H20+'2016 Sen'!H20+'2016 Pres'!H20</f>
        <v>6</v>
      </c>
      <c r="K21" s="3">
        <f>'2020 Pres'!I20+'2018 AG'!I20+'2018 Sen'!I20+'2018 Gov'!I20+'2016 Sen'!I20+'2016 Pres'!I20</f>
        <v>0</v>
      </c>
      <c r="L21">
        <f t="shared" si="1"/>
        <v>0</v>
      </c>
    </row>
    <row r="22" spans="1:12" x14ac:dyDescent="0.25">
      <c r="A22">
        <f>'2016-2020 Comp'!B71</f>
        <v>69</v>
      </c>
      <c r="B22" s="6">
        <f>'2016-2020 Comp'!D71/SUM('2016-2020 Comp'!$D71:$E71)</f>
        <v>0.31524536138323328</v>
      </c>
      <c r="C22" s="6">
        <f>'2016-2020 Comp'!E71/SUM('2016-2020 Comp'!$D71:$E71)</f>
        <v>0.68475463861676678</v>
      </c>
      <c r="D22" s="22">
        <v>0.5</v>
      </c>
      <c r="E22" s="6"/>
      <c r="G22">
        <f>'HD district-data'!A21</f>
        <v>19</v>
      </c>
      <c r="H22">
        <f>'HD district-data'!B21</f>
        <v>19</v>
      </c>
      <c r="I22" t="str">
        <f>PVI!C21</f>
        <v>D+21.6</v>
      </c>
      <c r="J22" s="3">
        <f>'2020 Pres'!H21+'2018 AG'!H21+'2018 Sen'!H21+'2018 Gov'!H21+'2016 Sen'!H21+'2016 Pres'!H21</f>
        <v>6</v>
      </c>
      <c r="K22" s="3">
        <f>'2020 Pres'!I21+'2018 AG'!I21+'2018 Sen'!I21+'2018 Gov'!I21+'2016 Sen'!I21+'2016 Pres'!I21</f>
        <v>0</v>
      </c>
      <c r="L22">
        <f t="shared" si="1"/>
        <v>0</v>
      </c>
    </row>
    <row r="23" spans="1:12" x14ac:dyDescent="0.25">
      <c r="A23">
        <f>'2016-2020 Comp'!B64</f>
        <v>62</v>
      </c>
      <c r="B23" s="6">
        <f>'2016-2020 Comp'!D64/SUM('2016-2020 Comp'!$D64:$E64)</f>
        <v>0.31573045900097657</v>
      </c>
      <c r="C23" s="6">
        <f>'2016-2020 Comp'!E64/SUM('2016-2020 Comp'!$D64:$E64)</f>
        <v>0.68426954099902337</v>
      </c>
      <c r="D23" s="22">
        <v>0.5</v>
      </c>
      <c r="E23" s="6"/>
      <c r="G23">
        <f>'HD district-data'!A22</f>
        <v>20</v>
      </c>
      <c r="H23">
        <f>'HD district-data'!B22</f>
        <v>20</v>
      </c>
      <c r="I23" t="str">
        <f>PVI!C22</f>
        <v>D+36.8</v>
      </c>
      <c r="J23" s="3">
        <f>'2020 Pres'!H22+'2018 AG'!H22+'2018 Sen'!H22+'2018 Gov'!H22+'2016 Sen'!H22+'2016 Pres'!H22</f>
        <v>6</v>
      </c>
      <c r="K23" s="3">
        <f>'2020 Pres'!I22+'2018 AG'!I22+'2018 Sen'!I22+'2018 Gov'!I22+'2016 Sen'!I22+'2016 Pres'!I22</f>
        <v>0</v>
      </c>
      <c r="L23">
        <f t="shared" si="1"/>
        <v>0</v>
      </c>
    </row>
    <row r="24" spans="1:12" x14ac:dyDescent="0.25">
      <c r="A24">
        <f>'2016-2020 Comp'!B99</f>
        <v>97</v>
      </c>
      <c r="B24" s="6">
        <f>'2016-2020 Comp'!D99/SUM('2016-2020 Comp'!$D99:$E99)</f>
        <v>0.32043462101834241</v>
      </c>
      <c r="C24" s="6">
        <f>'2016-2020 Comp'!E99/SUM('2016-2020 Comp'!$D99:$E99)</f>
        <v>0.67956537898165759</v>
      </c>
      <c r="D24" s="22">
        <v>0.5</v>
      </c>
      <c r="E24" s="6"/>
      <c r="G24">
        <f>'HD district-data'!A23</f>
        <v>21</v>
      </c>
      <c r="H24">
        <f>'HD district-data'!B23</f>
        <v>21</v>
      </c>
      <c r="I24" t="str">
        <f>PVI!C23</f>
        <v>D+39.5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Comp'!B79</f>
        <v>77</v>
      </c>
      <c r="B25" s="6">
        <f>'2016-2020 Comp'!D79/SUM('2016-2020 Comp'!$D79:$E79)</f>
        <v>0.32686704024452368</v>
      </c>
      <c r="C25" s="6">
        <f>'2016-2020 Comp'!E79/SUM('2016-2020 Comp'!$D79:$E79)</f>
        <v>0.67313295975547627</v>
      </c>
      <c r="D25" s="22">
        <v>0.5</v>
      </c>
      <c r="E25" s="6"/>
      <c r="G25">
        <f>'HD district-data'!A24</f>
        <v>22</v>
      </c>
      <c r="H25">
        <f>'HD district-data'!B24</f>
        <v>22</v>
      </c>
      <c r="I25" t="str">
        <f>PVI!C24</f>
        <v>D+24.5</v>
      </c>
      <c r="J25" s="3">
        <f>'2020 Pres'!H24+'2018 AG'!H24+'2018 Sen'!H24+'2018 Gov'!H24+'2016 Sen'!H24+'2016 Pres'!H24</f>
        <v>6</v>
      </c>
      <c r="K25" s="3">
        <f>'2020 Pres'!I24+'2018 AG'!I24+'2018 Sen'!I24+'2018 Gov'!I24+'2016 Sen'!I24+'2016 Pres'!I24</f>
        <v>0</v>
      </c>
      <c r="L25">
        <f t="shared" si="1"/>
        <v>0</v>
      </c>
    </row>
    <row r="26" spans="1:12" x14ac:dyDescent="0.25">
      <c r="A26">
        <f>'2016-2020 Comp'!B80</f>
        <v>78</v>
      </c>
      <c r="B26" s="6">
        <f>'2016-2020 Comp'!D80/SUM('2016-2020 Comp'!$D80:$E80)</f>
        <v>0.32738850616388687</v>
      </c>
      <c r="C26" s="6">
        <f>'2016-2020 Comp'!E80/SUM('2016-2020 Comp'!$D80:$E80)</f>
        <v>0.67261149383611307</v>
      </c>
      <c r="D26" s="22">
        <v>0.5</v>
      </c>
      <c r="E26" s="6"/>
      <c r="G26">
        <f>'HD district-data'!A25</f>
        <v>23</v>
      </c>
      <c r="H26">
        <f>'HD district-data'!B25</f>
        <v>23</v>
      </c>
      <c r="I26" t="str">
        <f>PVI!C25</f>
        <v>R+0.8</v>
      </c>
      <c r="J26" s="3">
        <f>'2020 Pres'!H25+'2018 AG'!H25+'2018 Sen'!H25+'2018 Gov'!H25+'2016 Sen'!H25+'2016 Pres'!H25</f>
        <v>4</v>
      </c>
      <c r="K26" s="3">
        <f>'2020 Pres'!I25+'2018 AG'!I25+'2018 Sen'!I25+'2018 Gov'!I25+'2016 Sen'!I25+'2016 Pres'!I25</f>
        <v>2</v>
      </c>
      <c r="L26">
        <f t="shared" si="1"/>
        <v>1</v>
      </c>
    </row>
    <row r="27" spans="1:12" x14ac:dyDescent="0.25">
      <c r="A27">
        <f>'2016-2020 Comp'!B94</f>
        <v>92</v>
      </c>
      <c r="B27" s="6">
        <f>'2016-2020 Comp'!D94/SUM('2016-2020 Comp'!$D94:$E94)</f>
        <v>0.33226407528834589</v>
      </c>
      <c r="C27" s="6">
        <f>'2016-2020 Comp'!E94/SUM('2016-2020 Comp'!$D94:$E94)</f>
        <v>0.66773592471165411</v>
      </c>
      <c r="D27" s="22">
        <v>0.5</v>
      </c>
      <c r="E27" s="6"/>
      <c r="G27">
        <f>'HD district-data'!A26</f>
        <v>24</v>
      </c>
      <c r="H27">
        <f>'HD district-data'!B26</f>
        <v>24</v>
      </c>
      <c r="I27" t="str">
        <f>PVI!C26</f>
        <v>D+20.9</v>
      </c>
      <c r="J27" s="3">
        <f>'2020 Pres'!H26+'2018 AG'!H26+'2018 Sen'!H26+'2018 Gov'!H26+'2016 Sen'!H26+'2016 Pres'!H26</f>
        <v>6</v>
      </c>
      <c r="K27" s="3">
        <f>'2020 Pres'!I26+'2018 AG'!I26+'2018 Sen'!I26+'2018 Gov'!I26+'2016 Sen'!I26+'2016 Pres'!I26</f>
        <v>0</v>
      </c>
      <c r="L27">
        <f t="shared" si="1"/>
        <v>0</v>
      </c>
    </row>
    <row r="28" spans="1:12" x14ac:dyDescent="0.25">
      <c r="A28">
        <f>'2016-2020 Comp'!B52</f>
        <v>50</v>
      </c>
      <c r="B28" s="6">
        <f>'2016-2020 Comp'!D52/SUM('2016-2020 Comp'!$D52:$E52)</f>
        <v>0.33349743773356905</v>
      </c>
      <c r="C28" s="6">
        <f>'2016-2020 Comp'!E52/SUM('2016-2020 Comp'!$D52:$E52)</f>
        <v>0.6665025622664309</v>
      </c>
      <c r="D28" s="22">
        <v>0.5</v>
      </c>
      <c r="E28" s="6"/>
      <c r="G28">
        <f>'HD district-data'!A27</f>
        <v>25</v>
      </c>
      <c r="H28">
        <f>'HD district-data'!B27</f>
        <v>25</v>
      </c>
      <c r="I28" t="str">
        <f>PVI!C27</f>
        <v>D+26.4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Comp'!B73</f>
        <v>71</v>
      </c>
      <c r="B29" s="6">
        <f>'2016-2020 Comp'!D73/SUM('2016-2020 Comp'!$D73:$E73)</f>
        <v>0.33991195103618599</v>
      </c>
      <c r="C29" s="6">
        <f>'2016-2020 Comp'!E73/SUM('2016-2020 Comp'!$D73:$E73)</f>
        <v>0.66008804896381401</v>
      </c>
      <c r="D29" s="22">
        <v>0.5</v>
      </c>
      <c r="E29" s="6"/>
      <c r="G29">
        <f>'HD district-data'!A28</f>
        <v>26</v>
      </c>
      <c r="H29">
        <f>'HD district-data'!B28</f>
        <v>26</v>
      </c>
      <c r="I29" t="str">
        <f>PVI!C28</f>
        <v>D+22.4</v>
      </c>
      <c r="J29" s="3">
        <f>'2020 Pres'!H28+'2018 AG'!H28+'2018 Sen'!H28+'2018 Gov'!H28+'2016 Sen'!H28+'2016 Pres'!H28</f>
        <v>6</v>
      </c>
      <c r="K29" s="3">
        <f>'2020 Pres'!I28+'2018 AG'!I28+'2018 Sen'!I28+'2018 Gov'!I28+'2016 Sen'!I28+'2016 Pres'!I28</f>
        <v>0</v>
      </c>
      <c r="L29">
        <f t="shared" si="1"/>
        <v>0</v>
      </c>
    </row>
    <row r="30" spans="1:12" x14ac:dyDescent="0.25">
      <c r="A30">
        <f>'2016-2020 Comp'!B69</f>
        <v>67</v>
      </c>
      <c r="B30" s="6">
        <f>'2016-2020 Comp'!D69/SUM('2016-2020 Comp'!$D69:$E69)</f>
        <v>0.34181993414183598</v>
      </c>
      <c r="C30" s="6">
        <f>'2016-2020 Comp'!E69/SUM('2016-2020 Comp'!$D69:$E69)</f>
        <v>0.65818006585816402</v>
      </c>
      <c r="D30" s="22">
        <v>0.5</v>
      </c>
      <c r="E30" s="6"/>
      <c r="G30">
        <f>'HD district-data'!A29</f>
        <v>27</v>
      </c>
      <c r="H30">
        <f>'HD district-data'!B29</f>
        <v>27</v>
      </c>
      <c r="I30" t="str">
        <f>PVI!C29</f>
        <v>D+2.7</v>
      </c>
      <c r="J30" s="3">
        <f>'2020 Pres'!H29+'2018 AG'!H29+'2018 Sen'!H29+'2018 Gov'!H29+'2016 Sen'!H29+'2016 Pres'!H29</f>
        <v>5</v>
      </c>
      <c r="K30" s="3">
        <f>'2020 Pres'!I29+'2018 AG'!I29+'2018 Sen'!I29+'2018 Gov'!I29+'2016 Sen'!I29+'2016 Pres'!I29</f>
        <v>1</v>
      </c>
      <c r="L30">
        <f t="shared" si="1"/>
        <v>1</v>
      </c>
    </row>
    <row r="31" spans="1:12" x14ac:dyDescent="0.25">
      <c r="A31">
        <f>'2016-2020 Comp'!B48</f>
        <v>46</v>
      </c>
      <c r="B31" s="6">
        <f>'2016-2020 Comp'!D48/SUM('2016-2020 Comp'!$D48:$E48)</f>
        <v>0.344080919619557</v>
      </c>
      <c r="C31" s="6">
        <f>'2016-2020 Comp'!E48/SUM('2016-2020 Comp'!$D48:$E48)</f>
        <v>0.655919080380443</v>
      </c>
      <c r="D31" s="22">
        <v>0.5</v>
      </c>
      <c r="E31" s="6"/>
      <c r="G31">
        <f>'HD district-data'!A30</f>
        <v>28</v>
      </c>
      <c r="H31">
        <f>'HD district-data'!B30</f>
        <v>28</v>
      </c>
      <c r="I31" t="str">
        <f>PVI!C30</f>
        <v>D+2.3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Comp'!B98</f>
        <v>96</v>
      </c>
      <c r="B32" s="6">
        <f>'2016-2020 Comp'!D98/SUM('2016-2020 Comp'!$D98:$E98)</f>
        <v>0.36125886524822692</v>
      </c>
      <c r="C32" s="6">
        <f>'2016-2020 Comp'!E98/SUM('2016-2020 Comp'!$D98:$E98)</f>
        <v>0.63874113475177308</v>
      </c>
      <c r="D32" s="22">
        <v>0.5</v>
      </c>
      <c r="E32" s="6"/>
      <c r="G32">
        <f>'HD district-data'!A31</f>
        <v>29</v>
      </c>
      <c r="H32">
        <f>'HD district-data'!B31</f>
        <v>29</v>
      </c>
      <c r="I32" t="str">
        <f>PVI!C31</f>
        <v>R+10.7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Comp'!B56</f>
        <v>54</v>
      </c>
      <c r="B33" s="6">
        <f>'2016-2020 Comp'!D56/SUM('2016-2020 Comp'!$D56:$E56)</f>
        <v>0.36192103192122388</v>
      </c>
      <c r="C33" s="6">
        <f>'2016-2020 Comp'!E56/SUM('2016-2020 Comp'!$D56:$E56)</f>
        <v>0.63807896807877618</v>
      </c>
      <c r="D33" s="22">
        <v>0.5</v>
      </c>
      <c r="E33" s="6"/>
      <c r="G33">
        <f>'HD district-data'!A32</f>
        <v>30</v>
      </c>
      <c r="H33">
        <f>'HD district-data'!B32</f>
        <v>30</v>
      </c>
      <c r="I33" t="str">
        <f>PVI!C32</f>
        <v>R+21.7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Comp'!B72</f>
        <v>70</v>
      </c>
      <c r="B34" s="6">
        <f>'2016-2020 Comp'!D72/SUM('2016-2020 Comp'!$D72:$E72)</f>
        <v>0.36904739345473841</v>
      </c>
      <c r="C34" s="6">
        <f>'2016-2020 Comp'!E72/SUM('2016-2020 Comp'!$D72:$E72)</f>
        <v>0.63095260654526164</v>
      </c>
      <c r="D34" s="22">
        <v>0.5</v>
      </c>
      <c r="E34" s="6"/>
      <c r="G34">
        <f>'HD district-data'!A33</f>
        <v>31</v>
      </c>
      <c r="H34">
        <f>'HD district-data'!B33</f>
        <v>31</v>
      </c>
      <c r="I34" t="str">
        <f>PVI!C33</f>
        <v>R+2.2</v>
      </c>
      <c r="J34" s="3">
        <f>'2020 Pres'!H33+'2018 AG'!H33+'2018 Sen'!H33+'2018 Gov'!H33+'2016 Sen'!H33+'2016 Pres'!H33</f>
        <v>3</v>
      </c>
      <c r="K34" s="3">
        <f>'2020 Pres'!I33+'2018 AG'!I33+'2018 Sen'!I33+'2018 Gov'!I33+'2016 Sen'!I33+'2016 Pres'!I33</f>
        <v>3</v>
      </c>
      <c r="L34">
        <f t="shared" si="1"/>
        <v>1</v>
      </c>
    </row>
    <row r="35" spans="1:12" x14ac:dyDescent="0.25">
      <c r="A35">
        <f>'2016-2020 Comp'!B70</f>
        <v>68</v>
      </c>
      <c r="B35" s="6">
        <f>'2016-2020 Comp'!D70/SUM('2016-2020 Comp'!$D70:$E70)</f>
        <v>0.36981698296631305</v>
      </c>
      <c r="C35" s="6">
        <f>'2016-2020 Comp'!E70/SUM('2016-2020 Comp'!$D70:$E70)</f>
        <v>0.63018301703368695</v>
      </c>
      <c r="D35" s="22">
        <v>0.5</v>
      </c>
      <c r="E35" s="6"/>
      <c r="G35">
        <f>'HD district-data'!A34</f>
        <v>32</v>
      </c>
      <c r="H35">
        <f>'HD district-data'!B34</f>
        <v>32</v>
      </c>
      <c r="I35" t="str">
        <f>PVI!C34</f>
        <v>R+3.2</v>
      </c>
      <c r="J35" s="3">
        <f>'2020 Pres'!H34+'2018 AG'!H34+'2018 Sen'!H34+'2018 Gov'!H34+'2016 Sen'!H34+'2016 Pres'!H34</f>
        <v>3</v>
      </c>
      <c r="K35" s="3">
        <f>'2020 Pres'!I34+'2018 AG'!I34+'2018 Sen'!I34+'2018 Gov'!I34+'2016 Sen'!I34+'2016 Pres'!I34</f>
        <v>3</v>
      </c>
      <c r="L35">
        <f t="shared" si="1"/>
        <v>1</v>
      </c>
    </row>
    <row r="36" spans="1:12" x14ac:dyDescent="0.25">
      <c r="A36">
        <f>'2016-2020 Comp'!B90</f>
        <v>88</v>
      </c>
      <c r="B36" s="6">
        <f>'2016-2020 Comp'!D90/SUM('2016-2020 Comp'!$D90:$E90)</f>
        <v>0.37038624769580314</v>
      </c>
      <c r="C36" s="6">
        <f>'2016-2020 Comp'!E90/SUM('2016-2020 Comp'!$D90:$E90)</f>
        <v>0.62961375230419681</v>
      </c>
      <c r="D36" s="22">
        <v>0.5</v>
      </c>
      <c r="E36" s="6"/>
      <c r="G36">
        <f>'HD district-data'!A35</f>
        <v>33</v>
      </c>
      <c r="H36">
        <f>'HD district-data'!B35</f>
        <v>33</v>
      </c>
      <c r="I36" t="str">
        <f>PVI!C35</f>
        <v>D+22.5</v>
      </c>
      <c r="J36" s="3">
        <f>'2020 Pres'!H35+'2018 AG'!H35+'2018 Sen'!H35+'2018 Gov'!H35+'2016 Sen'!H35+'2016 Pres'!H35</f>
        <v>6</v>
      </c>
      <c r="K36" s="3">
        <f>'2020 Pres'!I35+'2018 AG'!I35+'2018 Sen'!I35+'2018 Gov'!I35+'2016 Sen'!I35+'2016 Pres'!I35</f>
        <v>0</v>
      </c>
      <c r="L36">
        <f t="shared" si="1"/>
        <v>0</v>
      </c>
    </row>
    <row r="37" spans="1:12" x14ac:dyDescent="0.25">
      <c r="A37">
        <f>'2016-2020 Comp'!B47</f>
        <v>45</v>
      </c>
      <c r="B37" s="6">
        <f>'2016-2020 Comp'!D47/SUM('2016-2020 Comp'!$D47:$E47)</f>
        <v>0.37286269905334996</v>
      </c>
      <c r="C37" s="6">
        <f>'2016-2020 Comp'!E47/SUM('2016-2020 Comp'!$D47:$E47)</f>
        <v>0.62713730094664999</v>
      </c>
      <c r="D37" s="22">
        <v>0.5</v>
      </c>
      <c r="E37" s="6"/>
      <c r="G37">
        <f>'HD district-data'!A36</f>
        <v>34</v>
      </c>
      <c r="H37">
        <f>'HD district-data'!B36</f>
        <v>34</v>
      </c>
      <c r="I37" t="str">
        <f>PVI!C36</f>
        <v>R+0.4</v>
      </c>
      <c r="J37" s="3">
        <f>'2020 Pres'!H36+'2018 AG'!H36+'2018 Sen'!H36+'2018 Gov'!H36+'2016 Sen'!H36+'2016 Pres'!H36</f>
        <v>4</v>
      </c>
      <c r="K37" s="3">
        <f>'2020 Pres'!I36+'2018 AG'!I36+'2018 Sen'!I36+'2018 Gov'!I36+'2016 Sen'!I36+'2016 Pres'!I36</f>
        <v>2</v>
      </c>
      <c r="L37">
        <f t="shared" si="1"/>
        <v>1</v>
      </c>
    </row>
    <row r="38" spans="1:12" x14ac:dyDescent="0.25">
      <c r="A38">
        <f>'2016-2020 Comp'!B39</f>
        <v>37</v>
      </c>
      <c r="B38" s="6">
        <f>'2016-2020 Comp'!D39/SUM('2016-2020 Comp'!$D39:$E39)</f>
        <v>0.37386704459312481</v>
      </c>
      <c r="C38" s="6">
        <f>'2016-2020 Comp'!E39/SUM('2016-2020 Comp'!$D39:$E39)</f>
        <v>0.62613295540687519</v>
      </c>
      <c r="D38" s="22">
        <v>0.5</v>
      </c>
      <c r="E38" s="6"/>
      <c r="G38">
        <f>'HD district-data'!A37</f>
        <v>35</v>
      </c>
      <c r="H38">
        <f>'HD district-data'!B37</f>
        <v>35</v>
      </c>
      <c r="I38" t="str">
        <f>PVI!C37</f>
        <v>R+6.6</v>
      </c>
      <c r="J38" s="3">
        <f>'2020 Pres'!H37+'2018 AG'!H37+'2018 Sen'!H37+'2018 Gov'!H37+'2016 Sen'!H37+'2016 Pres'!H37</f>
        <v>1</v>
      </c>
      <c r="K38" s="3">
        <f>'2020 Pres'!I37+'2018 AG'!I37+'2018 Sen'!I37+'2018 Gov'!I37+'2016 Sen'!I37+'2016 Pres'!I37</f>
        <v>5</v>
      </c>
      <c r="L38">
        <f t="shared" si="1"/>
        <v>1</v>
      </c>
    </row>
    <row r="39" spans="1:12" x14ac:dyDescent="0.25">
      <c r="A39">
        <f>'2016-2020 Comp'!B67</f>
        <v>65</v>
      </c>
      <c r="B39" s="6">
        <f>'2016-2020 Comp'!D67/SUM('2016-2020 Comp'!$D67:$E67)</f>
        <v>0.38197571566420069</v>
      </c>
      <c r="C39" s="6">
        <f>'2016-2020 Comp'!E67/SUM('2016-2020 Comp'!$D67:$E67)</f>
        <v>0.61802428433579926</v>
      </c>
      <c r="D39" s="22">
        <v>0.5</v>
      </c>
      <c r="E39" s="6"/>
      <c r="G39">
        <f>'HD district-data'!A38</f>
        <v>36</v>
      </c>
      <c r="H39">
        <f>'HD district-data'!B38</f>
        <v>36</v>
      </c>
      <c r="I39" t="str">
        <f>PVI!C38</f>
        <v>R+0.5</v>
      </c>
      <c r="J39" s="3">
        <f>'2020 Pres'!H38+'2018 AG'!H38+'2018 Sen'!H38+'2018 Gov'!H38+'2016 Sen'!H38+'2016 Pres'!H38</f>
        <v>4</v>
      </c>
      <c r="K39" s="3">
        <f>'2020 Pres'!I38+'2018 AG'!I38+'2018 Sen'!I38+'2018 Gov'!I38+'2016 Sen'!I38+'2016 Pres'!I38</f>
        <v>2</v>
      </c>
      <c r="L39">
        <f t="shared" si="1"/>
        <v>1</v>
      </c>
    </row>
    <row r="40" spans="1:12" x14ac:dyDescent="0.25">
      <c r="A40">
        <f>'2016-2020 Comp'!B68</f>
        <v>66</v>
      </c>
      <c r="B40" s="6">
        <f>'2016-2020 Comp'!D68/SUM('2016-2020 Comp'!$D68:$E68)</f>
        <v>0.38197789219214234</v>
      </c>
      <c r="C40" s="6">
        <f>'2016-2020 Comp'!E68/SUM('2016-2020 Comp'!$D68:$E68)</f>
        <v>0.61802210780785771</v>
      </c>
      <c r="D40" s="22">
        <v>0.5</v>
      </c>
      <c r="E40" s="6"/>
      <c r="G40">
        <f>'HD district-data'!A39</f>
        <v>37</v>
      </c>
      <c r="H40">
        <f>'HD district-data'!B39</f>
        <v>37</v>
      </c>
      <c r="I40" t="str">
        <f>PVI!C39</f>
        <v>R+12.6</v>
      </c>
      <c r="J40" s="3">
        <f>'2020 Pres'!H39+'2018 AG'!H39+'2018 Sen'!H39+'2018 Gov'!H39+'2016 Sen'!H39+'2016 Pres'!H39</f>
        <v>0</v>
      </c>
      <c r="K40" s="3">
        <f>'2020 Pres'!I39+'2018 AG'!I39+'2018 Sen'!I39+'2018 Gov'!I39+'2016 Sen'!I39+'2016 Pres'!I39</f>
        <v>6</v>
      </c>
      <c r="L40">
        <f t="shared" si="1"/>
        <v>0</v>
      </c>
    </row>
    <row r="41" spans="1:12" x14ac:dyDescent="0.25">
      <c r="A41">
        <f>'2016-2020 Comp'!B46</f>
        <v>44</v>
      </c>
      <c r="B41" s="6">
        <f>'2016-2020 Comp'!D46/SUM('2016-2020 Comp'!$D46:$E46)</f>
        <v>0.38390993315351235</v>
      </c>
      <c r="C41" s="6">
        <f>'2016-2020 Comp'!E46/SUM('2016-2020 Comp'!$D46:$E46)</f>
        <v>0.61609006684648759</v>
      </c>
      <c r="D41" s="22">
        <v>0.5</v>
      </c>
      <c r="E41" s="6"/>
      <c r="G41">
        <f>'HD district-data'!A40</f>
        <v>38</v>
      </c>
      <c r="H41">
        <f>'HD district-data'!B40</f>
        <v>38</v>
      </c>
      <c r="I41" t="str">
        <f>PVI!C40</f>
        <v>D+17.6</v>
      </c>
      <c r="J41" s="3">
        <f>'2020 Pres'!H40+'2018 AG'!H40+'2018 Sen'!H40+'2018 Gov'!H40+'2016 Sen'!H40+'2016 Pres'!H40</f>
        <v>6</v>
      </c>
      <c r="K41" s="3">
        <f>'2020 Pres'!I40+'2018 AG'!I40+'2018 Sen'!I40+'2018 Gov'!I40+'2016 Sen'!I40+'2016 Pres'!I40</f>
        <v>0</v>
      </c>
      <c r="L41">
        <f t="shared" si="1"/>
        <v>0</v>
      </c>
    </row>
    <row r="42" spans="1:12" x14ac:dyDescent="0.25">
      <c r="A42">
        <f>'2016-2020 Comp'!B41</f>
        <v>39</v>
      </c>
      <c r="B42" s="6">
        <f>'2016-2020 Comp'!D41/SUM('2016-2020 Comp'!$D41:$E41)</f>
        <v>0.3857209086694483</v>
      </c>
      <c r="C42" s="6">
        <f>'2016-2020 Comp'!E41/SUM('2016-2020 Comp'!$D41:$E41)</f>
        <v>0.6142790913305517</v>
      </c>
      <c r="D42" s="22">
        <v>0.5</v>
      </c>
      <c r="E42" s="6"/>
      <c r="G42">
        <f>'HD district-data'!A41</f>
        <v>39</v>
      </c>
      <c r="H42">
        <f>'HD district-data'!B41</f>
        <v>39</v>
      </c>
      <c r="I42" t="str">
        <f>PVI!C41</f>
        <v>R+14.2</v>
      </c>
      <c r="J42" s="3">
        <f>'2020 Pres'!H41+'2018 AG'!H41+'2018 Sen'!H41+'2018 Gov'!H41+'2016 Sen'!H41+'2016 Pres'!H41</f>
        <v>0</v>
      </c>
      <c r="K42" s="3">
        <f>'2020 Pres'!I41+'2018 AG'!I41+'2018 Sen'!I41+'2018 Gov'!I41+'2016 Sen'!I41+'2016 Pres'!I41</f>
        <v>6</v>
      </c>
      <c r="L42">
        <f t="shared" si="1"/>
        <v>0</v>
      </c>
    </row>
    <row r="43" spans="1:12" x14ac:dyDescent="0.25">
      <c r="A43">
        <f>'2016-2020 Comp'!B101</f>
        <v>99</v>
      </c>
      <c r="B43" s="6">
        <f>'2016-2020 Comp'!D101/SUM('2016-2020 Comp'!$D101:$E101)</f>
        <v>0.38647393743303149</v>
      </c>
      <c r="C43" s="6">
        <f>'2016-2020 Comp'!E101/SUM('2016-2020 Comp'!$D101:$E101)</f>
        <v>0.61352606256696851</v>
      </c>
      <c r="D43" s="22">
        <v>0.5</v>
      </c>
      <c r="E43" s="6"/>
      <c r="G43">
        <f>'HD district-data'!A42</f>
        <v>40</v>
      </c>
      <c r="H43">
        <f>'HD district-data'!B42</f>
        <v>40</v>
      </c>
      <c r="I43" t="str">
        <f>PVI!C42</f>
        <v>R+0.8</v>
      </c>
      <c r="J43" s="3">
        <f>'2020 Pres'!H42+'2018 AG'!H42+'2018 Sen'!H42+'2018 Gov'!H42+'2016 Sen'!H42+'2016 Pres'!H42</f>
        <v>5</v>
      </c>
      <c r="K43" s="3">
        <f>'2020 Pres'!I42+'2018 AG'!I42+'2018 Sen'!I42+'2018 Gov'!I42+'2016 Sen'!I42+'2016 Pres'!I42</f>
        <v>1</v>
      </c>
      <c r="L43">
        <f t="shared" si="1"/>
        <v>1</v>
      </c>
    </row>
    <row r="44" spans="1:12" x14ac:dyDescent="0.25">
      <c r="A44">
        <f>'2016-2020 Comp'!B50</f>
        <v>48</v>
      </c>
      <c r="B44" s="6">
        <f>'2016-2020 Comp'!D50/SUM('2016-2020 Comp'!$D50:$E50)</f>
        <v>0.39029099703541892</v>
      </c>
      <c r="C44" s="6">
        <f>'2016-2020 Comp'!E50/SUM('2016-2020 Comp'!$D50:$E50)</f>
        <v>0.60970900296458108</v>
      </c>
      <c r="D44" s="22">
        <v>0.5</v>
      </c>
      <c r="E44" s="6"/>
      <c r="G44">
        <f>'HD district-data'!A43</f>
        <v>41</v>
      </c>
      <c r="H44">
        <f>'HD district-data'!B43</f>
        <v>41</v>
      </c>
      <c r="I44" t="str">
        <f>PVI!C43</f>
        <v>D+25.4</v>
      </c>
      <c r="J44" s="3">
        <f>'2020 Pres'!H43+'2018 AG'!H43+'2018 Sen'!H43+'2018 Gov'!H43+'2016 Sen'!H43+'2016 Pres'!H43</f>
        <v>6</v>
      </c>
      <c r="K44" s="3">
        <f>'2020 Pres'!I43+'2018 AG'!I43+'2018 Sen'!I43+'2018 Gov'!I43+'2016 Sen'!I43+'2016 Pres'!I43</f>
        <v>0</v>
      </c>
      <c r="L44">
        <f t="shared" si="1"/>
        <v>0</v>
      </c>
    </row>
    <row r="45" spans="1:12" x14ac:dyDescent="0.25">
      <c r="A45">
        <f>'2016-2020 Comp'!B49</f>
        <v>47</v>
      </c>
      <c r="B45" s="6">
        <f>'2016-2020 Comp'!D49/SUM('2016-2020 Comp'!$D49:$E49)</f>
        <v>0.39642857142857141</v>
      </c>
      <c r="C45" s="6">
        <f>'2016-2020 Comp'!E49/SUM('2016-2020 Comp'!$D49:$E49)</f>
        <v>0.60357142857142854</v>
      </c>
      <c r="D45" s="22">
        <v>0.5</v>
      </c>
      <c r="E45" s="6"/>
      <c r="G45">
        <f>'HD district-data'!A44</f>
        <v>42</v>
      </c>
      <c r="H45">
        <f>'HD district-data'!B44</f>
        <v>42</v>
      </c>
      <c r="I45" t="str">
        <f>PVI!C44</f>
        <v>D+15</v>
      </c>
      <c r="J45" s="3">
        <f>'2020 Pres'!H44+'2018 AG'!H44+'2018 Sen'!H44+'2018 Gov'!H44+'2016 Sen'!H44+'2016 Pres'!H44</f>
        <v>6</v>
      </c>
      <c r="K45" s="3">
        <f>'2020 Pres'!I44+'2018 AG'!I44+'2018 Sen'!I44+'2018 Gov'!I44+'2016 Sen'!I44+'2016 Pres'!I44</f>
        <v>0</v>
      </c>
      <c r="L45">
        <f t="shared" si="1"/>
        <v>0</v>
      </c>
    </row>
    <row r="46" spans="1:12" x14ac:dyDescent="0.25">
      <c r="A46">
        <f>'2016-2020 Comp'!B14</f>
        <v>12</v>
      </c>
      <c r="B46" s="6">
        <f>'2016-2020 Comp'!D14/SUM('2016-2020 Comp'!$D14:$E14)</f>
        <v>0.40102329942719694</v>
      </c>
      <c r="C46" s="6">
        <f>'2016-2020 Comp'!E14/SUM('2016-2020 Comp'!$D14:$E14)</f>
        <v>0.59897670057280306</v>
      </c>
      <c r="D46" s="22">
        <v>0.5</v>
      </c>
      <c r="E46" s="6"/>
      <c r="G46">
        <f>'HD district-data'!A45</f>
        <v>43</v>
      </c>
      <c r="H46">
        <f>'HD district-data'!B45</f>
        <v>43</v>
      </c>
      <c r="I46" t="str">
        <f>PVI!C45</f>
        <v>R+8.9</v>
      </c>
      <c r="J46" s="3">
        <f>'2020 Pres'!H45+'2018 AG'!H45+'2018 Sen'!H45+'2018 Gov'!H45+'2016 Sen'!H45+'2016 Pres'!H45</f>
        <v>1</v>
      </c>
      <c r="K46" s="3">
        <f>'2020 Pres'!I45+'2018 AG'!I45+'2018 Sen'!I45+'2018 Gov'!I45+'2016 Sen'!I45+'2016 Pres'!I45</f>
        <v>5</v>
      </c>
      <c r="L46">
        <f t="shared" si="1"/>
        <v>1</v>
      </c>
    </row>
    <row r="47" spans="1:12" x14ac:dyDescent="0.25">
      <c r="A47">
        <f>'2016-2020 Comp'!B75</f>
        <v>73</v>
      </c>
      <c r="B47" s="6">
        <f>'2016-2020 Comp'!D75/SUM('2016-2020 Comp'!$D75:$E75)</f>
        <v>0.40266457680250783</v>
      </c>
      <c r="C47" s="6">
        <f>'2016-2020 Comp'!E75/SUM('2016-2020 Comp'!$D75:$E75)</f>
        <v>0.59733542319749211</v>
      </c>
      <c r="D47" s="22">
        <v>0.5</v>
      </c>
      <c r="E47" s="6"/>
      <c r="G47">
        <f>'HD district-data'!A46</f>
        <v>44</v>
      </c>
      <c r="H47">
        <f>'HD district-data'!B46</f>
        <v>44</v>
      </c>
      <c r="I47" t="str">
        <f>PVI!C46</f>
        <v>R+13.1</v>
      </c>
      <c r="J47" s="3">
        <f>'2020 Pres'!H46+'2018 AG'!H46+'2018 Sen'!H46+'2018 Gov'!H46+'2016 Sen'!H46+'2016 Pres'!H46</f>
        <v>0</v>
      </c>
      <c r="K47" s="3">
        <f>'2020 Pres'!I46+'2018 AG'!I46+'2018 Sen'!I46+'2018 Gov'!I46+'2016 Sen'!I46+'2016 Pres'!I46</f>
        <v>6</v>
      </c>
      <c r="L47">
        <f t="shared" si="1"/>
        <v>0</v>
      </c>
    </row>
    <row r="48" spans="1:12" x14ac:dyDescent="0.25">
      <c r="A48">
        <f>'2016-2020 Comp'!B62</f>
        <v>60</v>
      </c>
      <c r="B48" s="6">
        <f>'2016-2020 Comp'!D62/SUM('2016-2020 Comp'!$D62:$E62)</f>
        <v>0.40346056735481955</v>
      </c>
      <c r="C48" s="6">
        <f>'2016-2020 Comp'!E62/SUM('2016-2020 Comp'!$D62:$E62)</f>
        <v>0.5965394326451805</v>
      </c>
      <c r="D48" s="22">
        <v>0.5</v>
      </c>
      <c r="E48" s="6"/>
      <c r="G48">
        <f>'HD district-data'!A47</f>
        <v>45</v>
      </c>
      <c r="H48">
        <f>'HD district-data'!B47</f>
        <v>45</v>
      </c>
      <c r="I48" t="str">
        <f>PVI!C47</f>
        <v>R+12.8</v>
      </c>
      <c r="J48" s="3">
        <f>'2020 Pres'!H47+'2018 AG'!H47+'2018 Sen'!H47+'2018 Gov'!H47+'2016 Sen'!H47+'2016 Pres'!H47</f>
        <v>0</v>
      </c>
      <c r="K48" s="3">
        <f>'2020 Pres'!I47+'2018 AG'!I47+'2018 Sen'!I47+'2018 Gov'!I47+'2016 Sen'!I47+'2016 Pres'!I47</f>
        <v>6</v>
      </c>
      <c r="L48">
        <f t="shared" si="1"/>
        <v>0</v>
      </c>
    </row>
    <row r="49" spans="1:12" x14ac:dyDescent="0.25">
      <c r="A49">
        <f>'2016-2020 Comp'!B31</f>
        <v>29</v>
      </c>
      <c r="B49" s="6">
        <f>'2016-2020 Comp'!D31/SUM('2016-2020 Comp'!$D31:$E31)</f>
        <v>0.40615045076932688</v>
      </c>
      <c r="C49" s="6">
        <f>'2016-2020 Comp'!E31/SUM('2016-2020 Comp'!$D31:$E31)</f>
        <v>0.59384954923067312</v>
      </c>
      <c r="D49" s="22">
        <v>0.5</v>
      </c>
      <c r="E49" s="6"/>
      <c r="G49">
        <f>'HD district-data'!A48</f>
        <v>46</v>
      </c>
      <c r="H49">
        <f>'HD district-data'!B48</f>
        <v>46</v>
      </c>
      <c r="I49" t="str">
        <f>PVI!C48</f>
        <v>R+16.7</v>
      </c>
      <c r="J49" s="3">
        <f>'2020 Pres'!H48+'2018 AG'!H48+'2018 Sen'!H48+'2018 Gov'!H48+'2016 Sen'!H48+'2016 Pres'!H48</f>
        <v>0</v>
      </c>
      <c r="K49" s="3">
        <f>'2020 Pres'!I48+'2018 AG'!I48+'2018 Sen'!I48+'2018 Gov'!I48+'2016 Sen'!I48+'2016 Pres'!I48</f>
        <v>6</v>
      </c>
      <c r="L49">
        <f t="shared" si="1"/>
        <v>0</v>
      </c>
    </row>
    <row r="50" spans="1:12" x14ac:dyDescent="0.25">
      <c r="A50">
        <f>'2016-2020 Comp'!B63</f>
        <v>61</v>
      </c>
      <c r="B50" s="6">
        <f>'2016-2020 Comp'!D63/SUM('2016-2020 Comp'!$D63:$E63)</f>
        <v>0.40765340204217959</v>
      </c>
      <c r="C50" s="6">
        <f>'2016-2020 Comp'!E63/SUM('2016-2020 Comp'!$D63:$E63)</f>
        <v>0.59234659795782041</v>
      </c>
      <c r="D50" s="22">
        <v>0.5</v>
      </c>
      <c r="E50" s="6"/>
      <c r="G50">
        <f>'HD district-data'!A49</f>
        <v>47</v>
      </c>
      <c r="H50">
        <f>'HD district-data'!B49</f>
        <v>47</v>
      </c>
      <c r="I50" t="str">
        <f>PVI!C49</f>
        <v>R+14.9</v>
      </c>
      <c r="J50" s="3">
        <f>'2020 Pres'!H49+'2018 AG'!H49+'2018 Sen'!H49+'2018 Gov'!H49+'2016 Sen'!H49+'2016 Pres'!H49</f>
        <v>0</v>
      </c>
      <c r="K50" s="3">
        <f>'2020 Pres'!I49+'2018 AG'!I49+'2018 Sen'!I49+'2018 Gov'!I49+'2016 Sen'!I49+'2016 Pres'!I49</f>
        <v>6</v>
      </c>
      <c r="L50">
        <f t="shared" si="1"/>
        <v>0</v>
      </c>
    </row>
    <row r="51" spans="1:12" x14ac:dyDescent="0.25">
      <c r="A51">
        <f>'2016-2020 Comp'!B61</f>
        <v>59</v>
      </c>
      <c r="B51" s="6">
        <f>'2016-2020 Comp'!D61/SUM('2016-2020 Comp'!$D61:$E61)</f>
        <v>0.4105970002940888</v>
      </c>
      <c r="C51" s="6">
        <f>'2016-2020 Comp'!E61/SUM('2016-2020 Comp'!$D61:$E61)</f>
        <v>0.58940299970591115</v>
      </c>
      <c r="D51" s="22">
        <v>0.5</v>
      </c>
      <c r="E51" s="6"/>
      <c r="G51">
        <f>'HD district-data'!A50</f>
        <v>48</v>
      </c>
      <c r="H51">
        <f>'HD district-data'!B50</f>
        <v>48</v>
      </c>
      <c r="I51" t="str">
        <f>PVI!C50</f>
        <v>R+13.6</v>
      </c>
      <c r="J51" s="3">
        <f>'2020 Pres'!H50+'2018 AG'!H50+'2018 Sen'!H50+'2018 Gov'!H50+'2016 Sen'!H50+'2016 Pres'!H50</f>
        <v>0</v>
      </c>
      <c r="K51" s="3">
        <f>'2020 Pres'!I50+'2018 AG'!I50+'2018 Sen'!I50+'2018 Gov'!I50+'2016 Sen'!I50+'2016 Pres'!I50</f>
        <v>6</v>
      </c>
      <c r="L51">
        <f t="shared" si="1"/>
        <v>0</v>
      </c>
    </row>
    <row r="52" spans="1:12" x14ac:dyDescent="0.25">
      <c r="A52">
        <f>'2016-2020 Comp'!B59</f>
        <v>57</v>
      </c>
      <c r="B52" s="6">
        <f>'2016-2020 Comp'!D59/SUM('2016-2020 Comp'!$D59:$E59)</f>
        <v>0.41229135904001796</v>
      </c>
      <c r="C52" s="6">
        <f>'2016-2020 Comp'!E59/SUM('2016-2020 Comp'!$D59:$E59)</f>
        <v>0.5877086409599821</v>
      </c>
      <c r="D52" s="22">
        <v>0.5</v>
      </c>
      <c r="E52" s="6"/>
      <c r="G52">
        <f>'HD district-data'!A51</f>
        <v>49</v>
      </c>
      <c r="H52">
        <f>'HD district-data'!B51</f>
        <v>49</v>
      </c>
      <c r="I52" t="str">
        <f>PVI!C51</f>
        <v>R+1.3</v>
      </c>
      <c r="J52" s="3">
        <f>'2020 Pres'!H51+'2018 AG'!H51+'2018 Sen'!H51+'2018 Gov'!H51+'2016 Sen'!H51+'2016 Pres'!H51</f>
        <v>5</v>
      </c>
      <c r="K52" s="3">
        <f>'2020 Pres'!I51+'2018 AG'!I51+'2018 Sen'!I51+'2018 Gov'!I51+'2016 Sen'!I51+'2016 Pres'!I51</f>
        <v>1</v>
      </c>
      <c r="L52">
        <f t="shared" si="1"/>
        <v>1</v>
      </c>
    </row>
    <row r="53" spans="1:12" x14ac:dyDescent="0.25">
      <c r="A53">
        <f>'2016-2020 Comp'!B77</f>
        <v>75</v>
      </c>
      <c r="B53" s="6">
        <f>'2016-2020 Comp'!D77/SUM('2016-2020 Comp'!$D77:$E77)</f>
        <v>0.41394449499545038</v>
      </c>
      <c r="C53" s="6">
        <f>'2016-2020 Comp'!E77/SUM('2016-2020 Comp'!$D77:$E77)</f>
        <v>0.58605550500454962</v>
      </c>
      <c r="D53" s="22">
        <v>0.5</v>
      </c>
      <c r="E53" s="6"/>
      <c r="G53">
        <f>'HD district-data'!A52</f>
        <v>50</v>
      </c>
      <c r="H53">
        <f>'HD district-data'!B52</f>
        <v>50</v>
      </c>
      <c r="I53" t="str">
        <f>PVI!C52</f>
        <v>R+22</v>
      </c>
      <c r="J53" s="3">
        <f>'2020 Pres'!H52+'2018 AG'!H52+'2018 Sen'!H52+'2018 Gov'!H52+'2016 Sen'!H52+'2016 Pres'!H52</f>
        <v>0</v>
      </c>
      <c r="K53" s="3">
        <f>'2020 Pres'!I52+'2018 AG'!I52+'2018 Sen'!I52+'2018 Gov'!I52+'2016 Sen'!I52+'2016 Pres'!I52</f>
        <v>6</v>
      </c>
      <c r="L53">
        <f t="shared" si="1"/>
        <v>0</v>
      </c>
    </row>
    <row r="54" spans="1:12" x14ac:dyDescent="0.25">
      <c r="A54">
        <f>'2016-2020 Comp'!B91</f>
        <v>89</v>
      </c>
      <c r="B54" s="6">
        <f>'2016-2020 Comp'!D91/SUM('2016-2020 Comp'!$D91:$E91)</f>
        <v>0.41695892021004344</v>
      </c>
      <c r="C54" s="6">
        <f>'2016-2020 Comp'!E91/SUM('2016-2020 Comp'!$D91:$E91)</f>
        <v>0.58304107978995656</v>
      </c>
      <c r="D54" s="22">
        <v>0.5</v>
      </c>
      <c r="E54" s="6"/>
      <c r="G54">
        <f>'HD district-data'!A53</f>
        <v>51</v>
      </c>
      <c r="H54">
        <f>'HD district-data'!B53</f>
        <v>51</v>
      </c>
      <c r="I54" t="str">
        <f>PVI!C53</f>
        <v>D+2.3</v>
      </c>
      <c r="J54" s="3">
        <f>'2020 Pres'!H53+'2018 AG'!H53+'2018 Sen'!H53+'2018 Gov'!H53+'2016 Sen'!H53+'2016 Pres'!H53</f>
        <v>5</v>
      </c>
      <c r="K54" s="3">
        <f>'2020 Pres'!I53+'2018 AG'!I53+'2018 Sen'!I53+'2018 Gov'!I53+'2016 Sen'!I53+'2016 Pres'!I53</f>
        <v>1</v>
      </c>
      <c r="L54">
        <f t="shared" si="1"/>
        <v>1</v>
      </c>
    </row>
    <row r="55" spans="1:12" x14ac:dyDescent="0.25">
      <c r="A55">
        <f>'2016-2020 Comp'!B45</f>
        <v>43</v>
      </c>
      <c r="B55" s="6">
        <f>'2016-2020 Comp'!D45/SUM('2016-2020 Comp'!$D45:$E45)</f>
        <v>0.42926558129527359</v>
      </c>
      <c r="C55" s="6">
        <f>'2016-2020 Comp'!E45/SUM('2016-2020 Comp'!$D45:$E45)</f>
        <v>0.57073441870472641</v>
      </c>
      <c r="D55" s="22">
        <v>0.5</v>
      </c>
      <c r="E55" s="6"/>
      <c r="G55">
        <f>'HD district-data'!A54</f>
        <v>52</v>
      </c>
      <c r="H55">
        <f>'HD district-data'!B54</f>
        <v>52</v>
      </c>
      <c r="I55" t="str">
        <f>PVI!C54</f>
        <v>R+3.3</v>
      </c>
      <c r="J55" s="3">
        <f>'2020 Pres'!H54+'2018 AG'!H54+'2018 Sen'!H54+'2018 Gov'!H54+'2016 Sen'!H54+'2016 Pres'!H54</f>
        <v>3</v>
      </c>
      <c r="K55" s="3">
        <f>'2020 Pres'!I54+'2018 AG'!I54+'2018 Sen'!I54+'2018 Gov'!I54+'2016 Sen'!I54+'2016 Pres'!I54</f>
        <v>3</v>
      </c>
      <c r="L55">
        <f t="shared" si="1"/>
        <v>1</v>
      </c>
    </row>
    <row r="56" spans="1:12" x14ac:dyDescent="0.25">
      <c r="A56">
        <f>'2016-2020 Comp'!B55</f>
        <v>53</v>
      </c>
      <c r="B56" s="6">
        <f>'2016-2020 Comp'!D55/SUM('2016-2020 Comp'!$D55:$E55)</f>
        <v>0.43665509495609556</v>
      </c>
      <c r="C56" s="6">
        <f>'2016-2020 Comp'!E55/SUM('2016-2020 Comp'!$D55:$E55)</f>
        <v>0.56334490504390444</v>
      </c>
      <c r="D56" s="22">
        <v>0.5</v>
      </c>
      <c r="E56" s="6"/>
      <c r="G56">
        <f>'HD district-data'!A55</f>
        <v>53</v>
      </c>
      <c r="H56">
        <f>'HD district-data'!B55</f>
        <v>53</v>
      </c>
      <c r="I56" t="str">
        <f>PVI!C55</f>
        <v>R+10.8</v>
      </c>
      <c r="J56" s="3">
        <f>'2020 Pres'!H55+'2018 AG'!H55+'2018 Sen'!H55+'2018 Gov'!H55+'2016 Sen'!H55+'2016 Pres'!H55</f>
        <v>1</v>
      </c>
      <c r="K56" s="3">
        <f>'2020 Pres'!I55+'2018 AG'!I55+'2018 Sen'!I55+'2018 Gov'!I55+'2016 Sen'!I55+'2016 Pres'!I55</f>
        <v>5</v>
      </c>
      <c r="L56">
        <f t="shared" si="1"/>
        <v>1</v>
      </c>
    </row>
    <row r="57" spans="1:12" x14ac:dyDescent="0.25">
      <c r="A57">
        <f>'2016-2020 Comp'!B37</f>
        <v>35</v>
      </c>
      <c r="B57" s="6">
        <f>'2016-2020 Comp'!D37/SUM('2016-2020 Comp'!$D37:$E37)</f>
        <v>0.44730639730639732</v>
      </c>
      <c r="C57" s="6">
        <f>'2016-2020 Comp'!E37/SUM('2016-2020 Comp'!$D37:$E37)</f>
        <v>0.55269360269360268</v>
      </c>
      <c r="D57" s="22">
        <v>0.5</v>
      </c>
      <c r="E57" s="6"/>
      <c r="G57">
        <f>'HD district-data'!A56</f>
        <v>54</v>
      </c>
      <c r="H57">
        <f>'HD district-data'!B56</f>
        <v>54</v>
      </c>
      <c r="I57" t="str">
        <f>PVI!C56</f>
        <v>R+13.3</v>
      </c>
      <c r="J57" s="3">
        <f>'2020 Pres'!H56+'2018 AG'!H56+'2018 Sen'!H56+'2018 Gov'!H56+'2016 Sen'!H56+'2016 Pres'!H56</f>
        <v>0</v>
      </c>
      <c r="K57" s="3">
        <f>'2020 Pres'!I56+'2018 AG'!I56+'2018 Sen'!I56+'2018 Gov'!I56+'2016 Sen'!I56+'2016 Pres'!I56</f>
        <v>6</v>
      </c>
      <c r="L57">
        <f t="shared" si="1"/>
        <v>0</v>
      </c>
    </row>
    <row r="58" spans="1:12" x14ac:dyDescent="0.25">
      <c r="A58">
        <f>'2016-2020 Comp'!B96</f>
        <v>94</v>
      </c>
      <c r="B58" s="6">
        <f>'2016-2020 Comp'!D96/SUM('2016-2020 Comp'!$D96:$E96)</f>
        <v>0.44953401961381495</v>
      </c>
      <c r="C58" s="6">
        <f>'2016-2020 Comp'!E96/SUM('2016-2020 Comp'!$D96:$E96)</f>
        <v>0.55046598038618511</v>
      </c>
      <c r="D58" s="22">
        <v>0.5</v>
      </c>
      <c r="E58" s="6"/>
      <c r="G58">
        <f>'HD district-data'!A57</f>
        <v>55</v>
      </c>
      <c r="H58">
        <f>'HD district-data'!B57</f>
        <v>55</v>
      </c>
      <c r="I58" t="str">
        <f>PVI!C57</f>
        <v>R+25</v>
      </c>
      <c r="J58" s="3">
        <f>'2020 Pres'!H57+'2018 AG'!H57+'2018 Sen'!H57+'2018 Gov'!H57+'2016 Sen'!H57+'2016 Pres'!H57</f>
        <v>0</v>
      </c>
      <c r="K58" s="3">
        <f>'2020 Pres'!I57+'2018 AG'!I57+'2018 Sen'!I57+'2018 Gov'!I57+'2016 Sen'!I57+'2016 Pres'!I57</f>
        <v>6</v>
      </c>
      <c r="L58">
        <f t="shared" si="1"/>
        <v>0</v>
      </c>
    </row>
    <row r="59" spans="1:12" x14ac:dyDescent="0.25">
      <c r="A59">
        <f>'2016-2020 Comp'!B58</f>
        <v>56</v>
      </c>
      <c r="B59" s="6">
        <f>'2016-2020 Comp'!D58/SUM('2016-2020 Comp'!$D58:$E58)</f>
        <v>0.45599581990768961</v>
      </c>
      <c r="C59" s="6">
        <f>'2016-2020 Comp'!E58/SUM('2016-2020 Comp'!$D58:$E58)</f>
        <v>0.54400418009231033</v>
      </c>
      <c r="D59" s="22">
        <v>0.5</v>
      </c>
      <c r="E59" s="6"/>
      <c r="G59">
        <f>'HD district-data'!A58</f>
        <v>56</v>
      </c>
      <c r="H59">
        <f>'HD district-data'!B58</f>
        <v>56</v>
      </c>
      <c r="I59" t="str">
        <f>PVI!C58</f>
        <v>R+7.5</v>
      </c>
      <c r="J59" s="3">
        <f>'2020 Pres'!H58+'2018 AG'!H58+'2018 Sen'!H58+'2018 Gov'!H58+'2016 Sen'!H58+'2016 Pres'!H58</f>
        <v>1</v>
      </c>
      <c r="K59" s="3">
        <f>'2020 Pres'!I58+'2018 AG'!I58+'2018 Sen'!I58+'2018 Gov'!I58+'2016 Sen'!I58+'2016 Pres'!I58</f>
        <v>5</v>
      </c>
      <c r="L59">
        <f t="shared" si="1"/>
        <v>1</v>
      </c>
    </row>
    <row r="60" spans="1:12" x14ac:dyDescent="0.25">
      <c r="A60">
        <f>'2016-2020 Comp'!B78</f>
        <v>76</v>
      </c>
      <c r="B60" s="6">
        <f>'2016-2020 Comp'!D78/SUM('2016-2020 Comp'!$D78:$E78)</f>
        <v>0.47441464276068396</v>
      </c>
      <c r="C60" s="6">
        <f>'2016-2020 Comp'!E78/SUM('2016-2020 Comp'!$D78:$E78)</f>
        <v>0.5255853572393161</v>
      </c>
      <c r="D60" s="22">
        <v>0.5</v>
      </c>
      <c r="E60" s="6"/>
      <c r="G60">
        <f>'HD district-data'!A59</f>
        <v>57</v>
      </c>
      <c r="H60">
        <f>'HD district-data'!B59</f>
        <v>57</v>
      </c>
      <c r="I60" t="str">
        <f>PVI!C59</f>
        <v>R+11.7</v>
      </c>
      <c r="J60" s="3">
        <f>'2020 Pres'!H59+'2018 AG'!H59+'2018 Sen'!H59+'2018 Gov'!H59+'2016 Sen'!H59+'2016 Pres'!H59</f>
        <v>0</v>
      </c>
      <c r="K60" s="3">
        <f>'2020 Pres'!I59+'2018 AG'!I59+'2018 Sen'!I59+'2018 Gov'!I59+'2016 Sen'!I59+'2016 Pres'!I59</f>
        <v>6</v>
      </c>
      <c r="L60">
        <f t="shared" si="1"/>
        <v>0</v>
      </c>
    </row>
    <row r="61" spans="1:12" x14ac:dyDescent="0.25">
      <c r="A61">
        <f>'2016-2020 Comp'!B54</f>
        <v>52</v>
      </c>
      <c r="B61" s="6">
        <f>'2016-2020 Comp'!D54/SUM('2016-2020 Comp'!$D54:$E54)</f>
        <v>0.49463314808498687</v>
      </c>
      <c r="C61" s="6">
        <f>'2016-2020 Comp'!E54/SUM('2016-2020 Comp'!$D54:$E54)</f>
        <v>0.50536685191501318</v>
      </c>
      <c r="D61" s="22">
        <v>0.5</v>
      </c>
      <c r="E61" s="6"/>
      <c r="G61">
        <f>'HD district-data'!A60</f>
        <v>58</v>
      </c>
      <c r="H61">
        <f>'HD district-data'!B60</f>
        <v>58</v>
      </c>
      <c r="I61" t="str">
        <f>PVI!C60</f>
        <v>D+11.5</v>
      </c>
      <c r="J61" s="3">
        <f>'2020 Pres'!H60+'2018 AG'!H60+'2018 Sen'!H60+'2018 Gov'!H60+'2016 Sen'!H60+'2016 Pres'!H60</f>
        <v>6</v>
      </c>
      <c r="K61" s="3">
        <f>'2020 Pres'!I60+'2018 AG'!I60+'2018 Sen'!I60+'2018 Gov'!I60+'2016 Sen'!I60+'2016 Pres'!I60</f>
        <v>0</v>
      </c>
      <c r="L61">
        <f t="shared" si="1"/>
        <v>0</v>
      </c>
    </row>
    <row r="62" spans="1:12" x14ac:dyDescent="0.25">
      <c r="A62">
        <f>'2016-2020 Comp'!B12</f>
        <v>10</v>
      </c>
      <c r="B62" s="6">
        <f>'2016-2020 Comp'!D12/SUM('2016-2020 Comp'!$D12:$E12)</f>
        <v>0.49705116878775579</v>
      </c>
      <c r="C62" s="6">
        <f>'2016-2020 Comp'!E12/SUM('2016-2020 Comp'!$D12:$E12)</f>
        <v>0.50294883121224421</v>
      </c>
      <c r="D62" s="22">
        <v>0.5</v>
      </c>
      <c r="E62" s="6"/>
      <c r="G62">
        <f>'HD district-data'!A61</f>
        <v>59</v>
      </c>
      <c r="H62">
        <f>'HD district-data'!B61</f>
        <v>59</v>
      </c>
      <c r="I62" t="str">
        <f>PVI!C61</f>
        <v>R+13.1</v>
      </c>
      <c r="J62" s="3">
        <f>'2020 Pres'!H61+'2018 AG'!H61+'2018 Sen'!H61+'2018 Gov'!H61+'2016 Sen'!H61+'2016 Pres'!H61</f>
        <v>0</v>
      </c>
      <c r="K62" s="3">
        <f>'2020 Pres'!I61+'2018 AG'!I61+'2018 Sen'!I61+'2018 Gov'!I61+'2016 Sen'!I61+'2016 Pres'!I61</f>
        <v>6</v>
      </c>
      <c r="L62">
        <f t="shared" si="1"/>
        <v>0</v>
      </c>
    </row>
    <row r="63" spans="1:12" x14ac:dyDescent="0.25">
      <c r="A63">
        <f>'2016-2020 Comp'!B38</f>
        <v>36</v>
      </c>
      <c r="B63" s="6">
        <f>'2016-2020 Comp'!D38/SUM('2016-2020 Comp'!$D38:$E38)</f>
        <v>0.49829309675177336</v>
      </c>
      <c r="C63" s="6">
        <f>'2016-2020 Comp'!E38/SUM('2016-2020 Comp'!$D38:$E38)</f>
        <v>0.50170690324822664</v>
      </c>
      <c r="D63" s="22">
        <v>0.5</v>
      </c>
      <c r="E63" s="6"/>
      <c r="G63">
        <f>'HD district-data'!A62</f>
        <v>60</v>
      </c>
      <c r="H63">
        <f>'HD district-data'!B62</f>
        <v>60</v>
      </c>
      <c r="I63" t="str">
        <f>PVI!C62</f>
        <v>R+8.9</v>
      </c>
      <c r="J63" s="3">
        <f>'2020 Pres'!H62+'2018 AG'!H62+'2018 Sen'!H62+'2018 Gov'!H62+'2016 Sen'!H62+'2016 Pres'!H62</f>
        <v>0</v>
      </c>
      <c r="K63" s="3">
        <f>'2020 Pres'!I62+'2018 AG'!I62+'2018 Sen'!I62+'2018 Gov'!I62+'2016 Sen'!I62+'2016 Pres'!I62</f>
        <v>6</v>
      </c>
      <c r="L63">
        <f t="shared" si="1"/>
        <v>0</v>
      </c>
    </row>
    <row r="64" spans="1:12" x14ac:dyDescent="0.25">
      <c r="A64">
        <f>'2016-2020 Comp'!B17</f>
        <v>15</v>
      </c>
      <c r="B64" s="6">
        <f>'2016-2020 Comp'!D17/SUM('2016-2020 Comp'!$D17:$E17)</f>
        <v>0.49880576044959607</v>
      </c>
      <c r="C64" s="6">
        <f>'2016-2020 Comp'!E17/SUM('2016-2020 Comp'!$D17:$E17)</f>
        <v>0.50119423955040399</v>
      </c>
      <c r="D64" s="22">
        <v>0.5</v>
      </c>
      <c r="E64" s="6"/>
      <c r="G64">
        <f>'HD district-data'!A63</f>
        <v>61</v>
      </c>
      <c r="H64">
        <f>'HD district-data'!B63</f>
        <v>61</v>
      </c>
      <c r="I64" t="str">
        <f>PVI!C63</f>
        <v>R+8.7</v>
      </c>
      <c r="J64" s="3">
        <f>'2020 Pres'!H63+'2018 AG'!H63+'2018 Sen'!H63+'2018 Gov'!H63+'2016 Sen'!H63+'2016 Pres'!H63</f>
        <v>0</v>
      </c>
      <c r="K64" s="3">
        <f>'2020 Pres'!I63+'2018 AG'!I63+'2018 Sen'!I63+'2018 Gov'!I63+'2016 Sen'!I63+'2016 Pres'!I63</f>
        <v>6</v>
      </c>
      <c r="L64">
        <f t="shared" si="1"/>
        <v>0</v>
      </c>
    </row>
    <row r="65" spans="1:12" x14ac:dyDescent="0.25">
      <c r="A65">
        <f>'2016-2020 Comp'!B25</f>
        <v>23</v>
      </c>
      <c r="B65" s="6">
        <f>'2016-2020 Comp'!D25/SUM('2016-2020 Comp'!$D25:$E25)</f>
        <v>0.49927316394893184</v>
      </c>
      <c r="C65" s="6">
        <f>'2016-2020 Comp'!E25/SUM('2016-2020 Comp'!$D25:$E25)</f>
        <v>0.50072683605106816</v>
      </c>
      <c r="D65" s="22">
        <v>0.5</v>
      </c>
      <c r="E65" s="6"/>
      <c r="G65">
        <f>'HD district-data'!A64</f>
        <v>62</v>
      </c>
      <c r="H65">
        <f>'HD district-data'!B64</f>
        <v>62</v>
      </c>
      <c r="I65" t="str">
        <f>PVI!C64</f>
        <v>R+18.9</v>
      </c>
      <c r="J65" s="3">
        <f>'2020 Pres'!H64+'2018 AG'!H64+'2018 Sen'!H64+'2018 Gov'!H64+'2016 Sen'!H64+'2016 Pres'!H64</f>
        <v>0</v>
      </c>
      <c r="K65" s="3">
        <f>'2020 Pres'!I64+'2018 AG'!I64+'2018 Sen'!I64+'2018 Gov'!I64+'2016 Sen'!I64+'2016 Pres'!I64</f>
        <v>6</v>
      </c>
      <c r="L65">
        <f t="shared" si="1"/>
        <v>0</v>
      </c>
    </row>
    <row r="66" spans="1:12" x14ac:dyDescent="0.25">
      <c r="A66">
        <f>'2016-2020 Comp'!B19</f>
        <v>17</v>
      </c>
      <c r="B66" s="6">
        <f>'2016-2020 Comp'!D19/SUM('2016-2020 Comp'!$D19:$E19)</f>
        <v>0.49973696208746887</v>
      </c>
      <c r="C66" s="6">
        <f>'2016-2020 Comp'!E19/SUM('2016-2020 Comp'!$D19:$E19)</f>
        <v>0.50026303791253113</v>
      </c>
      <c r="D66" s="22">
        <v>0.5</v>
      </c>
      <c r="E66" s="6"/>
      <c r="G66">
        <f>'HD district-data'!A65</f>
        <v>63</v>
      </c>
      <c r="H66">
        <f>'HD district-data'!B65</f>
        <v>63</v>
      </c>
      <c r="I66" t="str">
        <f>PVI!C65</f>
        <v>R+27.5</v>
      </c>
      <c r="J66" s="3">
        <f>'2020 Pres'!H65+'2018 AG'!H65+'2018 Sen'!H65+'2018 Gov'!H65+'2016 Sen'!H65+'2016 Pres'!H65</f>
        <v>0</v>
      </c>
      <c r="K66" s="3">
        <f>'2020 Pres'!I65+'2018 AG'!I65+'2018 Sen'!I65+'2018 Gov'!I65+'2016 Sen'!I65+'2016 Pres'!I65</f>
        <v>6</v>
      </c>
      <c r="L66">
        <f t="shared" si="1"/>
        <v>0</v>
      </c>
    </row>
    <row r="67" spans="1:12" x14ac:dyDescent="0.25">
      <c r="A67">
        <f>'2016-2020 Comp'!B74</f>
        <v>72</v>
      </c>
      <c r="B67" s="6">
        <f>'2016-2020 Comp'!D74/SUM('2016-2020 Comp'!$D74:$E74)</f>
        <v>0.50013951448957628</v>
      </c>
      <c r="C67" s="6">
        <f>'2016-2020 Comp'!E74/SUM('2016-2020 Comp'!$D74:$E74)</f>
        <v>0.49986048551042372</v>
      </c>
      <c r="D67" s="22">
        <v>0.5</v>
      </c>
      <c r="E67" s="6"/>
      <c r="G67">
        <f>'HD district-data'!A66</f>
        <v>64</v>
      </c>
      <c r="H67">
        <f>'HD district-data'!B66</f>
        <v>64</v>
      </c>
      <c r="I67" t="str">
        <f>PVI!C66</f>
        <v>D+0.4</v>
      </c>
      <c r="J67" s="3">
        <f>'2020 Pres'!H66+'2018 AG'!H66+'2018 Sen'!H66+'2018 Gov'!H66+'2016 Sen'!H66+'2016 Pres'!H66</f>
        <v>5</v>
      </c>
      <c r="K67" s="3">
        <f>'2020 Pres'!I66+'2018 AG'!I66+'2018 Sen'!I66+'2018 Gov'!I66+'2016 Sen'!I66+'2016 Pres'!I66</f>
        <v>1</v>
      </c>
      <c r="L67">
        <f t="shared" si="1"/>
        <v>1</v>
      </c>
    </row>
    <row r="68" spans="1:12" x14ac:dyDescent="0.25">
      <c r="A68">
        <f>'2016-2020 Comp'!B34</f>
        <v>32</v>
      </c>
      <c r="B68" s="6">
        <f>'2016-2020 Comp'!D34/SUM('2016-2020 Comp'!$D34:$E34)</f>
        <v>0.50192212301587302</v>
      </c>
      <c r="C68" s="6">
        <f>'2016-2020 Comp'!E34/SUM('2016-2020 Comp'!$D34:$E34)</f>
        <v>0.49807787698412698</v>
      </c>
      <c r="D68" s="22">
        <v>0.5</v>
      </c>
      <c r="E68" s="6"/>
      <c r="G68">
        <f>'HD district-data'!A67</f>
        <v>65</v>
      </c>
      <c r="H68">
        <f>'HD district-data'!B67</f>
        <v>65</v>
      </c>
      <c r="I68" t="str">
        <f>PVI!C67</f>
        <v>R+17.4</v>
      </c>
      <c r="J68" s="3">
        <f>'2020 Pres'!H67+'2018 AG'!H67+'2018 Sen'!H67+'2018 Gov'!H67+'2016 Sen'!H67+'2016 Pres'!H67</f>
        <v>0</v>
      </c>
      <c r="K68" s="3">
        <f>'2020 Pres'!I67+'2018 AG'!I67+'2018 Sen'!I67+'2018 Gov'!I67+'2016 Sen'!I67+'2016 Pres'!I67</f>
        <v>6</v>
      </c>
      <c r="L68">
        <f t="shared" si="1"/>
        <v>0</v>
      </c>
    </row>
    <row r="69" spans="1:12" x14ac:dyDescent="0.25">
      <c r="A69">
        <f>'2016-2020 Comp'!B29</f>
        <v>27</v>
      </c>
      <c r="B69" s="6">
        <f>'2016-2020 Comp'!D29/SUM('2016-2020 Comp'!$D29:$E29)</f>
        <v>0.50330815804256912</v>
      </c>
      <c r="C69" s="6">
        <f>'2016-2020 Comp'!E29/SUM('2016-2020 Comp'!$D29:$E29)</f>
        <v>0.49669184195743088</v>
      </c>
      <c r="D69" s="22">
        <v>0.5</v>
      </c>
      <c r="E69" s="6"/>
      <c r="G69">
        <f>'HD district-data'!A68</f>
        <v>66</v>
      </c>
      <c r="H69">
        <f>'HD district-data'!B68</f>
        <v>66</v>
      </c>
      <c r="I69" t="str">
        <f>PVI!C68</f>
        <v>R+14</v>
      </c>
      <c r="J69" s="3">
        <f>'2020 Pres'!H68+'2018 AG'!H68+'2018 Sen'!H68+'2018 Gov'!H68+'2016 Sen'!H68+'2016 Pres'!H68</f>
        <v>0</v>
      </c>
      <c r="K69" s="3">
        <f>'2020 Pres'!I68+'2018 AG'!I68+'2018 Sen'!I68+'2018 Gov'!I68+'2016 Sen'!I68+'2016 Pres'!I68</f>
        <v>6</v>
      </c>
      <c r="L69">
        <f t="shared" ref="L69:L102" si="2">IF(AND(K69&lt;&gt;0,K69&lt;&gt;6),1,0)</f>
        <v>0</v>
      </c>
    </row>
    <row r="70" spans="1:12" x14ac:dyDescent="0.25">
      <c r="A70">
        <f>'2016-2020 Comp'!B33</f>
        <v>31</v>
      </c>
      <c r="B70" s="6">
        <f>'2016-2020 Comp'!D33/SUM('2016-2020 Comp'!$D33:$E33)</f>
        <v>0.50344425785667779</v>
      </c>
      <c r="C70" s="6">
        <f>'2016-2020 Comp'!E33/SUM('2016-2020 Comp'!$D33:$E33)</f>
        <v>0.49655574214332227</v>
      </c>
      <c r="D70" s="22">
        <v>0.5</v>
      </c>
      <c r="E70" s="6"/>
      <c r="G70">
        <f>'HD district-data'!A69</f>
        <v>67</v>
      </c>
      <c r="H70">
        <f>'HD district-data'!B69</f>
        <v>67</v>
      </c>
      <c r="I70" t="str">
        <f>PVI!C69</f>
        <v>R+19.7</v>
      </c>
      <c r="J70" s="3">
        <f>'2020 Pres'!H69+'2018 AG'!H69+'2018 Sen'!H69+'2018 Gov'!H69+'2016 Sen'!H69+'2016 Pres'!H69</f>
        <v>0</v>
      </c>
      <c r="K70" s="3">
        <f>'2020 Pres'!I69+'2018 AG'!I69+'2018 Sen'!I69+'2018 Gov'!I69+'2016 Sen'!I69+'2016 Pres'!I69</f>
        <v>6</v>
      </c>
      <c r="L70">
        <f t="shared" si="2"/>
        <v>0</v>
      </c>
    </row>
    <row r="71" spans="1:12" x14ac:dyDescent="0.25">
      <c r="A71">
        <f>'2016-2020 Comp'!B36</f>
        <v>34</v>
      </c>
      <c r="B71" s="6">
        <f>'2016-2020 Comp'!D36/SUM('2016-2020 Comp'!$D36:$E36)</f>
        <v>0.50506284624010445</v>
      </c>
      <c r="C71" s="6">
        <f>'2016-2020 Comp'!E36/SUM('2016-2020 Comp'!$D36:$E36)</f>
        <v>0.49493715375989555</v>
      </c>
      <c r="D71" s="22">
        <v>0.5</v>
      </c>
      <c r="E71" s="6"/>
      <c r="G71">
        <f>'HD district-data'!A70</f>
        <v>68</v>
      </c>
      <c r="H71">
        <f>'HD district-data'!B70</f>
        <v>68</v>
      </c>
      <c r="I71" t="str">
        <f>PVI!C70</f>
        <v>R+15</v>
      </c>
      <c r="J71" s="3">
        <f>'2020 Pres'!H70+'2018 AG'!H70+'2018 Sen'!H70+'2018 Gov'!H70+'2016 Sen'!H70+'2016 Pres'!H70</f>
        <v>0</v>
      </c>
      <c r="K71" s="3">
        <f>'2020 Pres'!I70+'2018 AG'!I70+'2018 Sen'!I70+'2018 Gov'!I70+'2016 Sen'!I70+'2016 Pres'!I70</f>
        <v>6</v>
      </c>
      <c r="L71">
        <f t="shared" si="2"/>
        <v>0</v>
      </c>
    </row>
    <row r="72" spans="1:12" x14ac:dyDescent="0.25">
      <c r="A72">
        <f>'2016-2020 Comp'!B51</f>
        <v>49</v>
      </c>
      <c r="B72" s="6">
        <f>'2016-2020 Comp'!D51/SUM('2016-2020 Comp'!$D51:$E51)</f>
        <v>0.50664738040033186</v>
      </c>
      <c r="C72" s="6">
        <f>'2016-2020 Comp'!E51/SUM('2016-2020 Comp'!$D51:$E51)</f>
        <v>0.49335261959966814</v>
      </c>
      <c r="D72" s="22">
        <v>0.5</v>
      </c>
      <c r="E72" s="6"/>
      <c r="G72">
        <f>'HD district-data'!A71</f>
        <v>69</v>
      </c>
      <c r="H72">
        <f>'HD district-data'!B71</f>
        <v>69</v>
      </c>
      <c r="I72" t="str">
        <f>PVI!C71</f>
        <v>R+22</v>
      </c>
      <c r="J72" s="3">
        <f>'2020 Pres'!H71+'2018 AG'!H71+'2018 Sen'!H71+'2018 Gov'!H71+'2016 Sen'!H71+'2016 Pres'!H71</f>
        <v>0</v>
      </c>
      <c r="K72" s="3">
        <f>'2020 Pres'!I71+'2018 AG'!I71+'2018 Sen'!I71+'2018 Gov'!I71+'2016 Sen'!I71+'2016 Pres'!I71</f>
        <v>6</v>
      </c>
      <c r="L72">
        <f t="shared" si="2"/>
        <v>0</v>
      </c>
    </row>
    <row r="73" spans="1:12" x14ac:dyDescent="0.25">
      <c r="A73">
        <f>'2016-2020 Comp'!B7</f>
        <v>5</v>
      </c>
      <c r="B73" s="6">
        <f>'2016-2020 Comp'!D7/SUM('2016-2020 Comp'!$D7:$E7)</f>
        <v>0.51151297059694356</v>
      </c>
      <c r="C73" s="6">
        <f>'2016-2020 Comp'!E7/SUM('2016-2020 Comp'!$D7:$E7)</f>
        <v>0.48848702940305644</v>
      </c>
      <c r="D73" s="22">
        <v>0.5</v>
      </c>
      <c r="E73" s="6"/>
      <c r="G73">
        <f>'HD district-data'!A72</f>
        <v>70</v>
      </c>
      <c r="H73">
        <f>'HD district-data'!B72</f>
        <v>70</v>
      </c>
      <c r="I73" t="str">
        <f>PVI!C72</f>
        <v>R+13</v>
      </c>
      <c r="J73" s="3">
        <f>'2020 Pres'!H72+'2018 AG'!H72+'2018 Sen'!H72+'2018 Gov'!H72+'2016 Sen'!H72+'2016 Pres'!H72</f>
        <v>0</v>
      </c>
      <c r="K73" s="3">
        <f>'2020 Pres'!I72+'2018 AG'!I72+'2018 Sen'!I72+'2018 Gov'!I72+'2016 Sen'!I72+'2016 Pres'!I72</f>
        <v>6</v>
      </c>
      <c r="L73">
        <f t="shared" si="2"/>
        <v>0</v>
      </c>
    </row>
    <row r="74" spans="1:12" x14ac:dyDescent="0.25">
      <c r="A74">
        <f>'2016-2020 Comp'!B30</f>
        <v>28</v>
      </c>
      <c r="B74" s="6">
        <f>'2016-2020 Comp'!D30/SUM('2016-2020 Comp'!$D30:$E30)</f>
        <v>0.51231339406324683</v>
      </c>
      <c r="C74" s="6">
        <f>'2016-2020 Comp'!E30/SUM('2016-2020 Comp'!$D30:$E30)</f>
        <v>0.48768660593675317</v>
      </c>
      <c r="D74" s="22">
        <v>0.5</v>
      </c>
      <c r="E74" s="6"/>
      <c r="G74">
        <f>'HD district-data'!A73</f>
        <v>71</v>
      </c>
      <c r="H74">
        <f>'HD district-data'!B73</f>
        <v>71</v>
      </c>
      <c r="I74" t="str">
        <f>PVI!C73</f>
        <v>R+18.2</v>
      </c>
      <c r="J74" s="3">
        <f>'2020 Pres'!H73+'2018 AG'!H73+'2018 Sen'!H73+'2018 Gov'!H73+'2016 Sen'!H73+'2016 Pres'!H73</f>
        <v>0</v>
      </c>
      <c r="K74" s="3">
        <f>'2020 Pres'!I73+'2018 AG'!I73+'2018 Sen'!I73+'2018 Gov'!I73+'2016 Sen'!I73+'2016 Pres'!I73</f>
        <v>6</v>
      </c>
      <c r="L74">
        <f t="shared" si="2"/>
        <v>0</v>
      </c>
    </row>
    <row r="75" spans="1:12" x14ac:dyDescent="0.25">
      <c r="A75">
        <f>'2016-2020 Comp'!B16</f>
        <v>14</v>
      </c>
      <c r="B75" s="6">
        <f>'2016-2020 Comp'!D16/SUM('2016-2020 Comp'!$D16:$E16)</f>
        <v>0.52585306406685239</v>
      </c>
      <c r="C75" s="6">
        <f>'2016-2020 Comp'!E16/SUM('2016-2020 Comp'!$D16:$E16)</f>
        <v>0.47414693593314761</v>
      </c>
      <c r="D75" s="22">
        <v>0.5</v>
      </c>
      <c r="E75" s="6"/>
      <c r="G75">
        <f>'HD district-data'!A74</f>
        <v>72</v>
      </c>
      <c r="H75">
        <f>'HD district-data'!B74</f>
        <v>72</v>
      </c>
      <c r="I75" t="str">
        <f>PVI!C74</f>
        <v>R+3.1</v>
      </c>
      <c r="J75" s="3">
        <f>'2020 Pres'!H74+'2018 AG'!H74+'2018 Sen'!H74+'2018 Gov'!H74+'2016 Sen'!H74+'2016 Pres'!H74</f>
        <v>3</v>
      </c>
      <c r="K75" s="3">
        <f>'2020 Pres'!I74+'2018 AG'!I74+'2018 Sen'!I74+'2018 Gov'!I74+'2016 Sen'!I74+'2016 Pres'!I74</f>
        <v>3</v>
      </c>
      <c r="L75">
        <f t="shared" si="2"/>
        <v>1</v>
      </c>
    </row>
    <row r="76" spans="1:12" x14ac:dyDescent="0.25">
      <c r="A76">
        <f>'2016-2020 Comp'!B18</f>
        <v>16</v>
      </c>
      <c r="B76" s="6">
        <f>'2016-2020 Comp'!D18/SUM('2016-2020 Comp'!$D18:$E18)</f>
        <v>0.52586688328171804</v>
      </c>
      <c r="C76" s="6">
        <f>'2016-2020 Comp'!E18/SUM('2016-2020 Comp'!$D18:$E18)</f>
        <v>0.47413311671828196</v>
      </c>
      <c r="D76" s="22">
        <v>0.5</v>
      </c>
      <c r="E76" s="6"/>
      <c r="G76">
        <f>'HD district-data'!A75</f>
        <v>73</v>
      </c>
      <c r="H76">
        <f>'HD district-data'!B75</f>
        <v>73</v>
      </c>
      <c r="I76" t="str">
        <f>PVI!C75</f>
        <v>R+11.4</v>
      </c>
      <c r="J76" s="3">
        <f>'2020 Pres'!H75+'2018 AG'!H75+'2018 Sen'!H75+'2018 Gov'!H75+'2016 Sen'!H75+'2016 Pres'!H75</f>
        <v>0</v>
      </c>
      <c r="K76" s="3">
        <f>'2020 Pres'!I75+'2018 AG'!I75+'2018 Sen'!I75+'2018 Gov'!I75+'2016 Sen'!I75+'2016 Pres'!I75</f>
        <v>6</v>
      </c>
      <c r="L76">
        <f t="shared" si="2"/>
        <v>0</v>
      </c>
    </row>
    <row r="77" spans="1:12" x14ac:dyDescent="0.25">
      <c r="A77">
        <f>'2016-2020 Comp'!B42</f>
        <v>40</v>
      </c>
      <c r="B77" s="6">
        <f>'2016-2020 Comp'!D42/SUM('2016-2020 Comp'!$D42:$E42)</f>
        <v>0.5273814903277172</v>
      </c>
      <c r="C77" s="6">
        <f>'2016-2020 Comp'!E42/SUM('2016-2020 Comp'!$D42:$E42)</f>
        <v>0.4726185096722828</v>
      </c>
      <c r="D77" s="22">
        <v>0.5</v>
      </c>
      <c r="E77" s="6"/>
      <c r="G77">
        <f>'HD district-data'!A76</f>
        <v>74</v>
      </c>
      <c r="H77">
        <f>'HD district-data'!B76</f>
        <v>74</v>
      </c>
      <c r="I77" t="str">
        <f>PVI!C76</f>
        <v>R+24.5</v>
      </c>
      <c r="J77" s="3">
        <f>'2020 Pres'!H76+'2018 AG'!H76+'2018 Sen'!H76+'2018 Gov'!H76+'2016 Sen'!H76+'2016 Pres'!H76</f>
        <v>0</v>
      </c>
      <c r="K77" s="3">
        <f>'2020 Pres'!I76+'2018 AG'!I76+'2018 Sen'!I76+'2018 Gov'!I76+'2016 Sen'!I76+'2016 Pres'!I76</f>
        <v>6</v>
      </c>
      <c r="L77">
        <f t="shared" si="2"/>
        <v>0</v>
      </c>
    </row>
    <row r="78" spans="1:12" x14ac:dyDescent="0.25">
      <c r="A78">
        <f>'2016-2020 Comp'!B6</f>
        <v>4</v>
      </c>
      <c r="B78" s="6">
        <f>'2016-2020 Comp'!D6/SUM('2016-2020 Comp'!$D6:$E6)</f>
        <v>0.5314666571367308</v>
      </c>
      <c r="C78" s="6">
        <f>'2016-2020 Comp'!E6/SUM('2016-2020 Comp'!$D6:$E6)</f>
        <v>0.46853334286326925</v>
      </c>
      <c r="D78" s="22">
        <v>0.5</v>
      </c>
      <c r="E78" s="6"/>
      <c r="G78">
        <f>'HD district-data'!A77</f>
        <v>75</v>
      </c>
      <c r="H78">
        <f>'HD district-data'!B77</f>
        <v>75</v>
      </c>
      <c r="I78" t="str">
        <f>PVI!C77</f>
        <v>R+10.6</v>
      </c>
      <c r="J78" s="3">
        <f>'2020 Pres'!H77+'2018 AG'!H77+'2018 Sen'!H77+'2018 Gov'!H77+'2016 Sen'!H77+'2016 Pres'!H77</f>
        <v>1</v>
      </c>
      <c r="K78" s="3">
        <f>'2020 Pres'!I77+'2018 AG'!I77+'2018 Sen'!I77+'2018 Gov'!I77+'2016 Sen'!I77+'2016 Pres'!I77</f>
        <v>5</v>
      </c>
      <c r="L78">
        <f t="shared" si="2"/>
        <v>1</v>
      </c>
    </row>
    <row r="79" spans="1:12" x14ac:dyDescent="0.25">
      <c r="A79">
        <f>'2016-2020 Comp'!B66</f>
        <v>64</v>
      </c>
      <c r="B79" s="6">
        <f>'2016-2020 Comp'!D66/SUM('2016-2020 Comp'!$D66:$E66)</f>
        <v>0.55000394975906475</v>
      </c>
      <c r="C79" s="6">
        <f>'2016-2020 Comp'!E66/SUM('2016-2020 Comp'!$D66:$E66)</f>
        <v>0.44999605024093531</v>
      </c>
      <c r="D79" s="22">
        <v>0.5</v>
      </c>
      <c r="E79" s="6"/>
      <c r="G79">
        <f>'HD district-data'!A78</f>
        <v>76</v>
      </c>
      <c r="H79">
        <f>'HD district-data'!B78</f>
        <v>76</v>
      </c>
      <c r="I79" t="str">
        <f>PVI!C78</f>
        <v>R+4.6</v>
      </c>
      <c r="J79" s="3">
        <f>'2020 Pres'!H78+'2018 AG'!H78+'2018 Sen'!H78+'2018 Gov'!H78+'2016 Sen'!H78+'2016 Pres'!H78</f>
        <v>1</v>
      </c>
      <c r="K79" s="3">
        <f>'2020 Pres'!I78+'2018 AG'!I78+'2018 Sen'!I78+'2018 Gov'!I78+'2016 Sen'!I78+'2016 Pres'!I78</f>
        <v>5</v>
      </c>
      <c r="L79">
        <f t="shared" si="2"/>
        <v>1</v>
      </c>
    </row>
    <row r="80" spans="1:12" x14ac:dyDescent="0.25">
      <c r="A80">
        <f>'2016-2020 Comp'!B53</f>
        <v>51</v>
      </c>
      <c r="B80" s="6">
        <f>'2016-2020 Comp'!D53/SUM('2016-2020 Comp'!$D53:$E53)</f>
        <v>0.55286662129976183</v>
      </c>
      <c r="C80" s="6">
        <f>'2016-2020 Comp'!E53/SUM('2016-2020 Comp'!$D53:$E53)</f>
        <v>0.44713337870023817</v>
      </c>
      <c r="D80" s="22">
        <v>0.5</v>
      </c>
      <c r="E80" s="6"/>
      <c r="G80">
        <f>'HD district-data'!A79</f>
        <v>77</v>
      </c>
      <c r="H80">
        <f>'HD district-data'!B79</f>
        <v>77</v>
      </c>
      <c r="I80" t="str">
        <f>PVI!C79</f>
        <v>R+21.5</v>
      </c>
      <c r="J80" s="3">
        <f>'2020 Pres'!H79+'2018 AG'!H79+'2018 Sen'!H79+'2018 Gov'!H79+'2016 Sen'!H79+'2016 Pres'!H79</f>
        <v>0</v>
      </c>
      <c r="K80" s="3">
        <f>'2020 Pres'!I79+'2018 AG'!I79+'2018 Sen'!I79+'2018 Gov'!I79+'2016 Sen'!I79+'2016 Pres'!I79</f>
        <v>6</v>
      </c>
      <c r="L80">
        <f t="shared" si="2"/>
        <v>0</v>
      </c>
    </row>
    <row r="81" spans="1:12" x14ac:dyDescent="0.25">
      <c r="A81">
        <f>'2016-2020 Comp'!B13</f>
        <v>11</v>
      </c>
      <c r="B81" s="6">
        <f>'2016-2020 Comp'!D13/SUM('2016-2020 Comp'!$D13:$E13)</f>
        <v>0.55308084068574703</v>
      </c>
      <c r="C81" s="6">
        <f>'2016-2020 Comp'!E13/SUM('2016-2020 Comp'!$D13:$E13)</f>
        <v>0.44691915931425291</v>
      </c>
      <c r="D81" s="22">
        <v>0.5</v>
      </c>
      <c r="E81" s="6"/>
      <c r="G81">
        <f>'HD district-data'!A80</f>
        <v>78</v>
      </c>
      <c r="H81">
        <f>'HD district-data'!B80</f>
        <v>78</v>
      </c>
      <c r="I81" t="str">
        <f>PVI!C80</f>
        <v>R+20.2</v>
      </c>
      <c r="J81" s="3">
        <f>'2020 Pres'!H80+'2018 AG'!H80+'2018 Sen'!H80+'2018 Gov'!H80+'2016 Sen'!H80+'2016 Pres'!H80</f>
        <v>0</v>
      </c>
      <c r="K81" s="3">
        <f>'2020 Pres'!I80+'2018 AG'!I80+'2018 Sen'!I80+'2018 Gov'!I80+'2016 Sen'!I80+'2016 Pres'!I80</f>
        <v>6</v>
      </c>
      <c r="L81">
        <f t="shared" si="2"/>
        <v>0</v>
      </c>
    </row>
    <row r="82" spans="1:12" x14ac:dyDescent="0.25">
      <c r="A82">
        <f>'2016-2020 Comp'!B8</f>
        <v>6</v>
      </c>
      <c r="B82" s="6">
        <f>'2016-2020 Comp'!D8/SUM('2016-2020 Comp'!$D8:$E8)</f>
        <v>0.55828823159219632</v>
      </c>
      <c r="C82" s="6">
        <f>'2016-2020 Comp'!E8/SUM('2016-2020 Comp'!$D8:$E8)</f>
        <v>0.44171176840780363</v>
      </c>
      <c r="D82" s="22">
        <v>0.5</v>
      </c>
      <c r="E82" s="6"/>
      <c r="G82">
        <f>'HD district-data'!A81</f>
        <v>79</v>
      </c>
      <c r="H82">
        <f>'HD district-data'!B81</f>
        <v>79</v>
      </c>
      <c r="I82" t="str">
        <f>PVI!C81</f>
        <v>R+24.1</v>
      </c>
      <c r="J82" s="3">
        <f>'2020 Pres'!H81+'2018 AG'!H81+'2018 Sen'!H81+'2018 Gov'!H81+'2016 Sen'!H81+'2016 Pres'!H81</f>
        <v>0</v>
      </c>
      <c r="K82" s="3">
        <f>'2020 Pres'!I81+'2018 AG'!I81+'2018 Sen'!I81+'2018 Gov'!I81+'2016 Sen'!I81+'2016 Pres'!I81</f>
        <v>6</v>
      </c>
      <c r="L82">
        <f t="shared" si="2"/>
        <v>0</v>
      </c>
    </row>
    <row r="83" spans="1:12" x14ac:dyDescent="0.25">
      <c r="A83">
        <f>'2016-2020 Comp'!B10</f>
        <v>8</v>
      </c>
      <c r="B83" s="6">
        <f>'2016-2020 Comp'!D10/SUM('2016-2020 Comp'!$D10:$E10)</f>
        <v>0.62022300403938868</v>
      </c>
      <c r="C83" s="6">
        <f>'2016-2020 Comp'!E10/SUM('2016-2020 Comp'!$D10:$E10)</f>
        <v>0.37977699596061132</v>
      </c>
      <c r="D83" s="22">
        <v>0.5</v>
      </c>
      <c r="E83" s="6"/>
      <c r="G83">
        <f>'HD district-data'!A82</f>
        <v>80</v>
      </c>
      <c r="H83">
        <f>'HD district-data'!B82</f>
        <v>80</v>
      </c>
      <c r="I83" t="str">
        <f>PVI!C82</f>
        <v>R+26.4</v>
      </c>
      <c r="J83" s="3">
        <f>'2020 Pres'!H82+'2018 AG'!H82+'2018 Sen'!H82+'2018 Gov'!H82+'2016 Sen'!H82+'2016 Pres'!H82</f>
        <v>0</v>
      </c>
      <c r="K83" s="3">
        <f>'2020 Pres'!I82+'2018 AG'!I82+'2018 Sen'!I82+'2018 Gov'!I82+'2016 Sen'!I82+'2016 Pres'!I82</f>
        <v>6</v>
      </c>
      <c r="L83">
        <f t="shared" si="2"/>
        <v>0</v>
      </c>
    </row>
    <row r="84" spans="1:12" x14ac:dyDescent="0.25">
      <c r="A84">
        <f>'2016-2020 Comp'!B60</f>
        <v>58</v>
      </c>
      <c r="B84" s="6">
        <f>'2016-2020 Comp'!D60/SUM('2016-2020 Comp'!$D60:$E60)</f>
        <v>0.65688164969034279</v>
      </c>
      <c r="C84" s="6">
        <f>'2016-2020 Comp'!E60/SUM('2016-2020 Comp'!$D60:$E60)</f>
        <v>0.34311835030965721</v>
      </c>
      <c r="D84" s="22">
        <v>0.5</v>
      </c>
      <c r="E84" s="6"/>
      <c r="G84">
        <f>'HD district-data'!A83</f>
        <v>81</v>
      </c>
      <c r="H84">
        <f>'HD district-data'!B83</f>
        <v>81</v>
      </c>
      <c r="I84" t="str">
        <f>PVI!C83</f>
        <v>R+23.5</v>
      </c>
      <c r="J84" s="3">
        <f>'2020 Pres'!H83+'2018 AG'!H83+'2018 Sen'!H83+'2018 Gov'!H83+'2016 Sen'!H83+'2016 Pres'!H83</f>
        <v>0</v>
      </c>
      <c r="K84" s="3">
        <f>'2020 Pres'!I83+'2018 AG'!I83+'2018 Sen'!I83+'2018 Gov'!I83+'2016 Sen'!I83+'2016 Pres'!I83</f>
        <v>6</v>
      </c>
      <c r="L84">
        <f t="shared" si="2"/>
        <v>0</v>
      </c>
    </row>
    <row r="85" spans="1:12" x14ac:dyDescent="0.25">
      <c r="A85">
        <f>'2016-2020 Comp'!B44</f>
        <v>42</v>
      </c>
      <c r="B85" s="6">
        <f>'2016-2020 Comp'!D44/SUM('2016-2020 Comp'!$D44:$E44)</f>
        <v>0.67022728750027083</v>
      </c>
      <c r="C85" s="6">
        <f>'2016-2020 Comp'!E44/SUM('2016-2020 Comp'!$D44:$E44)</f>
        <v>0.32977271249972917</v>
      </c>
      <c r="D85" s="22">
        <v>0.5</v>
      </c>
      <c r="E85" s="6"/>
      <c r="G85">
        <f>'HD district-data'!A84</f>
        <v>82</v>
      </c>
      <c r="H85">
        <f>'HD district-data'!B84</f>
        <v>82</v>
      </c>
      <c r="I85" t="str">
        <f>PVI!C84</f>
        <v>R+28.6</v>
      </c>
      <c r="J85" s="3">
        <f>'2020 Pres'!H84+'2018 AG'!H84+'2018 Sen'!H84+'2018 Gov'!H84+'2016 Sen'!H84+'2016 Pres'!H84</f>
        <v>0</v>
      </c>
      <c r="K85" s="3">
        <f>'2020 Pres'!I84+'2018 AG'!I84+'2018 Sen'!I84+'2018 Gov'!I84+'2016 Sen'!I84+'2016 Pres'!I84</f>
        <v>6</v>
      </c>
      <c r="L85">
        <f t="shared" si="2"/>
        <v>0</v>
      </c>
    </row>
    <row r="86" spans="1:12" x14ac:dyDescent="0.25">
      <c r="A86">
        <f>'2016-2020 Comp'!B11</f>
        <v>9</v>
      </c>
      <c r="B86" s="6">
        <f>'2016-2020 Comp'!D11/SUM('2016-2020 Comp'!$D11:$E11)</f>
        <v>0.67243206783580656</v>
      </c>
      <c r="C86" s="6">
        <f>'2016-2020 Comp'!E11/SUM('2016-2020 Comp'!$D11:$E11)</f>
        <v>0.3275679321641935</v>
      </c>
      <c r="D86" s="22">
        <v>0.5</v>
      </c>
      <c r="E86" s="6"/>
      <c r="G86">
        <f>'HD district-data'!A85</f>
        <v>83</v>
      </c>
      <c r="H86">
        <f>'HD district-data'!B85</f>
        <v>83</v>
      </c>
      <c r="I86" t="str">
        <f>PVI!C85</f>
        <v>R+24.4</v>
      </c>
      <c r="J86" s="3">
        <f>'2020 Pres'!H85+'2018 AG'!H85+'2018 Sen'!H85+'2018 Gov'!H85+'2016 Sen'!H85+'2016 Pres'!H85</f>
        <v>0</v>
      </c>
      <c r="K86" s="3">
        <f>'2020 Pres'!I85+'2018 AG'!I85+'2018 Sen'!I85+'2018 Gov'!I85+'2016 Sen'!I85+'2016 Pres'!I85</f>
        <v>6</v>
      </c>
      <c r="L86">
        <f t="shared" si="2"/>
        <v>0</v>
      </c>
    </row>
    <row r="87" spans="1:12" x14ac:dyDescent="0.25">
      <c r="A87">
        <f>'2016-2020 Comp'!B40</f>
        <v>38</v>
      </c>
      <c r="B87" s="6">
        <f>'2016-2020 Comp'!D40/SUM('2016-2020 Comp'!$D40:$E40)</f>
        <v>0.68988580346305328</v>
      </c>
      <c r="C87" s="6">
        <f>'2016-2020 Comp'!E40/SUM('2016-2020 Comp'!$D40:$E40)</f>
        <v>0.31011419653694666</v>
      </c>
      <c r="D87" s="22">
        <v>0.5</v>
      </c>
      <c r="E87" s="6"/>
      <c r="G87">
        <f>'HD district-data'!A86</f>
        <v>84</v>
      </c>
      <c r="H87">
        <f>'HD district-data'!B86</f>
        <v>84</v>
      </c>
      <c r="I87" t="str">
        <f>PVI!C86</f>
        <v>R+33.6</v>
      </c>
      <c r="J87" s="3">
        <f>'2020 Pres'!H86+'2018 AG'!H86+'2018 Sen'!H86+'2018 Gov'!H86+'2016 Sen'!H86+'2016 Pres'!H86</f>
        <v>0</v>
      </c>
      <c r="K87" s="3">
        <f>'2020 Pres'!I86+'2018 AG'!I86+'2018 Sen'!I86+'2018 Gov'!I86+'2016 Sen'!I86+'2016 Pres'!I86</f>
        <v>6</v>
      </c>
      <c r="L87">
        <f t="shared" si="2"/>
        <v>0</v>
      </c>
    </row>
    <row r="88" spans="1:12" x14ac:dyDescent="0.25">
      <c r="A88">
        <f>'2016-2020 Comp'!B26</f>
        <v>24</v>
      </c>
      <c r="B88" s="6">
        <f>'2016-2020 Comp'!D26/SUM('2016-2020 Comp'!$D26:$E26)</f>
        <v>0.70241615578795524</v>
      </c>
      <c r="C88" s="6">
        <f>'2016-2020 Comp'!E26/SUM('2016-2020 Comp'!$D26:$E26)</f>
        <v>0.2975838442120447</v>
      </c>
      <c r="D88" s="22">
        <v>0.5</v>
      </c>
      <c r="E88" s="6"/>
      <c r="G88">
        <f>'HD district-data'!A87</f>
        <v>85</v>
      </c>
      <c r="H88">
        <f>'HD district-data'!B87</f>
        <v>85</v>
      </c>
      <c r="I88" t="str">
        <f>PVI!C87</f>
        <v>R+29.6</v>
      </c>
      <c r="J88" s="3">
        <f>'2020 Pres'!H87+'2018 AG'!H87+'2018 Sen'!H87+'2018 Gov'!H87+'2016 Sen'!H87+'2016 Pres'!H87</f>
        <v>0</v>
      </c>
      <c r="K88" s="3">
        <f>'2020 Pres'!I87+'2018 AG'!I87+'2018 Sen'!I87+'2018 Gov'!I87+'2016 Sen'!I87+'2016 Pres'!I87</f>
        <v>6</v>
      </c>
      <c r="L88">
        <f t="shared" si="2"/>
        <v>0</v>
      </c>
    </row>
    <row r="89" spans="1:12" x14ac:dyDescent="0.25">
      <c r="A89">
        <f>'2016-2020 Comp'!B28</f>
        <v>26</v>
      </c>
      <c r="B89" s="6">
        <f>'2016-2020 Comp'!D28/SUM('2016-2020 Comp'!$D28:$E28)</f>
        <v>0.71453922734290432</v>
      </c>
      <c r="C89" s="6">
        <f>'2016-2020 Comp'!E28/SUM('2016-2020 Comp'!$D28:$E28)</f>
        <v>0.28546077265709568</v>
      </c>
      <c r="D89" s="22">
        <v>0.5</v>
      </c>
      <c r="E89" s="6"/>
      <c r="G89">
        <f>'HD district-data'!A88</f>
        <v>86</v>
      </c>
      <c r="H89">
        <f>'HD district-data'!B88</f>
        <v>86</v>
      </c>
      <c r="I89" t="str">
        <f>PVI!C88</f>
        <v>R+23.3</v>
      </c>
      <c r="J89" s="3">
        <f>'2020 Pres'!H88+'2018 AG'!H88+'2018 Sen'!H88+'2018 Gov'!H88+'2016 Sen'!H88+'2016 Pres'!H88</f>
        <v>0</v>
      </c>
      <c r="K89" s="3">
        <f>'2020 Pres'!I88+'2018 AG'!I88+'2018 Sen'!I88+'2018 Gov'!I88+'2016 Sen'!I88+'2016 Pres'!I88</f>
        <v>6</v>
      </c>
      <c r="L89">
        <f t="shared" si="2"/>
        <v>0</v>
      </c>
    </row>
    <row r="90" spans="1:12" x14ac:dyDescent="0.25">
      <c r="A90">
        <f>'2016-2020 Comp'!B15</f>
        <v>13</v>
      </c>
      <c r="B90" s="6">
        <f>'2016-2020 Comp'!D15/SUM('2016-2020 Comp'!$D15:$E15)</f>
        <v>0.71509135072341323</v>
      </c>
      <c r="C90" s="6">
        <f>'2016-2020 Comp'!E15/SUM('2016-2020 Comp'!$D15:$E15)</f>
        <v>0.28490864927658677</v>
      </c>
      <c r="D90" s="22">
        <v>0.5</v>
      </c>
      <c r="E90" s="6"/>
      <c r="G90">
        <f>'HD district-data'!A89</f>
        <v>87</v>
      </c>
      <c r="H90">
        <f>'HD district-data'!B89</f>
        <v>87</v>
      </c>
      <c r="I90" t="str">
        <f>PVI!C89</f>
        <v>R+23.8</v>
      </c>
      <c r="J90" s="3">
        <f>'2020 Pres'!H89+'2018 AG'!H89+'2018 Sen'!H89+'2018 Gov'!H89+'2016 Sen'!H89+'2016 Pres'!H89</f>
        <v>0</v>
      </c>
      <c r="K90" s="3">
        <f>'2020 Pres'!I89+'2018 AG'!I89+'2018 Sen'!I89+'2018 Gov'!I89+'2016 Sen'!I89+'2016 Pres'!I89</f>
        <v>6</v>
      </c>
      <c r="L90">
        <f t="shared" si="2"/>
        <v>0</v>
      </c>
    </row>
    <row r="91" spans="1:12" x14ac:dyDescent="0.25">
      <c r="A91">
        <f>'2016-2020 Comp'!B21</f>
        <v>19</v>
      </c>
      <c r="B91" s="6">
        <f>'2016-2020 Comp'!D21/SUM('2016-2020 Comp'!$D21:$E21)</f>
        <v>0.72256858944133007</v>
      </c>
      <c r="C91" s="6">
        <f>'2016-2020 Comp'!E21/SUM('2016-2020 Comp'!$D21:$E21)</f>
        <v>0.27743141055866993</v>
      </c>
      <c r="D91" s="22">
        <v>0.5</v>
      </c>
      <c r="E91" s="6"/>
      <c r="G91">
        <f>'HD district-data'!A90</f>
        <v>88</v>
      </c>
      <c r="H91">
        <f>'HD district-data'!B90</f>
        <v>88</v>
      </c>
      <c r="I91" t="str">
        <f>PVI!C90</f>
        <v>R+16.5</v>
      </c>
      <c r="J91" s="3">
        <f>'2020 Pres'!H90+'2018 AG'!H90+'2018 Sen'!H90+'2018 Gov'!H90+'2016 Sen'!H90+'2016 Pres'!H90</f>
        <v>0</v>
      </c>
      <c r="K91" s="3">
        <f>'2020 Pres'!I90+'2018 AG'!I90+'2018 Sen'!I90+'2018 Gov'!I90+'2016 Sen'!I90+'2016 Pres'!I90</f>
        <v>6</v>
      </c>
      <c r="L91">
        <f t="shared" si="2"/>
        <v>0</v>
      </c>
    </row>
    <row r="92" spans="1:12" x14ac:dyDescent="0.25">
      <c r="A92">
        <f>'2016-2020 Comp'!B4</f>
        <v>2</v>
      </c>
      <c r="B92" s="6">
        <f>'2016-2020 Comp'!D4/SUM('2016-2020 Comp'!$D4:$E4)</f>
        <v>0.73320662362007916</v>
      </c>
      <c r="C92" s="6">
        <f>'2016-2020 Comp'!E4/SUM('2016-2020 Comp'!$D4:$E4)</f>
        <v>0.26679337637992084</v>
      </c>
      <c r="D92" s="22">
        <v>0.5</v>
      </c>
      <c r="E92" s="6"/>
      <c r="G92">
        <f>'HD district-data'!A91</f>
        <v>89</v>
      </c>
      <c r="H92">
        <f>'HD district-data'!B91</f>
        <v>89</v>
      </c>
      <c r="I92" t="str">
        <f>PVI!C91</f>
        <v>R+12.4</v>
      </c>
      <c r="J92" s="3">
        <f>'2020 Pres'!H91+'2018 AG'!H91+'2018 Sen'!H91+'2018 Gov'!H91+'2016 Sen'!H91+'2016 Pres'!H91</f>
        <v>1</v>
      </c>
      <c r="K92" s="3">
        <f>'2020 Pres'!I91+'2018 AG'!I91+'2018 Sen'!I91+'2018 Gov'!I91+'2016 Sen'!I91+'2016 Pres'!I91</f>
        <v>5</v>
      </c>
      <c r="L92">
        <f t="shared" si="2"/>
        <v>1</v>
      </c>
    </row>
    <row r="93" spans="1:12" x14ac:dyDescent="0.25">
      <c r="A93">
        <f>'2016-2020 Comp'!B24</f>
        <v>22</v>
      </c>
      <c r="B93" s="6">
        <f>'2016-2020 Comp'!D24/SUM('2016-2020 Comp'!$D24:$E24)</f>
        <v>0.75295060080106813</v>
      </c>
      <c r="C93" s="6">
        <f>'2016-2020 Comp'!E24/SUM('2016-2020 Comp'!$D24:$E24)</f>
        <v>0.2470493991989319</v>
      </c>
      <c r="D93" s="22">
        <v>0.5</v>
      </c>
      <c r="E93" s="6"/>
      <c r="G93">
        <f>'HD district-data'!A92</f>
        <v>90</v>
      </c>
      <c r="H93">
        <f>'HD district-data'!B92</f>
        <v>90</v>
      </c>
      <c r="I93" t="str">
        <f>PVI!C92</f>
        <v>R+25.2</v>
      </c>
      <c r="J93" s="3">
        <f>'2020 Pres'!H92+'2018 AG'!H92+'2018 Sen'!H92+'2018 Gov'!H92+'2016 Sen'!H92+'2016 Pres'!H92</f>
        <v>0</v>
      </c>
      <c r="K93" s="3">
        <f>'2020 Pres'!I92+'2018 AG'!I92+'2018 Sen'!I92+'2018 Gov'!I92+'2016 Sen'!I92+'2016 Pres'!I92</f>
        <v>6</v>
      </c>
      <c r="L93">
        <f t="shared" si="2"/>
        <v>0</v>
      </c>
    </row>
    <row r="94" spans="1:12" x14ac:dyDescent="0.25">
      <c r="A94">
        <f>'2016-2020 Comp'!B35</f>
        <v>33</v>
      </c>
      <c r="B94" s="6">
        <f>'2016-2020 Comp'!D35/SUM('2016-2020 Comp'!$D35:$E35)</f>
        <v>0.75325809974517655</v>
      </c>
      <c r="C94" s="6">
        <f>'2016-2020 Comp'!E35/SUM('2016-2020 Comp'!$D35:$E35)</f>
        <v>0.24674190025482345</v>
      </c>
      <c r="D94" s="22">
        <v>0.5</v>
      </c>
      <c r="E94" s="6"/>
      <c r="G94">
        <f>'HD district-data'!A93</f>
        <v>91</v>
      </c>
      <c r="H94">
        <f>'HD district-data'!B93</f>
        <v>91</v>
      </c>
      <c r="I94" t="str">
        <f>PVI!C93</f>
        <v>R+29.3</v>
      </c>
      <c r="J94" s="3">
        <f>'2020 Pres'!H93+'2018 AG'!H93+'2018 Sen'!H93+'2018 Gov'!H93+'2016 Sen'!H93+'2016 Pres'!H93</f>
        <v>0</v>
      </c>
      <c r="K94" s="3">
        <f>'2020 Pres'!I93+'2018 AG'!I93+'2018 Sen'!I93+'2018 Gov'!I93+'2016 Sen'!I93+'2016 Pres'!I93</f>
        <v>6</v>
      </c>
      <c r="L94">
        <f t="shared" si="2"/>
        <v>0</v>
      </c>
    </row>
    <row r="95" spans="1:12" x14ac:dyDescent="0.25">
      <c r="A95">
        <f>'2016-2020 Comp'!B9</f>
        <v>7</v>
      </c>
      <c r="B95" s="6">
        <f>'2016-2020 Comp'!D9/SUM('2016-2020 Comp'!$D9:$E9)</f>
        <v>0.75640973048365268</v>
      </c>
      <c r="C95" s="6">
        <f>'2016-2020 Comp'!E9/SUM('2016-2020 Comp'!$D9:$E9)</f>
        <v>0.24359026951634738</v>
      </c>
      <c r="D95" s="22">
        <v>0.5</v>
      </c>
      <c r="E95" s="6"/>
      <c r="G95">
        <f>'HD district-data'!A94</f>
        <v>92</v>
      </c>
      <c r="H95">
        <f>'HD district-data'!B94</f>
        <v>92</v>
      </c>
      <c r="I95" t="str">
        <f>PVI!C94</f>
        <v>R+22.2</v>
      </c>
      <c r="J95" s="3">
        <f>'2020 Pres'!H94+'2018 AG'!H94+'2018 Sen'!H94+'2018 Gov'!H94+'2016 Sen'!H94+'2016 Pres'!H94</f>
        <v>0</v>
      </c>
      <c r="K95" s="3">
        <f>'2020 Pres'!I94+'2018 AG'!I94+'2018 Sen'!I94+'2018 Gov'!I94+'2016 Sen'!I94+'2016 Pres'!I94</f>
        <v>6</v>
      </c>
      <c r="L95">
        <f t="shared" si="2"/>
        <v>0</v>
      </c>
    </row>
    <row r="96" spans="1:12" x14ac:dyDescent="0.25">
      <c r="A96">
        <f>'2016-2020 Comp'!B27</f>
        <v>25</v>
      </c>
      <c r="B96" s="6">
        <f>'2016-2020 Comp'!D27/SUM('2016-2020 Comp'!$D27:$E27)</f>
        <v>0.76821986028174205</v>
      </c>
      <c r="C96" s="6">
        <f>'2016-2020 Comp'!E27/SUM('2016-2020 Comp'!$D27:$E27)</f>
        <v>0.23178013971825789</v>
      </c>
      <c r="D96" s="22">
        <v>0.5</v>
      </c>
      <c r="E96" s="6"/>
      <c r="G96">
        <f>'HD district-data'!A95</f>
        <v>93</v>
      </c>
      <c r="H96">
        <f>'HD district-data'!B95</f>
        <v>93</v>
      </c>
      <c r="I96" t="str">
        <f>PVI!C95</f>
        <v>R+25.3</v>
      </c>
      <c r="J96" s="3">
        <f>'2020 Pres'!H95+'2018 AG'!H95+'2018 Sen'!H95+'2018 Gov'!H95+'2016 Sen'!H95+'2016 Pres'!H95</f>
        <v>0</v>
      </c>
      <c r="K96" s="3">
        <f>'2020 Pres'!I95+'2018 AG'!I95+'2018 Sen'!I95+'2018 Gov'!I95+'2016 Sen'!I95+'2016 Pres'!I95</f>
        <v>6</v>
      </c>
      <c r="L96">
        <f t="shared" si="2"/>
        <v>0</v>
      </c>
    </row>
    <row r="97" spans="1:12" x14ac:dyDescent="0.25">
      <c r="A97">
        <f>'2016-2020 Comp'!B43</f>
        <v>41</v>
      </c>
      <c r="B97" s="6">
        <f>'2016-2020 Comp'!D43/SUM('2016-2020 Comp'!$D43:$E43)</f>
        <v>0.77394845611475804</v>
      </c>
      <c r="C97" s="6">
        <f>'2016-2020 Comp'!E43/SUM('2016-2020 Comp'!$D43:$E43)</f>
        <v>0.22605154388524193</v>
      </c>
      <c r="D97" s="22">
        <v>0.5</v>
      </c>
      <c r="E97" s="6"/>
      <c r="G97">
        <f>'HD district-data'!A96</f>
        <v>94</v>
      </c>
      <c r="H97">
        <f>'HD district-data'!B96</f>
        <v>94</v>
      </c>
      <c r="I97" t="str">
        <f>PVI!C96</f>
        <v>R+10.9</v>
      </c>
      <c r="J97" s="3">
        <f>'2020 Pres'!H96+'2018 AG'!H96+'2018 Sen'!H96+'2018 Gov'!H96+'2016 Sen'!H96+'2016 Pres'!H96</f>
        <v>1</v>
      </c>
      <c r="K97" s="3">
        <f>'2020 Pres'!I96+'2018 AG'!I96+'2018 Sen'!I96+'2018 Gov'!I96+'2016 Sen'!I96+'2016 Pres'!I96</f>
        <v>5</v>
      </c>
      <c r="L97">
        <f t="shared" si="2"/>
        <v>1</v>
      </c>
    </row>
    <row r="98" spans="1:12" x14ac:dyDescent="0.25">
      <c r="A98">
        <f>'2016-2020 Comp'!B3</f>
        <v>1</v>
      </c>
      <c r="B98" s="6">
        <f>'2016-2020 Comp'!D3/SUM('2016-2020 Comp'!$D3:$E3)</f>
        <v>0.80172641592530614</v>
      </c>
      <c r="C98" s="6">
        <f>'2016-2020 Comp'!E3/SUM('2016-2020 Comp'!$D3:$E3)</f>
        <v>0.19827358407469392</v>
      </c>
      <c r="D98" s="22">
        <v>0.5</v>
      </c>
      <c r="E98" s="6"/>
      <c r="G98">
        <f>'HD district-data'!A97</f>
        <v>95</v>
      </c>
      <c r="H98">
        <f>'HD district-data'!B97</f>
        <v>95</v>
      </c>
      <c r="I98" t="str">
        <f>PVI!C97</f>
        <v>R+24.6</v>
      </c>
      <c r="J98" s="3">
        <f>'2020 Pres'!H97+'2018 AG'!H97+'2018 Sen'!H97+'2018 Gov'!H97+'2016 Sen'!H97+'2016 Pres'!H97</f>
        <v>0</v>
      </c>
      <c r="K98" s="3">
        <f>'2020 Pres'!I97+'2018 AG'!I97+'2018 Sen'!I97+'2018 Gov'!I97+'2016 Sen'!I97+'2016 Pres'!I97</f>
        <v>6</v>
      </c>
      <c r="L98">
        <f t="shared" si="2"/>
        <v>0</v>
      </c>
    </row>
    <row r="99" spans="1:12" x14ac:dyDescent="0.25">
      <c r="A99">
        <f>'2016-2020 Comp'!B20</f>
        <v>18</v>
      </c>
      <c r="B99" s="6">
        <f>'2016-2020 Comp'!D20/SUM('2016-2020 Comp'!$D20:$E20)</f>
        <v>0.81341410172451434</v>
      </c>
      <c r="C99" s="6">
        <f>'2016-2020 Comp'!E20/SUM('2016-2020 Comp'!$D20:$E20)</f>
        <v>0.18658589827548569</v>
      </c>
      <c r="D99" s="22">
        <v>0.5</v>
      </c>
      <c r="E99" s="6"/>
      <c r="G99">
        <f>'HD district-data'!A98</f>
        <v>96</v>
      </c>
      <c r="H99">
        <f>'HD district-data'!B98</f>
        <v>96</v>
      </c>
      <c r="I99" t="str">
        <f>PVI!C98</f>
        <v>R+22</v>
      </c>
      <c r="J99" s="3">
        <f>'2020 Pres'!H98+'2018 AG'!H98+'2018 Sen'!H98+'2018 Gov'!H98+'2016 Sen'!H98+'2016 Pres'!H98</f>
        <v>0</v>
      </c>
      <c r="K99" s="3">
        <f>'2020 Pres'!I98+'2018 AG'!I98+'2018 Sen'!I98+'2018 Gov'!I98+'2016 Sen'!I98+'2016 Pres'!I98</f>
        <v>6</v>
      </c>
      <c r="L99">
        <f t="shared" si="2"/>
        <v>0</v>
      </c>
    </row>
    <row r="100" spans="1:12" x14ac:dyDescent="0.25">
      <c r="A100">
        <f>'2016-2020 Comp'!B5</f>
        <v>3</v>
      </c>
      <c r="B100" s="6">
        <f>'2016-2020 Comp'!D5/SUM('2016-2020 Comp'!$D5:$E5)</f>
        <v>0.85363066128003406</v>
      </c>
      <c r="C100" s="6">
        <f>'2016-2020 Comp'!E5/SUM('2016-2020 Comp'!$D5:$E5)</f>
        <v>0.14636933871996599</v>
      </c>
      <c r="D100" s="22">
        <v>0.5</v>
      </c>
      <c r="E100" s="6"/>
      <c r="G100">
        <f>'HD district-data'!A99</f>
        <v>97</v>
      </c>
      <c r="H100">
        <f>'HD district-data'!B99</f>
        <v>97</v>
      </c>
      <c r="I100" t="str">
        <f>PVI!C99</f>
        <v>R+22</v>
      </c>
      <c r="J100" s="3">
        <f>'2020 Pres'!H99+'2018 AG'!H99+'2018 Sen'!H99+'2018 Gov'!H99+'2016 Sen'!H99+'2016 Pres'!H99</f>
        <v>0</v>
      </c>
      <c r="K100" s="3">
        <f>'2020 Pres'!I99+'2018 AG'!I99+'2018 Sen'!I99+'2018 Gov'!I99+'2016 Sen'!I99+'2016 Pres'!I99</f>
        <v>6</v>
      </c>
      <c r="L100">
        <f t="shared" si="2"/>
        <v>0</v>
      </c>
    </row>
    <row r="101" spans="1:12" x14ac:dyDescent="0.25">
      <c r="A101">
        <f>'2016-2020 Comp'!B22</f>
        <v>20</v>
      </c>
      <c r="B101" s="6">
        <f>'2016-2020 Comp'!D22/SUM('2016-2020 Comp'!$D22:$E22)</f>
        <v>0.88166701648825763</v>
      </c>
      <c r="C101" s="6">
        <f>'2016-2020 Comp'!E22/SUM('2016-2020 Comp'!$D22:$E22)</f>
        <v>0.11833298351174235</v>
      </c>
      <c r="D101" s="22">
        <v>0.5</v>
      </c>
      <c r="E101" s="6"/>
      <c r="G101">
        <f>'HD district-data'!A100</f>
        <v>98</v>
      </c>
      <c r="H101">
        <f>'HD district-data'!B100</f>
        <v>98</v>
      </c>
      <c r="I101" t="str">
        <f>PVI!C100</f>
        <v>R+26.3</v>
      </c>
      <c r="J101" s="3">
        <f>'2020 Pres'!H100+'2018 AG'!H100+'2018 Sen'!H100+'2018 Gov'!H100+'2016 Sen'!H100+'2016 Pres'!H100</f>
        <v>0</v>
      </c>
      <c r="K101" s="3">
        <f>'2020 Pres'!I100+'2018 AG'!I100+'2018 Sen'!I100+'2018 Gov'!I100+'2016 Sen'!I100+'2016 Pres'!I100</f>
        <v>6</v>
      </c>
      <c r="L101">
        <f t="shared" si="2"/>
        <v>0</v>
      </c>
    </row>
    <row r="102" spans="1:12" x14ac:dyDescent="0.25">
      <c r="A102">
        <f>'2016-2020 Comp'!B23</f>
        <v>21</v>
      </c>
      <c r="B102" s="6">
        <f>'2016-2020 Comp'!D23/SUM('2016-2020 Comp'!$D23:$E23)</f>
        <v>0.89735941154537135</v>
      </c>
      <c r="C102" s="6">
        <f>'2016-2020 Comp'!E23/SUM('2016-2020 Comp'!$D23:$E23)</f>
        <v>0.10264058845462866</v>
      </c>
      <c r="D102" s="22">
        <v>0.5</v>
      </c>
      <c r="E102" s="6"/>
      <c r="G102">
        <f>'HD district-data'!A101</f>
        <v>99</v>
      </c>
      <c r="H102">
        <f>'HD district-data'!B101</f>
        <v>99</v>
      </c>
      <c r="I102" t="str">
        <f>PVI!C101</f>
        <v>R+15.2</v>
      </c>
      <c r="J102" s="3">
        <f>'2020 Pres'!H101+'2018 AG'!H101+'2018 Sen'!H101+'2018 Gov'!H101+'2016 Sen'!H101+'2016 Pres'!H101</f>
        <v>0</v>
      </c>
      <c r="K102" s="3">
        <f>'2020 Pres'!I101+'2018 AG'!I101+'2018 Sen'!I101+'2018 Gov'!I101+'2016 Sen'!I101+'2016 Pres'!I101</f>
        <v>6</v>
      </c>
      <c r="L102">
        <f t="shared" si="2"/>
        <v>0</v>
      </c>
    </row>
  </sheetData>
  <mergeCells count="3">
    <mergeCell ref="O1:T1"/>
    <mergeCell ref="G3:I3"/>
    <mergeCell ref="G2:I2"/>
  </mergeCells>
  <conditionalFormatting sqref="J2:J102">
    <cfRule type="expression" dxfId="43" priority="16">
      <formula>J2&gt;K2</formula>
    </cfRule>
  </conditionalFormatting>
  <conditionalFormatting sqref="K2:K102">
    <cfRule type="expression" dxfId="42" priority="15">
      <formula>K2&gt;J2</formula>
    </cfRule>
  </conditionalFormatting>
  <conditionalFormatting sqref="G4:G102">
    <cfRule type="expression" dxfId="41" priority="13">
      <formula>K4=0</formula>
    </cfRule>
    <cfRule type="expression" dxfId="40" priority="14">
      <formula>J4=0</formula>
    </cfRule>
  </conditionalFormatting>
  <conditionalFormatting sqref="H4:H102">
    <cfRule type="expression" dxfId="39" priority="11">
      <formula>K4=0</formula>
    </cfRule>
    <cfRule type="expression" dxfId="38" priority="12">
      <formula>J4=0</formula>
    </cfRule>
  </conditionalFormatting>
  <conditionalFormatting sqref="I4:I102">
    <cfRule type="containsText" dxfId="37" priority="9" operator="containsText" text="R">
      <formula>NOT(ISERROR(SEARCH("R",I4)))</formula>
    </cfRule>
    <cfRule type="containsText" dxfId="36" priority="10" operator="containsText" text="D">
      <formula>NOT(ISERROR(SEARCH("D",I4)))</formula>
    </cfRule>
  </conditionalFormatting>
  <conditionalFormatting sqref="P3:P8">
    <cfRule type="expression" dxfId="35" priority="8">
      <formula>P3&gt;R3</formula>
    </cfRule>
  </conditionalFormatting>
  <conditionalFormatting sqref="R3:R8">
    <cfRule type="expression" dxfId="34" priority="7">
      <formula>R3&gt;P3</formula>
    </cfRule>
  </conditionalFormatting>
  <conditionalFormatting sqref="Q3:Q8">
    <cfRule type="expression" dxfId="33" priority="6">
      <formula>Q3&gt;S3</formula>
    </cfRule>
  </conditionalFormatting>
  <conditionalFormatting sqref="S3:S8">
    <cfRule type="expression" dxfId="32" priority="5">
      <formula>S3&gt;Q3</formula>
    </cfRule>
  </conditionalFormatting>
  <conditionalFormatting sqref="T3:T8">
    <cfRule type="containsText" dxfId="31" priority="3" operator="containsText" text="D">
      <formula>NOT(ISERROR(SEARCH("D",T3)))</formula>
    </cfRule>
    <cfRule type="containsText" dxfId="30" priority="4" operator="containsText" text="R">
      <formula>NOT(ISERROR(SEARCH("R",T3)))</formula>
    </cfRule>
  </conditionalFormatting>
  <conditionalFormatting sqref="B4:B102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1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46450</v>
      </c>
      <c r="D3">
        <v>36408</v>
      </c>
      <c r="E3">
        <v>9004</v>
      </c>
      <c r="F3">
        <v>54248</v>
      </c>
      <c r="G3">
        <v>43651</v>
      </c>
      <c r="H3">
        <v>9821</v>
      </c>
      <c r="I3">
        <v>41409</v>
      </c>
      <c r="J3">
        <v>32740</v>
      </c>
      <c r="K3">
        <v>8669</v>
      </c>
      <c r="L3">
        <v>41772</v>
      </c>
      <c r="M3">
        <v>35170</v>
      </c>
      <c r="N3">
        <v>6602</v>
      </c>
      <c r="O3">
        <v>41945</v>
      </c>
      <c r="P3">
        <v>33397</v>
      </c>
      <c r="Q3">
        <v>7586</v>
      </c>
      <c r="R3">
        <v>49065</v>
      </c>
      <c r="S3">
        <v>34199</v>
      </c>
      <c r="T3">
        <v>12686</v>
      </c>
      <c r="U3">
        <v>50160</v>
      </c>
      <c r="V3">
        <v>39449</v>
      </c>
      <c r="W3">
        <v>8759</v>
      </c>
      <c r="X3">
        <v>84132</v>
      </c>
      <c r="Y3">
        <v>48502</v>
      </c>
      <c r="Z3">
        <v>1864</v>
      </c>
      <c r="AA3">
        <v>31204</v>
      </c>
      <c r="AB3">
        <v>1295</v>
      </c>
      <c r="AC3">
        <v>1261</v>
      </c>
      <c r="AD3">
        <v>85</v>
      </c>
      <c r="AE3">
        <v>29485</v>
      </c>
      <c r="AF3">
        <v>1039</v>
      </c>
      <c r="AG3">
        <v>200</v>
      </c>
      <c r="AH3">
        <v>434</v>
      </c>
      <c r="AI3">
        <v>0</v>
      </c>
      <c r="AJ3">
        <v>110379</v>
      </c>
      <c r="AK3">
        <v>57547</v>
      </c>
      <c r="AL3">
        <v>4755</v>
      </c>
      <c r="AM3">
        <v>44884</v>
      </c>
      <c r="AN3">
        <v>2399</v>
      </c>
      <c r="AO3">
        <v>2092</v>
      </c>
      <c r="AP3">
        <v>255</v>
      </c>
      <c r="AQ3">
        <v>0</v>
      </c>
      <c r="AR3">
        <v>0</v>
      </c>
      <c r="AS3">
        <v>83617</v>
      </c>
      <c r="AT3">
        <v>47829</v>
      </c>
      <c r="AU3">
        <v>1942</v>
      </c>
      <c r="AV3">
        <v>31347</v>
      </c>
      <c r="AW3">
        <v>1065</v>
      </c>
      <c r="AX3">
        <v>1493</v>
      </c>
      <c r="AY3">
        <v>100</v>
      </c>
      <c r="AZ3">
        <v>29558</v>
      </c>
      <c r="BA3">
        <v>870</v>
      </c>
      <c r="BB3">
        <v>239</v>
      </c>
      <c r="BC3">
        <v>531</v>
      </c>
      <c r="BD3">
        <v>0</v>
      </c>
      <c r="BE3">
        <v>109506</v>
      </c>
      <c r="BF3">
        <v>56684</v>
      </c>
      <c r="BG3">
        <v>4829</v>
      </c>
      <c r="BH3">
        <v>44870</v>
      </c>
      <c r="BI3">
        <v>2172</v>
      </c>
      <c r="BJ3">
        <v>2652</v>
      </c>
      <c r="BK3">
        <v>259</v>
      </c>
      <c r="BL3">
        <v>40339</v>
      </c>
      <c r="BM3">
        <v>1538</v>
      </c>
      <c r="BN3">
        <v>264</v>
      </c>
      <c r="BO3">
        <v>484</v>
      </c>
      <c r="BP3">
        <v>5226</v>
      </c>
      <c r="BQ3">
        <v>106950</v>
      </c>
      <c r="BR3">
        <v>54712</v>
      </c>
      <c r="BS3">
        <v>3412</v>
      </c>
      <c r="BT3">
        <v>46570</v>
      </c>
      <c r="BU3">
        <v>2104</v>
      </c>
      <c r="BV3">
        <v>1416</v>
      </c>
      <c r="BW3">
        <v>170</v>
      </c>
      <c r="BX3">
        <v>0</v>
      </c>
      <c r="BY3">
        <v>0</v>
      </c>
      <c r="BZ3">
        <v>82178</v>
      </c>
      <c r="CA3">
        <v>45411</v>
      </c>
      <c r="CB3">
        <v>2212</v>
      </c>
      <c r="CC3">
        <v>32680</v>
      </c>
      <c r="CD3">
        <v>1566</v>
      </c>
      <c r="CE3">
        <v>1012</v>
      </c>
      <c r="CF3">
        <v>104</v>
      </c>
      <c r="CG3">
        <v>0</v>
      </c>
      <c r="CH3">
        <v>0</v>
      </c>
      <c r="CI3">
        <v>90108</v>
      </c>
      <c r="CJ3">
        <v>48789</v>
      </c>
      <c r="CK3">
        <v>4482</v>
      </c>
      <c r="CL3">
        <v>30382</v>
      </c>
      <c r="CM3">
        <v>1791</v>
      </c>
      <c r="CN3">
        <v>272</v>
      </c>
      <c r="CO3">
        <v>33</v>
      </c>
      <c r="CP3">
        <v>556</v>
      </c>
      <c r="CQ3">
        <v>3803</v>
      </c>
      <c r="CR3">
        <v>113426</v>
      </c>
      <c r="CS3">
        <v>56785</v>
      </c>
      <c r="CT3">
        <v>6637</v>
      </c>
      <c r="CU3">
        <v>45429</v>
      </c>
      <c r="CV3">
        <v>3117</v>
      </c>
      <c r="CW3">
        <v>2557</v>
      </c>
      <c r="CX3">
        <v>196</v>
      </c>
      <c r="CY3">
        <v>90108</v>
      </c>
      <c r="CZ3">
        <v>48789</v>
      </c>
      <c r="DA3">
        <v>4482</v>
      </c>
      <c r="DB3">
        <v>32953</v>
      </c>
      <c r="DC3">
        <v>2432</v>
      </c>
      <c r="DD3">
        <v>1955</v>
      </c>
      <c r="DE3">
        <v>149</v>
      </c>
    </row>
    <row r="4" spans="1:109" x14ac:dyDescent="0.25">
      <c r="A4">
        <v>2</v>
      </c>
      <c r="B4">
        <v>2</v>
      </c>
      <c r="C4">
        <v>39262</v>
      </c>
      <c r="D4">
        <v>28161</v>
      </c>
      <c r="E4">
        <v>10247</v>
      </c>
      <c r="F4">
        <v>46057</v>
      </c>
      <c r="G4">
        <v>33712</v>
      </c>
      <c r="H4">
        <v>11638</v>
      </c>
      <c r="I4">
        <v>33869</v>
      </c>
      <c r="J4">
        <v>24631</v>
      </c>
      <c r="K4">
        <v>9238</v>
      </c>
      <c r="L4">
        <v>34199</v>
      </c>
      <c r="M4">
        <v>26544</v>
      </c>
      <c r="N4">
        <v>7655</v>
      </c>
      <c r="O4">
        <v>34284</v>
      </c>
      <c r="P4">
        <v>25085</v>
      </c>
      <c r="Q4">
        <v>8446</v>
      </c>
      <c r="R4">
        <v>42878</v>
      </c>
      <c r="S4">
        <v>27631</v>
      </c>
      <c r="T4">
        <v>13310</v>
      </c>
      <c r="U4">
        <v>44280</v>
      </c>
      <c r="V4">
        <v>31425</v>
      </c>
      <c r="W4">
        <v>11243</v>
      </c>
      <c r="X4">
        <v>77765</v>
      </c>
      <c r="Y4">
        <v>34789</v>
      </c>
      <c r="Z4">
        <v>2594</v>
      </c>
      <c r="AA4">
        <v>38535</v>
      </c>
      <c r="AB4">
        <v>938</v>
      </c>
      <c r="AC4">
        <v>1060</v>
      </c>
      <c r="AD4">
        <v>99</v>
      </c>
      <c r="AE4">
        <v>36726</v>
      </c>
      <c r="AF4">
        <v>873</v>
      </c>
      <c r="AG4">
        <v>311</v>
      </c>
      <c r="AH4">
        <v>271</v>
      </c>
      <c r="AI4">
        <v>0</v>
      </c>
      <c r="AJ4">
        <v>113633</v>
      </c>
      <c r="AK4">
        <v>41595</v>
      </c>
      <c r="AL4">
        <v>9097</v>
      </c>
      <c r="AM4">
        <v>60591</v>
      </c>
      <c r="AN4">
        <v>2353</v>
      </c>
      <c r="AO4">
        <v>1752</v>
      </c>
      <c r="AP4">
        <v>492</v>
      </c>
      <c r="AQ4">
        <v>0</v>
      </c>
      <c r="AR4">
        <v>0</v>
      </c>
      <c r="AS4">
        <v>76924</v>
      </c>
      <c r="AT4">
        <v>35940</v>
      </c>
      <c r="AU4">
        <v>2511</v>
      </c>
      <c r="AV4">
        <v>36747</v>
      </c>
      <c r="AW4">
        <v>820</v>
      </c>
      <c r="AX4">
        <v>937</v>
      </c>
      <c r="AY4">
        <v>69</v>
      </c>
      <c r="AZ4">
        <v>35099</v>
      </c>
      <c r="BA4">
        <v>730</v>
      </c>
      <c r="BB4">
        <v>270</v>
      </c>
      <c r="BC4">
        <v>371</v>
      </c>
      <c r="BD4">
        <v>0</v>
      </c>
      <c r="BE4">
        <v>112379</v>
      </c>
      <c r="BF4">
        <v>42853</v>
      </c>
      <c r="BG4">
        <v>8495</v>
      </c>
      <c r="BH4">
        <v>58912</v>
      </c>
      <c r="BI4">
        <v>2271</v>
      </c>
      <c r="BJ4">
        <v>1519</v>
      </c>
      <c r="BK4">
        <v>310</v>
      </c>
      <c r="BL4">
        <v>54182</v>
      </c>
      <c r="BM4">
        <v>1805</v>
      </c>
      <c r="BN4">
        <v>298</v>
      </c>
      <c r="BO4">
        <v>172</v>
      </c>
      <c r="BP4">
        <v>4367</v>
      </c>
      <c r="BQ4">
        <v>100642</v>
      </c>
      <c r="BR4">
        <v>45431</v>
      </c>
      <c r="BS4">
        <v>5980</v>
      </c>
      <c r="BT4">
        <v>47111</v>
      </c>
      <c r="BU4">
        <v>2163</v>
      </c>
      <c r="BV4">
        <v>1226</v>
      </c>
      <c r="BW4">
        <v>177</v>
      </c>
      <c r="BX4">
        <v>0</v>
      </c>
      <c r="BY4">
        <v>0</v>
      </c>
      <c r="BZ4">
        <v>74457</v>
      </c>
      <c r="CA4">
        <v>37582</v>
      </c>
      <c r="CB4">
        <v>3788</v>
      </c>
      <c r="CC4">
        <v>31286</v>
      </c>
      <c r="CD4">
        <v>1607</v>
      </c>
      <c r="CE4">
        <v>821</v>
      </c>
      <c r="CF4">
        <v>109</v>
      </c>
      <c r="CG4">
        <v>0</v>
      </c>
      <c r="CH4">
        <v>0</v>
      </c>
      <c r="CI4">
        <v>84658</v>
      </c>
      <c r="CJ4">
        <v>32349</v>
      </c>
      <c r="CK4">
        <v>6151</v>
      </c>
      <c r="CL4">
        <v>38876</v>
      </c>
      <c r="CM4">
        <v>3025</v>
      </c>
      <c r="CN4">
        <v>173</v>
      </c>
      <c r="CO4">
        <v>29</v>
      </c>
      <c r="CP4">
        <v>405</v>
      </c>
      <c r="CQ4">
        <v>3650</v>
      </c>
      <c r="CR4">
        <v>113423</v>
      </c>
      <c r="CS4">
        <v>37710</v>
      </c>
      <c r="CT4">
        <v>9622</v>
      </c>
      <c r="CU4">
        <v>60644</v>
      </c>
      <c r="CV4">
        <v>4851</v>
      </c>
      <c r="CW4">
        <v>2459</v>
      </c>
      <c r="CX4">
        <v>197</v>
      </c>
      <c r="CY4">
        <v>84658</v>
      </c>
      <c r="CZ4">
        <v>32349</v>
      </c>
      <c r="DA4">
        <v>6151</v>
      </c>
      <c r="DB4">
        <v>41870</v>
      </c>
      <c r="DC4">
        <v>3510</v>
      </c>
      <c r="DD4">
        <v>1798</v>
      </c>
      <c r="DE4">
        <v>136</v>
      </c>
    </row>
    <row r="5" spans="1:109" x14ac:dyDescent="0.25">
      <c r="A5">
        <v>3</v>
      </c>
      <c r="B5">
        <v>3</v>
      </c>
      <c r="C5">
        <v>38418</v>
      </c>
      <c r="D5">
        <v>32117</v>
      </c>
      <c r="E5">
        <v>5507</v>
      </c>
      <c r="F5">
        <v>44985</v>
      </c>
      <c r="G5">
        <v>37797</v>
      </c>
      <c r="H5">
        <v>6558</v>
      </c>
      <c r="I5">
        <v>33616</v>
      </c>
      <c r="J5">
        <v>28584</v>
      </c>
      <c r="K5">
        <v>5032</v>
      </c>
      <c r="L5">
        <v>33965</v>
      </c>
      <c r="M5">
        <v>30062</v>
      </c>
      <c r="N5">
        <v>3903</v>
      </c>
      <c r="O5">
        <v>34031</v>
      </c>
      <c r="P5">
        <v>28871</v>
      </c>
      <c r="Q5">
        <v>4410</v>
      </c>
      <c r="R5">
        <v>41189</v>
      </c>
      <c r="S5">
        <v>31530</v>
      </c>
      <c r="T5">
        <v>7936</v>
      </c>
      <c r="U5">
        <v>42639</v>
      </c>
      <c r="V5">
        <v>35909</v>
      </c>
      <c r="W5">
        <v>5383</v>
      </c>
      <c r="X5">
        <v>74905</v>
      </c>
      <c r="Y5">
        <v>31215</v>
      </c>
      <c r="Z5">
        <v>2493</v>
      </c>
      <c r="AA5">
        <v>38262</v>
      </c>
      <c r="AB5">
        <v>1940</v>
      </c>
      <c r="AC5">
        <v>1181</v>
      </c>
      <c r="AD5">
        <v>10</v>
      </c>
      <c r="AE5">
        <v>36553</v>
      </c>
      <c r="AF5">
        <v>1571</v>
      </c>
      <c r="AG5">
        <v>238</v>
      </c>
      <c r="AH5">
        <v>533</v>
      </c>
      <c r="AI5">
        <v>0</v>
      </c>
      <c r="AJ5">
        <v>111986</v>
      </c>
      <c r="AK5">
        <v>35128</v>
      </c>
      <c r="AL5">
        <v>7808</v>
      </c>
      <c r="AM5">
        <v>64246</v>
      </c>
      <c r="AN5">
        <v>4979</v>
      </c>
      <c r="AO5">
        <v>2082</v>
      </c>
      <c r="AP5">
        <v>246</v>
      </c>
      <c r="AQ5">
        <v>0</v>
      </c>
      <c r="AR5">
        <v>0</v>
      </c>
      <c r="AS5">
        <v>74169</v>
      </c>
      <c r="AT5">
        <v>30546</v>
      </c>
      <c r="AU5">
        <v>2278</v>
      </c>
      <c r="AV5">
        <v>38427</v>
      </c>
      <c r="AW5">
        <v>1867</v>
      </c>
      <c r="AX5">
        <v>1172</v>
      </c>
      <c r="AY5">
        <v>15</v>
      </c>
      <c r="AZ5">
        <v>36807</v>
      </c>
      <c r="BA5">
        <v>1500</v>
      </c>
      <c r="BB5">
        <v>194</v>
      </c>
      <c r="BC5">
        <v>530</v>
      </c>
      <c r="BD5">
        <v>0</v>
      </c>
      <c r="BE5">
        <v>110972</v>
      </c>
      <c r="BF5">
        <v>34130</v>
      </c>
      <c r="BG5">
        <v>6950</v>
      </c>
      <c r="BH5">
        <v>63847</v>
      </c>
      <c r="BI5">
        <v>5850</v>
      </c>
      <c r="BJ5">
        <v>2626</v>
      </c>
      <c r="BK5">
        <v>210</v>
      </c>
      <c r="BL5">
        <v>58875</v>
      </c>
      <c r="BM5">
        <v>5042</v>
      </c>
      <c r="BN5">
        <v>220</v>
      </c>
      <c r="BO5">
        <v>355</v>
      </c>
      <c r="BP5">
        <v>5390</v>
      </c>
      <c r="BQ5">
        <v>96949</v>
      </c>
      <c r="BR5">
        <v>31572</v>
      </c>
      <c r="BS5">
        <v>5510</v>
      </c>
      <c r="BT5">
        <v>57537</v>
      </c>
      <c r="BU5">
        <v>2336</v>
      </c>
      <c r="BV5">
        <v>1265</v>
      </c>
      <c r="BW5">
        <v>277</v>
      </c>
      <c r="BX5">
        <v>0</v>
      </c>
      <c r="BY5">
        <v>0</v>
      </c>
      <c r="BZ5">
        <v>72112</v>
      </c>
      <c r="CA5">
        <v>27782</v>
      </c>
      <c r="CB5">
        <v>3412</v>
      </c>
      <c r="CC5">
        <v>38920</v>
      </c>
      <c r="CD5">
        <v>1807</v>
      </c>
      <c r="CE5">
        <v>896</v>
      </c>
      <c r="CF5">
        <v>158</v>
      </c>
      <c r="CG5">
        <v>0</v>
      </c>
      <c r="CH5">
        <v>0</v>
      </c>
      <c r="CI5">
        <v>86518</v>
      </c>
      <c r="CJ5">
        <v>33208</v>
      </c>
      <c r="CK5">
        <v>6217</v>
      </c>
      <c r="CL5">
        <v>39484</v>
      </c>
      <c r="CM5">
        <v>3598</v>
      </c>
      <c r="CN5">
        <v>164</v>
      </c>
      <c r="CO5">
        <v>23</v>
      </c>
      <c r="CP5">
        <v>465</v>
      </c>
      <c r="CQ5">
        <v>3359</v>
      </c>
      <c r="CR5">
        <v>113935</v>
      </c>
      <c r="CS5">
        <v>36384</v>
      </c>
      <c r="CT5">
        <v>9564</v>
      </c>
      <c r="CU5">
        <v>61761</v>
      </c>
      <c r="CV5">
        <v>5450</v>
      </c>
      <c r="CW5">
        <v>2268</v>
      </c>
      <c r="CX5">
        <v>195</v>
      </c>
      <c r="CY5">
        <v>86518</v>
      </c>
      <c r="CZ5">
        <v>33208</v>
      </c>
      <c r="DA5">
        <v>6217</v>
      </c>
      <c r="DB5">
        <v>41951</v>
      </c>
      <c r="DC5">
        <v>4265</v>
      </c>
      <c r="DD5">
        <v>1641</v>
      </c>
      <c r="DE5">
        <v>129</v>
      </c>
    </row>
    <row r="6" spans="1:109" x14ac:dyDescent="0.25">
      <c r="A6">
        <v>4</v>
      </c>
      <c r="B6">
        <v>4</v>
      </c>
      <c r="C6">
        <v>57138</v>
      </c>
      <c r="D6">
        <v>29743</v>
      </c>
      <c r="E6">
        <v>26221</v>
      </c>
      <c r="F6">
        <v>67706</v>
      </c>
      <c r="G6">
        <v>39272</v>
      </c>
      <c r="H6">
        <v>27476</v>
      </c>
      <c r="I6">
        <v>52554</v>
      </c>
      <c r="J6">
        <v>27150</v>
      </c>
      <c r="K6">
        <v>25404</v>
      </c>
      <c r="L6">
        <v>52859</v>
      </c>
      <c r="M6">
        <v>31273</v>
      </c>
      <c r="N6">
        <v>21586</v>
      </c>
      <c r="O6">
        <v>53253</v>
      </c>
      <c r="P6">
        <v>28525</v>
      </c>
      <c r="Q6">
        <v>23686</v>
      </c>
      <c r="R6">
        <v>58076</v>
      </c>
      <c r="S6">
        <v>22939</v>
      </c>
      <c r="T6">
        <v>33177</v>
      </c>
      <c r="U6">
        <v>58399</v>
      </c>
      <c r="V6">
        <v>29390</v>
      </c>
      <c r="W6">
        <v>26022</v>
      </c>
      <c r="X6">
        <v>81632</v>
      </c>
      <c r="Y6">
        <v>67512</v>
      </c>
      <c r="Z6">
        <v>2125</v>
      </c>
      <c r="AA6">
        <v>8536</v>
      </c>
      <c r="AB6">
        <v>2716</v>
      </c>
      <c r="AC6">
        <v>272</v>
      </c>
      <c r="AD6">
        <v>29</v>
      </c>
      <c r="AE6">
        <v>7869</v>
      </c>
      <c r="AF6">
        <v>2232</v>
      </c>
      <c r="AG6">
        <v>87</v>
      </c>
      <c r="AH6">
        <v>449</v>
      </c>
      <c r="AI6">
        <v>0</v>
      </c>
      <c r="AJ6">
        <v>111726</v>
      </c>
      <c r="AK6">
        <v>87099</v>
      </c>
      <c r="AL6">
        <v>3456</v>
      </c>
      <c r="AM6">
        <v>13989</v>
      </c>
      <c r="AN6">
        <v>6681</v>
      </c>
      <c r="AO6">
        <v>847</v>
      </c>
      <c r="AP6">
        <v>157</v>
      </c>
      <c r="AQ6">
        <v>0</v>
      </c>
      <c r="AR6">
        <v>0</v>
      </c>
      <c r="AS6">
        <v>79472</v>
      </c>
      <c r="AT6">
        <v>65926</v>
      </c>
      <c r="AU6">
        <v>1988</v>
      </c>
      <c r="AV6">
        <v>8384</v>
      </c>
      <c r="AW6">
        <v>2439</v>
      </c>
      <c r="AX6">
        <v>263</v>
      </c>
      <c r="AY6">
        <v>4</v>
      </c>
      <c r="AZ6">
        <v>7764</v>
      </c>
      <c r="BA6">
        <v>2131</v>
      </c>
      <c r="BB6">
        <v>42</v>
      </c>
      <c r="BC6">
        <v>444</v>
      </c>
      <c r="BD6">
        <v>0</v>
      </c>
      <c r="BE6">
        <v>108612</v>
      </c>
      <c r="BF6">
        <v>85500</v>
      </c>
      <c r="BG6">
        <v>3068</v>
      </c>
      <c r="BH6">
        <v>13811</v>
      </c>
      <c r="BI6">
        <v>5911</v>
      </c>
      <c r="BJ6">
        <v>732</v>
      </c>
      <c r="BK6">
        <v>106</v>
      </c>
      <c r="BL6">
        <v>11444</v>
      </c>
      <c r="BM6">
        <v>4748</v>
      </c>
      <c r="BN6">
        <v>76</v>
      </c>
      <c r="BO6">
        <v>461</v>
      </c>
      <c r="BP6">
        <v>3303</v>
      </c>
      <c r="BQ6">
        <v>95493</v>
      </c>
      <c r="BR6">
        <v>79285</v>
      </c>
      <c r="BS6">
        <v>2218</v>
      </c>
      <c r="BT6">
        <v>10038</v>
      </c>
      <c r="BU6">
        <v>3603</v>
      </c>
      <c r="BV6">
        <v>712</v>
      </c>
      <c r="BW6">
        <v>85</v>
      </c>
      <c r="BX6">
        <v>0</v>
      </c>
      <c r="BY6">
        <v>0</v>
      </c>
      <c r="BZ6">
        <v>71845</v>
      </c>
      <c r="CA6">
        <v>61237</v>
      </c>
      <c r="CB6">
        <v>1333</v>
      </c>
      <c r="CC6">
        <v>6570</v>
      </c>
      <c r="CD6">
        <v>2410</v>
      </c>
      <c r="CE6">
        <v>485</v>
      </c>
      <c r="CF6">
        <v>48</v>
      </c>
      <c r="CG6">
        <v>0</v>
      </c>
      <c r="CH6">
        <v>0</v>
      </c>
      <c r="CI6">
        <v>86714</v>
      </c>
      <c r="CJ6">
        <v>66573</v>
      </c>
      <c r="CK6">
        <v>2595</v>
      </c>
      <c r="CL6">
        <v>9831</v>
      </c>
      <c r="CM6">
        <v>4188</v>
      </c>
      <c r="CN6">
        <v>100</v>
      </c>
      <c r="CO6">
        <v>20</v>
      </c>
      <c r="CP6">
        <v>376</v>
      </c>
      <c r="CQ6">
        <v>3031</v>
      </c>
      <c r="CR6">
        <v>113292</v>
      </c>
      <c r="CS6">
        <v>83837</v>
      </c>
      <c r="CT6">
        <v>3972</v>
      </c>
      <c r="CU6">
        <v>16428</v>
      </c>
      <c r="CV6">
        <v>7081</v>
      </c>
      <c r="CW6">
        <v>1942</v>
      </c>
      <c r="CX6">
        <v>145</v>
      </c>
      <c r="CY6">
        <v>86714</v>
      </c>
      <c r="CZ6">
        <v>66573</v>
      </c>
      <c r="DA6">
        <v>2595</v>
      </c>
      <c r="DB6">
        <v>11119</v>
      </c>
      <c r="DC6">
        <v>4876</v>
      </c>
      <c r="DD6">
        <v>1361</v>
      </c>
      <c r="DE6">
        <v>96</v>
      </c>
    </row>
    <row r="7" spans="1:109" x14ac:dyDescent="0.25">
      <c r="A7">
        <v>5</v>
      </c>
      <c r="B7">
        <v>5</v>
      </c>
      <c r="C7">
        <v>44985</v>
      </c>
      <c r="D7">
        <v>22459</v>
      </c>
      <c r="E7">
        <v>21448</v>
      </c>
      <c r="F7">
        <v>54406</v>
      </c>
      <c r="G7">
        <v>27881</v>
      </c>
      <c r="H7">
        <v>25635</v>
      </c>
      <c r="I7">
        <v>39100</v>
      </c>
      <c r="J7">
        <v>20017</v>
      </c>
      <c r="K7">
        <v>19083</v>
      </c>
      <c r="L7">
        <v>39315</v>
      </c>
      <c r="M7">
        <v>22711</v>
      </c>
      <c r="N7">
        <v>16604</v>
      </c>
      <c r="O7">
        <v>39521</v>
      </c>
      <c r="P7">
        <v>20781</v>
      </c>
      <c r="Q7">
        <v>17717</v>
      </c>
      <c r="R7">
        <v>48279</v>
      </c>
      <c r="S7">
        <v>20057</v>
      </c>
      <c r="T7">
        <v>26009</v>
      </c>
      <c r="U7">
        <v>49329</v>
      </c>
      <c r="V7">
        <v>23443</v>
      </c>
      <c r="W7">
        <v>23654</v>
      </c>
      <c r="X7">
        <v>79753</v>
      </c>
      <c r="Y7">
        <v>58381</v>
      </c>
      <c r="Z7">
        <v>2153</v>
      </c>
      <c r="AA7">
        <v>16461</v>
      </c>
      <c r="AB7">
        <v>2037</v>
      </c>
      <c r="AC7">
        <v>504</v>
      </c>
      <c r="AD7">
        <v>0</v>
      </c>
      <c r="AE7">
        <v>15284</v>
      </c>
      <c r="AF7">
        <v>1809</v>
      </c>
      <c r="AG7">
        <v>44</v>
      </c>
      <c r="AH7">
        <v>269</v>
      </c>
      <c r="AI7">
        <v>0</v>
      </c>
      <c r="AJ7">
        <v>109687</v>
      </c>
      <c r="AK7">
        <v>74128</v>
      </c>
      <c r="AL7">
        <v>4081</v>
      </c>
      <c r="AM7">
        <v>27289</v>
      </c>
      <c r="AN7">
        <v>4158</v>
      </c>
      <c r="AO7">
        <v>1092</v>
      </c>
      <c r="AP7">
        <v>134</v>
      </c>
      <c r="AQ7">
        <v>0</v>
      </c>
      <c r="AR7">
        <v>0</v>
      </c>
      <c r="AS7">
        <v>78916</v>
      </c>
      <c r="AT7">
        <v>58668</v>
      </c>
      <c r="AU7">
        <v>2120</v>
      </c>
      <c r="AV7">
        <v>15873</v>
      </c>
      <c r="AW7">
        <v>1643</v>
      </c>
      <c r="AX7">
        <v>410</v>
      </c>
      <c r="AY7">
        <v>0</v>
      </c>
      <c r="AZ7">
        <v>14617</v>
      </c>
      <c r="BA7">
        <v>1354</v>
      </c>
      <c r="BB7">
        <v>18</v>
      </c>
      <c r="BC7">
        <v>171</v>
      </c>
      <c r="BD7">
        <v>0</v>
      </c>
      <c r="BE7">
        <v>109163</v>
      </c>
      <c r="BF7">
        <v>75171</v>
      </c>
      <c r="BG7">
        <v>4188</v>
      </c>
      <c r="BH7">
        <v>26421</v>
      </c>
      <c r="BI7">
        <v>3278</v>
      </c>
      <c r="BJ7">
        <v>871</v>
      </c>
      <c r="BK7">
        <v>151</v>
      </c>
      <c r="BL7">
        <v>23317</v>
      </c>
      <c r="BM7">
        <v>2242</v>
      </c>
      <c r="BN7">
        <v>23</v>
      </c>
      <c r="BO7">
        <v>85</v>
      </c>
      <c r="BP7">
        <v>4145</v>
      </c>
      <c r="BQ7">
        <v>101644</v>
      </c>
      <c r="BR7">
        <v>75767</v>
      </c>
      <c r="BS7">
        <v>3271</v>
      </c>
      <c r="BT7">
        <v>20239</v>
      </c>
      <c r="BU7">
        <v>2019</v>
      </c>
      <c r="BV7">
        <v>1120</v>
      </c>
      <c r="BW7">
        <v>114</v>
      </c>
      <c r="BX7">
        <v>0</v>
      </c>
      <c r="BY7">
        <v>0</v>
      </c>
      <c r="BZ7">
        <v>74391</v>
      </c>
      <c r="CA7">
        <v>58418</v>
      </c>
      <c r="CB7">
        <v>1947</v>
      </c>
      <c r="CC7">
        <v>12363</v>
      </c>
      <c r="CD7">
        <v>1299</v>
      </c>
      <c r="CE7">
        <v>739</v>
      </c>
      <c r="CF7">
        <v>66</v>
      </c>
      <c r="CG7">
        <v>0</v>
      </c>
      <c r="CH7">
        <v>0</v>
      </c>
      <c r="CI7">
        <v>86117</v>
      </c>
      <c r="CJ7">
        <v>57220</v>
      </c>
      <c r="CK7">
        <v>3726</v>
      </c>
      <c r="CL7">
        <v>17854</v>
      </c>
      <c r="CM7">
        <v>3048</v>
      </c>
      <c r="CN7">
        <v>166</v>
      </c>
      <c r="CO7">
        <v>22</v>
      </c>
      <c r="CP7">
        <v>371</v>
      </c>
      <c r="CQ7">
        <v>3710</v>
      </c>
      <c r="CR7">
        <v>114607</v>
      </c>
      <c r="CS7">
        <v>70933</v>
      </c>
      <c r="CT7">
        <v>6046</v>
      </c>
      <c r="CU7">
        <v>30516</v>
      </c>
      <c r="CV7">
        <v>5073</v>
      </c>
      <c r="CW7">
        <v>2752</v>
      </c>
      <c r="CX7">
        <v>159</v>
      </c>
      <c r="CY7">
        <v>86117</v>
      </c>
      <c r="CZ7">
        <v>57220</v>
      </c>
      <c r="DA7">
        <v>3726</v>
      </c>
      <c r="DB7">
        <v>19867</v>
      </c>
      <c r="DC7">
        <v>3552</v>
      </c>
      <c r="DD7">
        <v>2042</v>
      </c>
      <c r="DE7">
        <v>107</v>
      </c>
    </row>
    <row r="8" spans="1:109" x14ac:dyDescent="0.25">
      <c r="A8">
        <v>6</v>
      </c>
      <c r="B8">
        <v>6</v>
      </c>
      <c r="C8">
        <v>40840</v>
      </c>
      <c r="D8">
        <v>22178</v>
      </c>
      <c r="E8">
        <v>17547</v>
      </c>
      <c r="F8">
        <v>49211</v>
      </c>
      <c r="G8">
        <v>27874</v>
      </c>
      <c r="H8">
        <v>20410</v>
      </c>
      <c r="I8">
        <v>35321</v>
      </c>
      <c r="J8">
        <v>19806</v>
      </c>
      <c r="K8">
        <v>15515</v>
      </c>
      <c r="L8">
        <v>35563</v>
      </c>
      <c r="M8">
        <v>22183</v>
      </c>
      <c r="N8">
        <v>13380</v>
      </c>
      <c r="O8">
        <v>35742</v>
      </c>
      <c r="P8">
        <v>20433</v>
      </c>
      <c r="Q8">
        <v>14364</v>
      </c>
      <c r="R8">
        <v>44143</v>
      </c>
      <c r="S8">
        <v>19348</v>
      </c>
      <c r="T8">
        <v>22528</v>
      </c>
      <c r="U8">
        <v>45147</v>
      </c>
      <c r="V8">
        <v>23404</v>
      </c>
      <c r="W8">
        <v>19179</v>
      </c>
      <c r="X8">
        <v>77744</v>
      </c>
      <c r="Y8">
        <v>62504</v>
      </c>
      <c r="Z8">
        <v>2928</v>
      </c>
      <c r="AA8">
        <v>9360</v>
      </c>
      <c r="AB8">
        <v>2525</v>
      </c>
      <c r="AC8">
        <v>501</v>
      </c>
      <c r="AD8">
        <v>10</v>
      </c>
      <c r="AE8">
        <v>8455</v>
      </c>
      <c r="AF8">
        <v>2268</v>
      </c>
      <c r="AG8">
        <v>96</v>
      </c>
      <c r="AH8">
        <v>51</v>
      </c>
      <c r="AI8">
        <v>0</v>
      </c>
      <c r="AJ8">
        <v>114009</v>
      </c>
      <c r="AK8">
        <v>80156</v>
      </c>
      <c r="AL8">
        <v>12010</v>
      </c>
      <c r="AM8">
        <v>16372</v>
      </c>
      <c r="AN8">
        <v>5396</v>
      </c>
      <c r="AO8">
        <v>874</v>
      </c>
      <c r="AP8">
        <v>33</v>
      </c>
      <c r="AQ8">
        <v>0</v>
      </c>
      <c r="AR8">
        <v>0</v>
      </c>
      <c r="AS8">
        <v>77497</v>
      </c>
      <c r="AT8">
        <v>62794</v>
      </c>
      <c r="AU8">
        <v>3000</v>
      </c>
      <c r="AV8">
        <v>8941</v>
      </c>
      <c r="AW8">
        <v>2248</v>
      </c>
      <c r="AX8">
        <v>519</v>
      </c>
      <c r="AY8">
        <v>15</v>
      </c>
      <c r="AZ8">
        <v>8370</v>
      </c>
      <c r="BA8">
        <v>1986</v>
      </c>
      <c r="BB8">
        <v>119</v>
      </c>
      <c r="BC8">
        <v>65</v>
      </c>
      <c r="BD8">
        <v>0</v>
      </c>
      <c r="BE8">
        <v>112558</v>
      </c>
      <c r="BF8">
        <v>81110</v>
      </c>
      <c r="BG8">
        <v>10941</v>
      </c>
      <c r="BH8">
        <v>15162</v>
      </c>
      <c r="BI8">
        <v>5396</v>
      </c>
      <c r="BJ8">
        <v>963</v>
      </c>
      <c r="BK8">
        <v>44</v>
      </c>
      <c r="BL8">
        <v>12190</v>
      </c>
      <c r="BM8">
        <v>4368</v>
      </c>
      <c r="BN8">
        <v>117</v>
      </c>
      <c r="BO8">
        <v>403</v>
      </c>
      <c r="BP8">
        <v>3411</v>
      </c>
      <c r="BQ8">
        <v>106342</v>
      </c>
      <c r="BR8">
        <v>78720</v>
      </c>
      <c r="BS8">
        <v>9998</v>
      </c>
      <c r="BT8">
        <v>12512</v>
      </c>
      <c r="BU8">
        <v>4722</v>
      </c>
      <c r="BV8">
        <v>1174</v>
      </c>
      <c r="BW8">
        <v>166</v>
      </c>
      <c r="BX8">
        <v>0</v>
      </c>
      <c r="BY8">
        <v>0</v>
      </c>
      <c r="BZ8">
        <v>77772</v>
      </c>
      <c r="CA8">
        <v>60415</v>
      </c>
      <c r="CB8">
        <v>5986</v>
      </c>
      <c r="CC8">
        <v>7678</v>
      </c>
      <c r="CD8">
        <v>3325</v>
      </c>
      <c r="CE8">
        <v>799</v>
      </c>
      <c r="CF8">
        <v>95</v>
      </c>
      <c r="CG8">
        <v>0</v>
      </c>
      <c r="CH8">
        <v>0</v>
      </c>
      <c r="CI8">
        <v>87859</v>
      </c>
      <c r="CJ8">
        <v>59922</v>
      </c>
      <c r="CK8">
        <v>9596</v>
      </c>
      <c r="CL8">
        <v>10229</v>
      </c>
      <c r="CM8">
        <v>3972</v>
      </c>
      <c r="CN8">
        <v>170</v>
      </c>
      <c r="CO8">
        <v>33</v>
      </c>
      <c r="CP8">
        <v>395</v>
      </c>
      <c r="CQ8">
        <v>3542</v>
      </c>
      <c r="CR8">
        <v>117140</v>
      </c>
      <c r="CS8">
        <v>74411</v>
      </c>
      <c r="CT8">
        <v>14970</v>
      </c>
      <c r="CU8">
        <v>19434</v>
      </c>
      <c r="CV8">
        <v>6537</v>
      </c>
      <c r="CW8">
        <v>2934</v>
      </c>
      <c r="CX8">
        <v>188</v>
      </c>
      <c r="CY8">
        <v>87859</v>
      </c>
      <c r="CZ8">
        <v>59922</v>
      </c>
      <c r="DA8">
        <v>9596</v>
      </c>
      <c r="DB8">
        <v>12152</v>
      </c>
      <c r="DC8">
        <v>4637</v>
      </c>
      <c r="DD8">
        <v>2076</v>
      </c>
      <c r="DE8">
        <v>127</v>
      </c>
    </row>
    <row r="9" spans="1:109" x14ac:dyDescent="0.25">
      <c r="A9">
        <v>7</v>
      </c>
      <c r="B9">
        <v>7</v>
      </c>
      <c r="C9">
        <v>50139</v>
      </c>
      <c r="D9">
        <v>36878</v>
      </c>
      <c r="E9">
        <v>11876</v>
      </c>
      <c r="F9">
        <v>52878</v>
      </c>
      <c r="G9">
        <v>41106</v>
      </c>
      <c r="H9">
        <v>10906</v>
      </c>
      <c r="I9">
        <v>45597</v>
      </c>
      <c r="J9">
        <v>34577</v>
      </c>
      <c r="K9">
        <v>11020</v>
      </c>
      <c r="L9">
        <v>45951</v>
      </c>
      <c r="M9">
        <v>37213</v>
      </c>
      <c r="N9">
        <v>8738</v>
      </c>
      <c r="O9">
        <v>46195</v>
      </c>
      <c r="P9">
        <v>35201</v>
      </c>
      <c r="Q9">
        <v>9770</v>
      </c>
      <c r="R9">
        <v>54518</v>
      </c>
      <c r="S9">
        <v>33367</v>
      </c>
      <c r="T9">
        <v>18500</v>
      </c>
      <c r="U9">
        <v>55588</v>
      </c>
      <c r="V9">
        <v>39877</v>
      </c>
      <c r="W9">
        <v>12383</v>
      </c>
      <c r="X9">
        <v>93457</v>
      </c>
      <c r="Y9">
        <v>77475</v>
      </c>
      <c r="Z9">
        <v>2709</v>
      </c>
      <c r="AA9">
        <v>8433</v>
      </c>
      <c r="AB9">
        <v>4101</v>
      </c>
      <c r="AC9">
        <v>586</v>
      </c>
      <c r="AD9">
        <v>0</v>
      </c>
      <c r="AE9">
        <v>7530</v>
      </c>
      <c r="AF9">
        <v>3368</v>
      </c>
      <c r="AG9">
        <v>167</v>
      </c>
      <c r="AH9">
        <v>205</v>
      </c>
      <c r="AI9">
        <v>0</v>
      </c>
      <c r="AJ9">
        <v>112906</v>
      </c>
      <c r="AK9">
        <v>86952</v>
      </c>
      <c r="AL9">
        <v>4486</v>
      </c>
      <c r="AM9">
        <v>11706</v>
      </c>
      <c r="AN9">
        <v>9207</v>
      </c>
      <c r="AO9">
        <v>889</v>
      </c>
      <c r="AP9">
        <v>91</v>
      </c>
      <c r="AQ9">
        <v>0</v>
      </c>
      <c r="AR9">
        <v>0</v>
      </c>
      <c r="AS9">
        <v>91679</v>
      </c>
      <c r="AT9">
        <v>76678</v>
      </c>
      <c r="AU9">
        <v>2339</v>
      </c>
      <c r="AV9">
        <v>8149</v>
      </c>
      <c r="AW9">
        <v>3658</v>
      </c>
      <c r="AX9">
        <v>645</v>
      </c>
      <c r="AY9">
        <v>0</v>
      </c>
      <c r="AZ9">
        <v>7150</v>
      </c>
      <c r="BA9">
        <v>2981</v>
      </c>
      <c r="BB9">
        <v>146</v>
      </c>
      <c r="BC9">
        <v>247</v>
      </c>
      <c r="BD9">
        <v>0</v>
      </c>
      <c r="BE9">
        <v>112056</v>
      </c>
      <c r="BF9">
        <v>86585</v>
      </c>
      <c r="BG9">
        <v>4299</v>
      </c>
      <c r="BH9">
        <v>11448</v>
      </c>
      <c r="BI9">
        <v>9124</v>
      </c>
      <c r="BJ9">
        <v>940</v>
      </c>
      <c r="BK9">
        <v>120</v>
      </c>
      <c r="BL9">
        <v>9193</v>
      </c>
      <c r="BM9">
        <v>7830</v>
      </c>
      <c r="BN9">
        <v>181</v>
      </c>
      <c r="BO9">
        <v>161</v>
      </c>
      <c r="BP9">
        <v>3810</v>
      </c>
      <c r="BQ9">
        <v>107870</v>
      </c>
      <c r="BR9">
        <v>85964</v>
      </c>
      <c r="BS9">
        <v>3945</v>
      </c>
      <c r="BT9">
        <v>10225</v>
      </c>
      <c r="BU9">
        <v>7336</v>
      </c>
      <c r="BV9">
        <v>871</v>
      </c>
      <c r="BW9">
        <v>89</v>
      </c>
      <c r="BX9">
        <v>0</v>
      </c>
      <c r="BY9">
        <v>0</v>
      </c>
      <c r="BZ9">
        <v>95140</v>
      </c>
      <c r="CA9">
        <v>77534</v>
      </c>
      <c r="CB9">
        <v>3018</v>
      </c>
      <c r="CC9">
        <v>7501</v>
      </c>
      <c r="CD9">
        <v>6647</v>
      </c>
      <c r="CE9">
        <v>695</v>
      </c>
      <c r="CF9">
        <v>77</v>
      </c>
      <c r="CG9">
        <v>0</v>
      </c>
      <c r="CH9">
        <v>0</v>
      </c>
      <c r="CI9">
        <v>104540</v>
      </c>
      <c r="CJ9">
        <v>80597</v>
      </c>
      <c r="CK9">
        <v>4786</v>
      </c>
      <c r="CL9">
        <v>7946</v>
      </c>
      <c r="CM9">
        <v>6823</v>
      </c>
      <c r="CN9">
        <v>97</v>
      </c>
      <c r="CO9">
        <v>79</v>
      </c>
      <c r="CP9">
        <v>456</v>
      </c>
      <c r="CQ9">
        <v>3756</v>
      </c>
      <c r="CR9">
        <v>118578</v>
      </c>
      <c r="CS9">
        <v>89136</v>
      </c>
      <c r="CT9">
        <v>6246</v>
      </c>
      <c r="CU9">
        <v>12526</v>
      </c>
      <c r="CV9">
        <v>8838</v>
      </c>
      <c r="CW9">
        <v>1740</v>
      </c>
      <c r="CX9">
        <v>237</v>
      </c>
      <c r="CY9">
        <v>104540</v>
      </c>
      <c r="CZ9">
        <v>80597</v>
      </c>
      <c r="DA9">
        <v>4786</v>
      </c>
      <c r="DB9">
        <v>9528</v>
      </c>
      <c r="DC9">
        <v>7998</v>
      </c>
      <c r="DD9">
        <v>1374</v>
      </c>
      <c r="DE9">
        <v>199</v>
      </c>
    </row>
    <row r="10" spans="1:109" x14ac:dyDescent="0.25">
      <c r="A10">
        <v>8</v>
      </c>
      <c r="B10">
        <v>8</v>
      </c>
      <c r="C10">
        <v>55026</v>
      </c>
      <c r="D10">
        <v>33319</v>
      </c>
      <c r="E10">
        <v>20402</v>
      </c>
      <c r="F10">
        <v>62877</v>
      </c>
      <c r="G10">
        <v>41718</v>
      </c>
      <c r="H10">
        <v>20133</v>
      </c>
      <c r="I10">
        <v>50811</v>
      </c>
      <c r="J10">
        <v>30680</v>
      </c>
      <c r="K10">
        <v>20131</v>
      </c>
      <c r="L10">
        <v>51099</v>
      </c>
      <c r="M10">
        <v>34589</v>
      </c>
      <c r="N10">
        <v>16510</v>
      </c>
      <c r="O10">
        <v>51565</v>
      </c>
      <c r="P10">
        <v>32037</v>
      </c>
      <c r="Q10">
        <v>18381</v>
      </c>
      <c r="R10">
        <v>56638</v>
      </c>
      <c r="S10">
        <v>27113</v>
      </c>
      <c r="T10">
        <v>27239</v>
      </c>
      <c r="U10">
        <v>57080</v>
      </c>
      <c r="V10">
        <v>33833</v>
      </c>
      <c r="W10">
        <v>19985</v>
      </c>
      <c r="X10">
        <v>82088</v>
      </c>
      <c r="Y10">
        <v>66473</v>
      </c>
      <c r="Z10">
        <v>2402</v>
      </c>
      <c r="AA10">
        <v>8718</v>
      </c>
      <c r="AB10">
        <v>3833</v>
      </c>
      <c r="AC10">
        <v>531</v>
      </c>
      <c r="AD10">
        <v>0</v>
      </c>
      <c r="AE10">
        <v>7709</v>
      </c>
      <c r="AF10">
        <v>3235</v>
      </c>
      <c r="AG10">
        <v>122</v>
      </c>
      <c r="AH10">
        <v>301</v>
      </c>
      <c r="AI10">
        <v>0</v>
      </c>
      <c r="AJ10">
        <v>116149</v>
      </c>
      <c r="AK10">
        <v>84169</v>
      </c>
      <c r="AL10">
        <v>6082</v>
      </c>
      <c r="AM10">
        <v>14754</v>
      </c>
      <c r="AN10">
        <v>11156</v>
      </c>
      <c r="AO10">
        <v>1242</v>
      </c>
      <c r="AP10">
        <v>114</v>
      </c>
      <c r="AQ10">
        <v>0</v>
      </c>
      <c r="AR10">
        <v>0</v>
      </c>
      <c r="AS10">
        <v>81198</v>
      </c>
      <c r="AT10">
        <v>66450</v>
      </c>
      <c r="AU10">
        <v>2382</v>
      </c>
      <c r="AV10">
        <v>8307</v>
      </c>
      <c r="AW10">
        <v>3456</v>
      </c>
      <c r="AX10">
        <v>548</v>
      </c>
      <c r="AY10">
        <v>0</v>
      </c>
      <c r="AZ10">
        <v>7190</v>
      </c>
      <c r="BA10">
        <v>2844</v>
      </c>
      <c r="BB10">
        <v>97</v>
      </c>
      <c r="BC10">
        <v>259</v>
      </c>
      <c r="BD10">
        <v>0</v>
      </c>
      <c r="BE10">
        <v>115240</v>
      </c>
      <c r="BF10">
        <v>83822</v>
      </c>
      <c r="BG10">
        <v>6701</v>
      </c>
      <c r="BH10">
        <v>13912</v>
      </c>
      <c r="BI10">
        <v>10707</v>
      </c>
      <c r="BJ10">
        <v>1300</v>
      </c>
      <c r="BK10">
        <v>106</v>
      </c>
      <c r="BL10">
        <v>11219</v>
      </c>
      <c r="BM10">
        <v>9271</v>
      </c>
      <c r="BN10">
        <v>105</v>
      </c>
      <c r="BO10">
        <v>67</v>
      </c>
      <c r="BP10">
        <v>4061</v>
      </c>
      <c r="BQ10">
        <v>105135</v>
      </c>
      <c r="BR10">
        <v>81576</v>
      </c>
      <c r="BS10">
        <v>5444</v>
      </c>
      <c r="BT10">
        <v>9256</v>
      </c>
      <c r="BU10">
        <v>8540</v>
      </c>
      <c r="BV10">
        <v>712</v>
      </c>
      <c r="BW10">
        <v>93</v>
      </c>
      <c r="BX10">
        <v>0</v>
      </c>
      <c r="BY10">
        <v>0</v>
      </c>
      <c r="BZ10">
        <v>82836</v>
      </c>
      <c r="CA10">
        <v>66311</v>
      </c>
      <c r="CB10">
        <v>3648</v>
      </c>
      <c r="CC10">
        <v>6226</v>
      </c>
      <c r="CD10">
        <v>6381</v>
      </c>
      <c r="CE10">
        <v>497</v>
      </c>
      <c r="CF10">
        <v>71</v>
      </c>
      <c r="CG10">
        <v>0</v>
      </c>
      <c r="CH10">
        <v>0</v>
      </c>
      <c r="CI10">
        <v>91014</v>
      </c>
      <c r="CJ10">
        <v>65996</v>
      </c>
      <c r="CK10">
        <v>4906</v>
      </c>
      <c r="CL10">
        <v>8423</v>
      </c>
      <c r="CM10">
        <v>7742</v>
      </c>
      <c r="CN10">
        <v>129</v>
      </c>
      <c r="CO10">
        <v>42</v>
      </c>
      <c r="CP10">
        <v>391</v>
      </c>
      <c r="CQ10">
        <v>3385</v>
      </c>
      <c r="CR10">
        <v>116036</v>
      </c>
      <c r="CS10">
        <v>80895</v>
      </c>
      <c r="CT10">
        <v>7438</v>
      </c>
      <c r="CU10">
        <v>14521</v>
      </c>
      <c r="CV10">
        <v>11124</v>
      </c>
      <c r="CW10">
        <v>2122</v>
      </c>
      <c r="CX10">
        <v>190</v>
      </c>
      <c r="CY10">
        <v>91014</v>
      </c>
      <c r="CZ10">
        <v>65996</v>
      </c>
      <c r="DA10">
        <v>4906</v>
      </c>
      <c r="DB10">
        <v>9818</v>
      </c>
      <c r="DC10">
        <v>8678</v>
      </c>
      <c r="DD10">
        <v>1542</v>
      </c>
      <c r="DE10">
        <v>141</v>
      </c>
    </row>
    <row r="11" spans="1:109" x14ac:dyDescent="0.25">
      <c r="A11">
        <v>9</v>
      </c>
      <c r="B11">
        <v>9</v>
      </c>
      <c r="C11">
        <v>42493</v>
      </c>
      <c r="D11">
        <v>27914</v>
      </c>
      <c r="E11">
        <v>13598</v>
      </c>
      <c r="F11">
        <v>50583</v>
      </c>
      <c r="G11">
        <v>34852</v>
      </c>
      <c r="H11">
        <v>14928</v>
      </c>
      <c r="I11">
        <v>37749</v>
      </c>
      <c r="J11">
        <v>25159</v>
      </c>
      <c r="K11">
        <v>12590</v>
      </c>
      <c r="L11">
        <v>38057</v>
      </c>
      <c r="M11">
        <v>27498</v>
      </c>
      <c r="N11">
        <v>10559</v>
      </c>
      <c r="O11">
        <v>38225</v>
      </c>
      <c r="P11">
        <v>25768</v>
      </c>
      <c r="Q11">
        <v>11561</v>
      </c>
      <c r="R11">
        <v>44754</v>
      </c>
      <c r="S11">
        <v>24947</v>
      </c>
      <c r="T11">
        <v>17867</v>
      </c>
      <c r="U11">
        <v>45558</v>
      </c>
      <c r="V11">
        <v>29325</v>
      </c>
      <c r="W11">
        <v>14129</v>
      </c>
      <c r="X11">
        <v>73347</v>
      </c>
      <c r="Y11">
        <v>43559</v>
      </c>
      <c r="Z11">
        <v>2694</v>
      </c>
      <c r="AA11">
        <v>22734</v>
      </c>
      <c r="AB11">
        <v>3520</v>
      </c>
      <c r="AC11">
        <v>471</v>
      </c>
      <c r="AD11">
        <v>0</v>
      </c>
      <c r="AE11">
        <v>21880</v>
      </c>
      <c r="AF11">
        <v>3103</v>
      </c>
      <c r="AG11">
        <v>107</v>
      </c>
      <c r="AH11">
        <v>389</v>
      </c>
      <c r="AI11">
        <v>0</v>
      </c>
      <c r="AJ11">
        <v>110665</v>
      </c>
      <c r="AK11">
        <v>53021</v>
      </c>
      <c r="AL11">
        <v>7407</v>
      </c>
      <c r="AM11">
        <v>41147</v>
      </c>
      <c r="AN11">
        <v>8766</v>
      </c>
      <c r="AO11">
        <v>920</v>
      </c>
      <c r="AP11">
        <v>259</v>
      </c>
      <c r="AQ11">
        <v>0</v>
      </c>
      <c r="AR11">
        <v>0</v>
      </c>
      <c r="AS11">
        <v>72026</v>
      </c>
      <c r="AT11">
        <v>43716</v>
      </c>
      <c r="AU11">
        <v>2497</v>
      </c>
      <c r="AV11">
        <v>21653</v>
      </c>
      <c r="AW11">
        <v>3312</v>
      </c>
      <c r="AX11">
        <v>556</v>
      </c>
      <c r="AY11">
        <v>0</v>
      </c>
      <c r="AZ11">
        <v>20795</v>
      </c>
      <c r="BA11">
        <v>2796</v>
      </c>
      <c r="BB11">
        <v>97</v>
      </c>
      <c r="BC11">
        <v>285</v>
      </c>
      <c r="BD11">
        <v>0</v>
      </c>
      <c r="BE11">
        <v>108641</v>
      </c>
      <c r="BF11">
        <v>52617</v>
      </c>
      <c r="BG11">
        <v>7244</v>
      </c>
      <c r="BH11">
        <v>39871</v>
      </c>
      <c r="BI11">
        <v>8481</v>
      </c>
      <c r="BJ11">
        <v>833</v>
      </c>
      <c r="BK11">
        <v>237</v>
      </c>
      <c r="BL11">
        <v>36716</v>
      </c>
      <c r="BM11">
        <v>7264</v>
      </c>
      <c r="BN11">
        <v>97</v>
      </c>
      <c r="BO11">
        <v>265</v>
      </c>
      <c r="BP11">
        <v>4429</v>
      </c>
      <c r="BQ11">
        <v>94330</v>
      </c>
      <c r="BR11">
        <v>52924</v>
      </c>
      <c r="BS11">
        <v>6122</v>
      </c>
      <c r="BT11">
        <v>31392</v>
      </c>
      <c r="BU11">
        <v>3915</v>
      </c>
      <c r="BV11">
        <v>895</v>
      </c>
      <c r="BW11">
        <v>177</v>
      </c>
      <c r="BX11">
        <v>0</v>
      </c>
      <c r="BY11">
        <v>0</v>
      </c>
      <c r="BZ11">
        <v>70575</v>
      </c>
      <c r="CA11">
        <v>43259</v>
      </c>
      <c r="CB11">
        <v>3898</v>
      </c>
      <c r="CC11">
        <v>20493</v>
      </c>
      <c r="CD11">
        <v>2728</v>
      </c>
      <c r="CE11">
        <v>617</v>
      </c>
      <c r="CF11">
        <v>100</v>
      </c>
      <c r="CG11">
        <v>0</v>
      </c>
      <c r="CH11">
        <v>0</v>
      </c>
      <c r="CI11">
        <v>85276</v>
      </c>
      <c r="CJ11">
        <v>42439</v>
      </c>
      <c r="CK11">
        <v>5772</v>
      </c>
      <c r="CL11">
        <v>26446</v>
      </c>
      <c r="CM11">
        <v>6574</v>
      </c>
      <c r="CN11">
        <v>142</v>
      </c>
      <c r="CO11">
        <v>16</v>
      </c>
      <c r="CP11">
        <v>535</v>
      </c>
      <c r="CQ11">
        <v>3352</v>
      </c>
      <c r="CR11">
        <v>113314</v>
      </c>
      <c r="CS11">
        <v>50086</v>
      </c>
      <c r="CT11">
        <v>8967</v>
      </c>
      <c r="CU11">
        <v>42424</v>
      </c>
      <c r="CV11">
        <v>10289</v>
      </c>
      <c r="CW11">
        <v>2196</v>
      </c>
      <c r="CX11">
        <v>110</v>
      </c>
      <c r="CY11">
        <v>85276</v>
      </c>
      <c r="CZ11">
        <v>42439</v>
      </c>
      <c r="DA11">
        <v>5772</v>
      </c>
      <c r="DB11">
        <v>28402</v>
      </c>
      <c r="DC11">
        <v>7253</v>
      </c>
      <c r="DD11">
        <v>1649</v>
      </c>
      <c r="DE11">
        <v>80</v>
      </c>
    </row>
    <row r="12" spans="1:109" x14ac:dyDescent="0.25">
      <c r="A12">
        <v>10</v>
      </c>
      <c r="B12">
        <v>10</v>
      </c>
      <c r="C12">
        <v>42867</v>
      </c>
      <c r="D12">
        <v>20817</v>
      </c>
      <c r="E12">
        <v>21064</v>
      </c>
      <c r="F12">
        <v>51954</v>
      </c>
      <c r="G12">
        <v>24935</v>
      </c>
      <c r="H12">
        <v>26125</v>
      </c>
      <c r="I12">
        <v>36818</v>
      </c>
      <c r="J12">
        <v>18079</v>
      </c>
      <c r="K12">
        <v>18739</v>
      </c>
      <c r="L12">
        <v>37051</v>
      </c>
      <c r="M12">
        <v>20980</v>
      </c>
      <c r="N12">
        <v>16071</v>
      </c>
      <c r="O12">
        <v>37305</v>
      </c>
      <c r="P12">
        <v>19637</v>
      </c>
      <c r="Q12">
        <v>16795</v>
      </c>
      <c r="R12">
        <v>46397</v>
      </c>
      <c r="S12">
        <v>19012</v>
      </c>
      <c r="T12">
        <v>25195</v>
      </c>
      <c r="U12">
        <v>47720</v>
      </c>
      <c r="V12">
        <v>22229</v>
      </c>
      <c r="W12">
        <v>23352</v>
      </c>
      <c r="X12">
        <v>88113</v>
      </c>
      <c r="Y12">
        <v>69682</v>
      </c>
      <c r="Z12">
        <v>2133</v>
      </c>
      <c r="AA12">
        <v>13363</v>
      </c>
      <c r="AB12">
        <v>2035</v>
      </c>
      <c r="AC12">
        <v>767</v>
      </c>
      <c r="AD12">
        <v>14</v>
      </c>
      <c r="AE12">
        <v>12402</v>
      </c>
      <c r="AF12">
        <v>1902</v>
      </c>
      <c r="AG12">
        <v>122</v>
      </c>
      <c r="AH12">
        <v>223</v>
      </c>
      <c r="AI12">
        <v>0</v>
      </c>
      <c r="AJ12">
        <v>120978</v>
      </c>
      <c r="AK12">
        <v>89603</v>
      </c>
      <c r="AL12">
        <v>6284</v>
      </c>
      <c r="AM12">
        <v>21143</v>
      </c>
      <c r="AN12">
        <v>3815</v>
      </c>
      <c r="AO12">
        <v>1305</v>
      </c>
      <c r="AP12">
        <v>211</v>
      </c>
      <c r="AQ12">
        <v>0</v>
      </c>
      <c r="AR12">
        <v>0</v>
      </c>
      <c r="AS12">
        <v>87885</v>
      </c>
      <c r="AT12">
        <v>70246</v>
      </c>
      <c r="AU12">
        <v>1967</v>
      </c>
      <c r="AV12">
        <v>13007</v>
      </c>
      <c r="AW12">
        <v>1906</v>
      </c>
      <c r="AX12">
        <v>579</v>
      </c>
      <c r="AY12">
        <v>25</v>
      </c>
      <c r="AZ12">
        <v>12014</v>
      </c>
      <c r="BA12">
        <v>1786</v>
      </c>
      <c r="BB12">
        <v>72</v>
      </c>
      <c r="BC12">
        <v>229</v>
      </c>
      <c r="BD12">
        <v>0</v>
      </c>
      <c r="BE12">
        <v>121079</v>
      </c>
      <c r="BF12">
        <v>90177</v>
      </c>
      <c r="BG12">
        <v>6139</v>
      </c>
      <c r="BH12">
        <v>21389</v>
      </c>
      <c r="BI12">
        <v>3815</v>
      </c>
      <c r="BJ12">
        <v>962</v>
      </c>
      <c r="BK12">
        <v>207</v>
      </c>
      <c r="BL12">
        <v>17493</v>
      </c>
      <c r="BM12">
        <v>3105</v>
      </c>
      <c r="BN12">
        <v>87</v>
      </c>
      <c r="BO12">
        <v>429</v>
      </c>
      <c r="BP12">
        <v>3622</v>
      </c>
      <c r="BQ12">
        <v>111845</v>
      </c>
      <c r="BR12">
        <v>83794</v>
      </c>
      <c r="BS12">
        <v>5810</v>
      </c>
      <c r="BT12">
        <v>19012</v>
      </c>
      <c r="BU12">
        <v>2469</v>
      </c>
      <c r="BV12">
        <v>1263</v>
      </c>
      <c r="BW12">
        <v>301</v>
      </c>
      <c r="BX12">
        <v>0</v>
      </c>
      <c r="BY12">
        <v>0</v>
      </c>
      <c r="BZ12">
        <v>82678</v>
      </c>
      <c r="CA12">
        <v>64912</v>
      </c>
      <c r="CB12">
        <v>3362</v>
      </c>
      <c r="CC12">
        <v>12181</v>
      </c>
      <c r="CD12">
        <v>1641</v>
      </c>
      <c r="CE12">
        <v>881</v>
      </c>
      <c r="CF12">
        <v>150</v>
      </c>
      <c r="CG12">
        <v>0</v>
      </c>
      <c r="CH12">
        <v>0</v>
      </c>
      <c r="CI12">
        <v>92119</v>
      </c>
      <c r="CJ12">
        <v>65251</v>
      </c>
      <c r="CK12">
        <v>6358</v>
      </c>
      <c r="CL12">
        <v>14096</v>
      </c>
      <c r="CM12">
        <v>2072</v>
      </c>
      <c r="CN12">
        <v>163</v>
      </c>
      <c r="CO12">
        <v>31</v>
      </c>
      <c r="CP12">
        <v>329</v>
      </c>
      <c r="CQ12">
        <v>3819</v>
      </c>
      <c r="CR12">
        <v>122847</v>
      </c>
      <c r="CS12">
        <v>81503</v>
      </c>
      <c r="CT12">
        <v>10247</v>
      </c>
      <c r="CU12">
        <v>24835</v>
      </c>
      <c r="CV12">
        <v>3731</v>
      </c>
      <c r="CW12">
        <v>3152</v>
      </c>
      <c r="CX12">
        <v>163</v>
      </c>
      <c r="CY12">
        <v>92119</v>
      </c>
      <c r="CZ12">
        <v>65251</v>
      </c>
      <c r="DA12">
        <v>6358</v>
      </c>
      <c r="DB12">
        <v>15909</v>
      </c>
      <c r="DC12">
        <v>2503</v>
      </c>
      <c r="DD12">
        <v>2283</v>
      </c>
      <c r="DE12">
        <v>108</v>
      </c>
    </row>
    <row r="13" spans="1:109" x14ac:dyDescent="0.25">
      <c r="A13">
        <v>11</v>
      </c>
      <c r="B13">
        <v>11</v>
      </c>
      <c r="C13">
        <v>56954</v>
      </c>
      <c r="D13">
        <v>30842</v>
      </c>
      <c r="E13">
        <v>24922</v>
      </c>
      <c r="F13">
        <v>66696</v>
      </c>
      <c r="G13">
        <v>40279</v>
      </c>
      <c r="H13">
        <v>25363</v>
      </c>
      <c r="I13">
        <v>52178</v>
      </c>
      <c r="J13">
        <v>27801</v>
      </c>
      <c r="K13">
        <v>24377</v>
      </c>
      <c r="L13">
        <v>52408</v>
      </c>
      <c r="M13">
        <v>32237</v>
      </c>
      <c r="N13">
        <v>20171</v>
      </c>
      <c r="O13">
        <v>52896</v>
      </c>
      <c r="P13">
        <v>29392</v>
      </c>
      <c r="Q13">
        <v>22412</v>
      </c>
      <c r="R13">
        <v>58720</v>
      </c>
      <c r="S13">
        <v>23889</v>
      </c>
      <c r="T13">
        <v>33006</v>
      </c>
      <c r="U13">
        <v>58866</v>
      </c>
      <c r="V13">
        <v>31460</v>
      </c>
      <c r="W13">
        <v>24301</v>
      </c>
      <c r="X13">
        <v>78708</v>
      </c>
      <c r="Y13">
        <v>69137</v>
      </c>
      <c r="Z13">
        <v>1767</v>
      </c>
      <c r="AA13">
        <v>3415</v>
      </c>
      <c r="AB13">
        <v>3883</v>
      </c>
      <c r="AC13">
        <v>360</v>
      </c>
      <c r="AD13">
        <v>0</v>
      </c>
      <c r="AE13">
        <v>3091</v>
      </c>
      <c r="AF13">
        <v>3483</v>
      </c>
      <c r="AG13">
        <v>158</v>
      </c>
      <c r="AH13">
        <v>148</v>
      </c>
      <c r="AI13">
        <v>0</v>
      </c>
      <c r="AJ13">
        <v>111350</v>
      </c>
      <c r="AK13">
        <v>90541</v>
      </c>
      <c r="AL13">
        <v>4133</v>
      </c>
      <c r="AM13">
        <v>5825</v>
      </c>
      <c r="AN13">
        <v>10574</v>
      </c>
      <c r="AO13">
        <v>703</v>
      </c>
      <c r="AP13">
        <v>68</v>
      </c>
      <c r="AQ13">
        <v>0</v>
      </c>
      <c r="AR13">
        <v>0</v>
      </c>
      <c r="AS13">
        <v>77551</v>
      </c>
      <c r="AT13">
        <v>68834</v>
      </c>
      <c r="AU13">
        <v>1775</v>
      </c>
      <c r="AV13">
        <v>2830</v>
      </c>
      <c r="AW13">
        <v>3629</v>
      </c>
      <c r="AX13">
        <v>325</v>
      </c>
      <c r="AY13">
        <v>0</v>
      </c>
      <c r="AZ13">
        <v>2516</v>
      </c>
      <c r="BA13">
        <v>3310</v>
      </c>
      <c r="BB13">
        <v>153</v>
      </c>
      <c r="BC13">
        <v>170</v>
      </c>
      <c r="BD13">
        <v>0</v>
      </c>
      <c r="BE13">
        <v>109824</v>
      </c>
      <c r="BF13">
        <v>90304</v>
      </c>
      <c r="BG13">
        <v>4217</v>
      </c>
      <c r="BH13">
        <v>5206</v>
      </c>
      <c r="BI13">
        <v>9884</v>
      </c>
      <c r="BJ13">
        <v>707</v>
      </c>
      <c r="BK13">
        <v>51</v>
      </c>
      <c r="BL13">
        <v>3702</v>
      </c>
      <c r="BM13">
        <v>8773</v>
      </c>
      <c r="BN13">
        <v>145</v>
      </c>
      <c r="BO13">
        <v>141</v>
      </c>
      <c r="BP13">
        <v>2542</v>
      </c>
      <c r="BQ13">
        <v>96507</v>
      </c>
      <c r="BR13">
        <v>82092</v>
      </c>
      <c r="BS13">
        <v>3027</v>
      </c>
      <c r="BT13">
        <v>3525</v>
      </c>
      <c r="BU13">
        <v>7567</v>
      </c>
      <c r="BV13">
        <v>500</v>
      </c>
      <c r="BW13">
        <v>77</v>
      </c>
      <c r="BX13">
        <v>0</v>
      </c>
      <c r="BY13">
        <v>0</v>
      </c>
      <c r="BZ13">
        <v>72458</v>
      </c>
      <c r="CA13">
        <v>62842</v>
      </c>
      <c r="CB13">
        <v>1892</v>
      </c>
      <c r="CC13">
        <v>2101</v>
      </c>
      <c r="CD13">
        <v>5383</v>
      </c>
      <c r="CE13">
        <v>314</v>
      </c>
      <c r="CF13">
        <v>50</v>
      </c>
      <c r="CG13">
        <v>0</v>
      </c>
      <c r="CH13">
        <v>0</v>
      </c>
      <c r="CI13">
        <v>88482</v>
      </c>
      <c r="CJ13">
        <v>70862</v>
      </c>
      <c r="CK13">
        <v>3532</v>
      </c>
      <c r="CL13">
        <v>3283</v>
      </c>
      <c r="CM13">
        <v>7473</v>
      </c>
      <c r="CN13">
        <v>84</v>
      </c>
      <c r="CO13">
        <v>17</v>
      </c>
      <c r="CP13">
        <v>323</v>
      </c>
      <c r="CQ13">
        <v>2908</v>
      </c>
      <c r="CR13">
        <v>116233</v>
      </c>
      <c r="CS13">
        <v>90447</v>
      </c>
      <c r="CT13">
        <v>5583</v>
      </c>
      <c r="CU13">
        <v>6528</v>
      </c>
      <c r="CV13">
        <v>11689</v>
      </c>
      <c r="CW13">
        <v>1684</v>
      </c>
      <c r="CX13">
        <v>138</v>
      </c>
      <c r="CY13">
        <v>88482</v>
      </c>
      <c r="CZ13">
        <v>70862</v>
      </c>
      <c r="DA13">
        <v>3532</v>
      </c>
      <c r="DB13">
        <v>4194</v>
      </c>
      <c r="DC13">
        <v>8339</v>
      </c>
      <c r="DD13">
        <v>1176</v>
      </c>
      <c r="DE13">
        <v>92</v>
      </c>
    </row>
    <row r="14" spans="1:109" x14ac:dyDescent="0.25">
      <c r="A14">
        <v>12</v>
      </c>
      <c r="B14">
        <v>12</v>
      </c>
      <c r="C14">
        <v>50219</v>
      </c>
      <c r="D14">
        <v>19673</v>
      </c>
      <c r="E14">
        <v>29384</v>
      </c>
      <c r="F14">
        <v>62112</v>
      </c>
      <c r="G14">
        <v>27208</v>
      </c>
      <c r="H14">
        <v>33913</v>
      </c>
      <c r="I14">
        <v>45662</v>
      </c>
      <c r="J14">
        <v>17844</v>
      </c>
      <c r="K14">
        <v>27818</v>
      </c>
      <c r="L14">
        <v>45885</v>
      </c>
      <c r="M14">
        <v>21329</v>
      </c>
      <c r="N14">
        <v>24556</v>
      </c>
      <c r="O14">
        <v>46271</v>
      </c>
      <c r="P14">
        <v>18676</v>
      </c>
      <c r="Q14">
        <v>26455</v>
      </c>
      <c r="R14">
        <v>50519</v>
      </c>
      <c r="S14">
        <v>14109</v>
      </c>
      <c r="T14">
        <v>34593</v>
      </c>
      <c r="U14">
        <v>50721</v>
      </c>
      <c r="V14">
        <v>19172</v>
      </c>
      <c r="W14">
        <v>29037</v>
      </c>
      <c r="X14">
        <v>72161</v>
      </c>
      <c r="Y14">
        <v>63540</v>
      </c>
      <c r="Z14">
        <v>1760</v>
      </c>
      <c r="AA14">
        <v>2339</v>
      </c>
      <c r="AB14">
        <v>4124</v>
      </c>
      <c r="AC14">
        <v>312</v>
      </c>
      <c r="AD14">
        <v>30</v>
      </c>
      <c r="AE14">
        <v>2116</v>
      </c>
      <c r="AF14">
        <v>3802</v>
      </c>
      <c r="AG14">
        <v>178</v>
      </c>
      <c r="AH14">
        <v>73</v>
      </c>
      <c r="AI14">
        <v>0</v>
      </c>
      <c r="AJ14">
        <v>103593</v>
      </c>
      <c r="AK14">
        <v>83862</v>
      </c>
      <c r="AL14">
        <v>2676</v>
      </c>
      <c r="AM14">
        <v>3637</v>
      </c>
      <c r="AN14">
        <v>13030</v>
      </c>
      <c r="AO14">
        <v>470</v>
      </c>
      <c r="AP14">
        <v>166</v>
      </c>
      <c r="AQ14">
        <v>0</v>
      </c>
      <c r="AR14">
        <v>0</v>
      </c>
      <c r="AS14">
        <v>70318</v>
      </c>
      <c r="AT14">
        <v>62067</v>
      </c>
      <c r="AU14">
        <v>1758</v>
      </c>
      <c r="AV14">
        <v>2214</v>
      </c>
      <c r="AW14">
        <v>3847</v>
      </c>
      <c r="AX14">
        <v>307</v>
      </c>
      <c r="AY14">
        <v>25</v>
      </c>
      <c r="AZ14">
        <v>1985</v>
      </c>
      <c r="BA14">
        <v>3527</v>
      </c>
      <c r="BB14">
        <v>161</v>
      </c>
      <c r="BC14">
        <v>108</v>
      </c>
      <c r="BD14">
        <v>0</v>
      </c>
      <c r="BE14">
        <v>100961</v>
      </c>
      <c r="BF14">
        <v>82381</v>
      </c>
      <c r="BG14">
        <v>2888</v>
      </c>
      <c r="BH14">
        <v>3530</v>
      </c>
      <c r="BI14">
        <v>11875</v>
      </c>
      <c r="BJ14">
        <v>410</v>
      </c>
      <c r="BK14">
        <v>194</v>
      </c>
      <c r="BL14">
        <v>2488</v>
      </c>
      <c r="BM14">
        <v>10749</v>
      </c>
      <c r="BN14">
        <v>246</v>
      </c>
      <c r="BO14">
        <v>305</v>
      </c>
      <c r="BP14">
        <v>1852</v>
      </c>
      <c r="BQ14">
        <v>92011</v>
      </c>
      <c r="BR14">
        <v>79383</v>
      </c>
      <c r="BS14">
        <v>1642</v>
      </c>
      <c r="BT14">
        <v>2509</v>
      </c>
      <c r="BU14">
        <v>8083</v>
      </c>
      <c r="BV14">
        <v>497</v>
      </c>
      <c r="BW14">
        <v>75</v>
      </c>
      <c r="BX14">
        <v>0</v>
      </c>
      <c r="BY14">
        <v>0</v>
      </c>
      <c r="BZ14">
        <v>66483</v>
      </c>
      <c r="CA14">
        <v>58190</v>
      </c>
      <c r="CB14">
        <v>967</v>
      </c>
      <c r="CC14">
        <v>1845</v>
      </c>
      <c r="CD14">
        <v>5193</v>
      </c>
      <c r="CE14">
        <v>339</v>
      </c>
      <c r="CF14">
        <v>40</v>
      </c>
      <c r="CG14">
        <v>0</v>
      </c>
      <c r="CH14">
        <v>0</v>
      </c>
      <c r="CI14">
        <v>85442</v>
      </c>
      <c r="CJ14">
        <v>68613</v>
      </c>
      <c r="CK14">
        <v>2176</v>
      </c>
      <c r="CL14">
        <v>2060</v>
      </c>
      <c r="CM14">
        <v>9868</v>
      </c>
      <c r="CN14">
        <v>113</v>
      </c>
      <c r="CO14">
        <v>12</v>
      </c>
      <c r="CP14">
        <v>227</v>
      </c>
      <c r="CQ14">
        <v>2373</v>
      </c>
      <c r="CR14">
        <v>113760</v>
      </c>
      <c r="CS14">
        <v>88775</v>
      </c>
      <c r="CT14">
        <v>3424</v>
      </c>
      <c r="CU14">
        <v>3832</v>
      </c>
      <c r="CV14">
        <v>15521</v>
      </c>
      <c r="CW14">
        <v>1799</v>
      </c>
      <c r="CX14">
        <v>111</v>
      </c>
      <c r="CY14">
        <v>85442</v>
      </c>
      <c r="CZ14">
        <v>68613</v>
      </c>
      <c r="DA14">
        <v>2176</v>
      </c>
      <c r="DB14">
        <v>2600</v>
      </c>
      <c r="DC14">
        <v>10449</v>
      </c>
      <c r="DD14">
        <v>1211</v>
      </c>
      <c r="DE14">
        <v>74</v>
      </c>
    </row>
    <row r="15" spans="1:109" x14ac:dyDescent="0.25">
      <c r="A15">
        <v>13</v>
      </c>
      <c r="B15">
        <v>13</v>
      </c>
      <c r="C15">
        <v>48625</v>
      </c>
      <c r="D15">
        <v>33856</v>
      </c>
      <c r="E15">
        <v>13489</v>
      </c>
      <c r="F15">
        <v>57999</v>
      </c>
      <c r="G15">
        <v>40659</v>
      </c>
      <c r="H15">
        <v>16541</v>
      </c>
      <c r="I15">
        <v>42880</v>
      </c>
      <c r="J15">
        <v>31773</v>
      </c>
      <c r="K15">
        <v>11107</v>
      </c>
      <c r="L15">
        <v>43294</v>
      </c>
      <c r="M15">
        <v>33380</v>
      </c>
      <c r="N15">
        <v>9914</v>
      </c>
      <c r="O15">
        <v>43513</v>
      </c>
      <c r="P15">
        <v>30831</v>
      </c>
      <c r="Q15">
        <v>11326</v>
      </c>
      <c r="R15">
        <v>50907</v>
      </c>
      <c r="S15">
        <v>29885</v>
      </c>
      <c r="T15">
        <v>17760</v>
      </c>
      <c r="U15">
        <v>53231</v>
      </c>
      <c r="V15">
        <v>36513</v>
      </c>
      <c r="W15">
        <v>14272</v>
      </c>
      <c r="X15">
        <v>97420</v>
      </c>
      <c r="Y15">
        <v>71887</v>
      </c>
      <c r="Z15">
        <v>10098</v>
      </c>
      <c r="AA15">
        <v>11970</v>
      </c>
      <c r="AB15">
        <v>2673</v>
      </c>
      <c r="AC15">
        <v>685</v>
      </c>
      <c r="AD15">
        <v>0</v>
      </c>
      <c r="AE15">
        <v>11024</v>
      </c>
      <c r="AF15">
        <v>1978</v>
      </c>
      <c r="AG15">
        <v>234</v>
      </c>
      <c r="AH15">
        <v>212</v>
      </c>
      <c r="AI15">
        <v>0</v>
      </c>
      <c r="AJ15">
        <v>128358</v>
      </c>
      <c r="AK15">
        <v>85808</v>
      </c>
      <c r="AL15">
        <v>16586</v>
      </c>
      <c r="AM15">
        <v>21828</v>
      </c>
      <c r="AN15">
        <v>5855</v>
      </c>
      <c r="AO15">
        <v>2218</v>
      </c>
      <c r="AP15">
        <v>87</v>
      </c>
      <c r="AQ15">
        <v>0</v>
      </c>
      <c r="AR15">
        <v>0</v>
      </c>
      <c r="AS15">
        <v>98316</v>
      </c>
      <c r="AT15">
        <v>71923</v>
      </c>
      <c r="AU15">
        <v>10061</v>
      </c>
      <c r="AV15">
        <v>13051</v>
      </c>
      <c r="AW15">
        <v>2423</v>
      </c>
      <c r="AX15">
        <v>659</v>
      </c>
      <c r="AY15">
        <v>4</v>
      </c>
      <c r="AZ15">
        <v>12217</v>
      </c>
      <c r="BA15">
        <v>1830</v>
      </c>
      <c r="BB15">
        <v>203</v>
      </c>
      <c r="BC15">
        <v>286</v>
      </c>
      <c r="BD15">
        <v>0</v>
      </c>
      <c r="BE15">
        <v>129374</v>
      </c>
      <c r="BF15">
        <v>86900</v>
      </c>
      <c r="BG15">
        <v>16649</v>
      </c>
      <c r="BH15">
        <v>22073</v>
      </c>
      <c r="BI15">
        <v>5368</v>
      </c>
      <c r="BJ15">
        <v>2075</v>
      </c>
      <c r="BK15">
        <v>150</v>
      </c>
      <c r="BL15">
        <v>17254</v>
      </c>
      <c r="BM15">
        <v>3624</v>
      </c>
      <c r="BN15">
        <v>211</v>
      </c>
      <c r="BO15">
        <v>166</v>
      </c>
      <c r="BP15">
        <v>4566</v>
      </c>
      <c r="BQ15">
        <v>125683</v>
      </c>
      <c r="BR15">
        <v>90415</v>
      </c>
      <c r="BS15">
        <v>13571</v>
      </c>
      <c r="BT15">
        <v>18431</v>
      </c>
      <c r="BU15">
        <v>3605</v>
      </c>
      <c r="BV15">
        <v>1348</v>
      </c>
      <c r="BW15">
        <v>206</v>
      </c>
      <c r="BX15">
        <v>0</v>
      </c>
      <c r="BY15">
        <v>0</v>
      </c>
      <c r="BZ15">
        <v>97842</v>
      </c>
      <c r="CA15">
        <v>74858</v>
      </c>
      <c r="CB15">
        <v>8462</v>
      </c>
      <c r="CC15">
        <v>11726</v>
      </c>
      <c r="CD15">
        <v>2624</v>
      </c>
      <c r="CE15">
        <v>941</v>
      </c>
      <c r="CF15">
        <v>134</v>
      </c>
      <c r="CG15">
        <v>0</v>
      </c>
      <c r="CH15">
        <v>0</v>
      </c>
      <c r="CI15">
        <v>101224</v>
      </c>
      <c r="CJ15">
        <v>71060</v>
      </c>
      <c r="CK15">
        <v>11689</v>
      </c>
      <c r="CL15">
        <v>10970</v>
      </c>
      <c r="CM15">
        <v>3172</v>
      </c>
      <c r="CN15">
        <v>189</v>
      </c>
      <c r="CO15">
        <v>34</v>
      </c>
      <c r="CP15">
        <v>453</v>
      </c>
      <c r="CQ15">
        <v>3657</v>
      </c>
      <c r="CR15">
        <v>125080</v>
      </c>
      <c r="CS15">
        <v>82275</v>
      </c>
      <c r="CT15">
        <v>16970</v>
      </c>
      <c r="CU15">
        <v>19518</v>
      </c>
      <c r="CV15">
        <v>5418</v>
      </c>
      <c r="CW15">
        <v>2573</v>
      </c>
      <c r="CX15">
        <v>221</v>
      </c>
      <c r="CY15">
        <v>101224</v>
      </c>
      <c r="CZ15">
        <v>71060</v>
      </c>
      <c r="DA15">
        <v>11689</v>
      </c>
      <c r="DB15">
        <v>13298</v>
      </c>
      <c r="DC15">
        <v>3939</v>
      </c>
      <c r="DD15">
        <v>1935</v>
      </c>
      <c r="DE15">
        <v>163</v>
      </c>
    </row>
    <row r="16" spans="1:109" x14ac:dyDescent="0.25">
      <c r="A16">
        <v>14</v>
      </c>
      <c r="B16">
        <v>14</v>
      </c>
      <c r="C16">
        <v>47303</v>
      </c>
      <c r="D16">
        <v>24164</v>
      </c>
      <c r="E16">
        <v>21788</v>
      </c>
      <c r="F16">
        <v>57177</v>
      </c>
      <c r="G16">
        <v>28266</v>
      </c>
      <c r="H16">
        <v>28167</v>
      </c>
      <c r="I16">
        <v>40520</v>
      </c>
      <c r="J16">
        <v>23033</v>
      </c>
      <c r="K16">
        <v>17487</v>
      </c>
      <c r="L16">
        <v>41256</v>
      </c>
      <c r="M16">
        <v>25102</v>
      </c>
      <c r="N16">
        <v>16154</v>
      </c>
      <c r="O16">
        <v>41443</v>
      </c>
      <c r="P16">
        <v>21898</v>
      </c>
      <c r="Q16">
        <v>18107</v>
      </c>
      <c r="R16">
        <v>50458</v>
      </c>
      <c r="S16">
        <v>20978</v>
      </c>
      <c r="T16">
        <v>25955</v>
      </c>
      <c r="U16">
        <v>53042</v>
      </c>
      <c r="V16">
        <v>25794</v>
      </c>
      <c r="W16">
        <v>24862</v>
      </c>
      <c r="X16">
        <v>93848</v>
      </c>
      <c r="Y16">
        <v>79548</v>
      </c>
      <c r="Z16">
        <v>5939</v>
      </c>
      <c r="AA16">
        <v>5678</v>
      </c>
      <c r="AB16">
        <v>2133</v>
      </c>
      <c r="AC16">
        <v>486</v>
      </c>
      <c r="AD16">
        <v>35</v>
      </c>
      <c r="AE16">
        <v>5129</v>
      </c>
      <c r="AF16">
        <v>1807</v>
      </c>
      <c r="AG16">
        <v>112</v>
      </c>
      <c r="AH16">
        <v>200</v>
      </c>
      <c r="AI16">
        <v>0</v>
      </c>
      <c r="AJ16">
        <v>120128</v>
      </c>
      <c r="AK16">
        <v>96956</v>
      </c>
      <c r="AL16">
        <v>9319</v>
      </c>
      <c r="AM16">
        <v>9624</v>
      </c>
      <c r="AN16">
        <v>4314</v>
      </c>
      <c r="AO16">
        <v>1243</v>
      </c>
      <c r="AP16">
        <v>188</v>
      </c>
      <c r="AQ16">
        <v>0</v>
      </c>
      <c r="AR16">
        <v>0</v>
      </c>
      <c r="AS16">
        <v>94858</v>
      </c>
      <c r="AT16">
        <v>80684</v>
      </c>
      <c r="AU16">
        <v>5548</v>
      </c>
      <c r="AV16">
        <v>5707</v>
      </c>
      <c r="AW16">
        <v>2281</v>
      </c>
      <c r="AX16">
        <v>473</v>
      </c>
      <c r="AY16">
        <v>28</v>
      </c>
      <c r="AZ16">
        <v>5187</v>
      </c>
      <c r="BA16">
        <v>1819</v>
      </c>
      <c r="BB16">
        <v>127</v>
      </c>
      <c r="BC16">
        <v>194</v>
      </c>
      <c r="BD16">
        <v>0</v>
      </c>
      <c r="BE16">
        <v>120944</v>
      </c>
      <c r="BF16">
        <v>98254</v>
      </c>
      <c r="BG16">
        <v>8911</v>
      </c>
      <c r="BH16">
        <v>9304</v>
      </c>
      <c r="BI16">
        <v>4381</v>
      </c>
      <c r="BJ16">
        <v>1574</v>
      </c>
      <c r="BK16">
        <v>160</v>
      </c>
      <c r="BL16">
        <v>6979</v>
      </c>
      <c r="BM16">
        <v>3088</v>
      </c>
      <c r="BN16">
        <v>239</v>
      </c>
      <c r="BO16">
        <v>151</v>
      </c>
      <c r="BP16">
        <v>3264</v>
      </c>
      <c r="BQ16">
        <v>123141</v>
      </c>
      <c r="BR16">
        <v>106857</v>
      </c>
      <c r="BS16">
        <v>6419</v>
      </c>
      <c r="BT16">
        <v>6344</v>
      </c>
      <c r="BU16">
        <v>3378</v>
      </c>
      <c r="BV16">
        <v>759</v>
      </c>
      <c r="BW16">
        <v>128</v>
      </c>
      <c r="BX16">
        <v>0</v>
      </c>
      <c r="BY16">
        <v>0</v>
      </c>
      <c r="BZ16">
        <v>98049</v>
      </c>
      <c r="CA16">
        <v>87224</v>
      </c>
      <c r="CB16">
        <v>4028</v>
      </c>
      <c r="CC16">
        <v>4105</v>
      </c>
      <c r="CD16">
        <v>2455</v>
      </c>
      <c r="CE16">
        <v>507</v>
      </c>
      <c r="CF16">
        <v>73</v>
      </c>
      <c r="CG16">
        <v>0</v>
      </c>
      <c r="CH16">
        <v>0</v>
      </c>
      <c r="CI16">
        <v>100478</v>
      </c>
      <c r="CJ16">
        <v>80878</v>
      </c>
      <c r="CK16">
        <v>7288</v>
      </c>
      <c r="CL16">
        <v>5725</v>
      </c>
      <c r="CM16">
        <v>3042</v>
      </c>
      <c r="CN16">
        <v>164</v>
      </c>
      <c r="CO16">
        <v>17</v>
      </c>
      <c r="CP16">
        <v>308</v>
      </c>
      <c r="CQ16">
        <v>3056</v>
      </c>
      <c r="CR16">
        <v>123343</v>
      </c>
      <c r="CS16">
        <v>95347</v>
      </c>
      <c r="CT16">
        <v>10946</v>
      </c>
      <c r="CU16">
        <v>10645</v>
      </c>
      <c r="CV16">
        <v>4678</v>
      </c>
      <c r="CW16">
        <v>2312</v>
      </c>
      <c r="CX16">
        <v>152</v>
      </c>
      <c r="CY16">
        <v>100478</v>
      </c>
      <c r="CZ16">
        <v>80878</v>
      </c>
      <c r="DA16">
        <v>7288</v>
      </c>
      <c r="DB16">
        <v>7130</v>
      </c>
      <c r="DC16">
        <v>3567</v>
      </c>
      <c r="DD16">
        <v>1746</v>
      </c>
      <c r="DE16">
        <v>112</v>
      </c>
    </row>
    <row r="17" spans="1:109" x14ac:dyDescent="0.25">
      <c r="A17">
        <v>15</v>
      </c>
      <c r="B17">
        <v>15</v>
      </c>
      <c r="C17">
        <v>58100</v>
      </c>
      <c r="D17">
        <v>28402</v>
      </c>
      <c r="E17">
        <v>28538</v>
      </c>
      <c r="F17">
        <v>67983</v>
      </c>
      <c r="G17">
        <v>34048</v>
      </c>
      <c r="H17">
        <v>33255</v>
      </c>
      <c r="I17">
        <v>51131</v>
      </c>
      <c r="J17">
        <v>26908</v>
      </c>
      <c r="K17">
        <v>24223</v>
      </c>
      <c r="L17">
        <v>51783</v>
      </c>
      <c r="M17">
        <v>29256</v>
      </c>
      <c r="N17">
        <v>22527</v>
      </c>
      <c r="O17">
        <v>52087</v>
      </c>
      <c r="P17">
        <v>25985</v>
      </c>
      <c r="Q17">
        <v>24904</v>
      </c>
      <c r="R17">
        <v>61756</v>
      </c>
      <c r="S17">
        <v>23992</v>
      </c>
      <c r="T17">
        <v>34848</v>
      </c>
      <c r="U17">
        <v>63949</v>
      </c>
      <c r="V17">
        <v>30186</v>
      </c>
      <c r="W17">
        <v>31431</v>
      </c>
      <c r="X17">
        <v>93653</v>
      </c>
      <c r="Y17">
        <v>75611</v>
      </c>
      <c r="Z17">
        <v>1503</v>
      </c>
      <c r="AA17">
        <v>14032</v>
      </c>
      <c r="AB17">
        <v>2197</v>
      </c>
      <c r="AC17">
        <v>323</v>
      </c>
      <c r="AD17">
        <v>4</v>
      </c>
      <c r="AE17">
        <v>13712</v>
      </c>
      <c r="AF17">
        <v>1987</v>
      </c>
      <c r="AG17">
        <v>68</v>
      </c>
      <c r="AH17">
        <v>78</v>
      </c>
      <c r="AI17">
        <v>0</v>
      </c>
      <c r="AJ17">
        <v>121217</v>
      </c>
      <c r="AK17">
        <v>93404</v>
      </c>
      <c r="AL17">
        <v>2363</v>
      </c>
      <c r="AM17">
        <v>21118</v>
      </c>
      <c r="AN17">
        <v>4150</v>
      </c>
      <c r="AO17">
        <v>615</v>
      </c>
      <c r="AP17">
        <v>44</v>
      </c>
      <c r="AQ17">
        <v>0</v>
      </c>
      <c r="AR17">
        <v>0</v>
      </c>
      <c r="AS17">
        <v>94031</v>
      </c>
      <c r="AT17">
        <v>75961</v>
      </c>
      <c r="AU17">
        <v>1529</v>
      </c>
      <c r="AV17">
        <v>14037</v>
      </c>
      <c r="AW17">
        <v>2130</v>
      </c>
      <c r="AX17">
        <v>352</v>
      </c>
      <c r="AY17">
        <v>4</v>
      </c>
      <c r="AZ17">
        <v>13770</v>
      </c>
      <c r="BA17">
        <v>1956</v>
      </c>
      <c r="BB17">
        <v>88</v>
      </c>
      <c r="BC17">
        <v>43</v>
      </c>
      <c r="BD17">
        <v>0</v>
      </c>
      <c r="BE17">
        <v>122174</v>
      </c>
      <c r="BF17">
        <v>94474</v>
      </c>
      <c r="BG17">
        <v>2426</v>
      </c>
      <c r="BH17">
        <v>21035</v>
      </c>
      <c r="BI17">
        <v>4160</v>
      </c>
      <c r="BJ17">
        <v>589</v>
      </c>
      <c r="BK17">
        <v>27</v>
      </c>
      <c r="BL17">
        <v>19618</v>
      </c>
      <c r="BM17">
        <v>3479</v>
      </c>
      <c r="BN17">
        <v>112</v>
      </c>
      <c r="BO17">
        <v>182</v>
      </c>
      <c r="BP17">
        <v>1877</v>
      </c>
      <c r="BQ17">
        <v>122918</v>
      </c>
      <c r="BR17">
        <v>100458</v>
      </c>
      <c r="BS17">
        <v>2248</v>
      </c>
      <c r="BT17">
        <v>16215</v>
      </c>
      <c r="BU17">
        <v>3751</v>
      </c>
      <c r="BV17">
        <v>559</v>
      </c>
      <c r="BW17">
        <v>74</v>
      </c>
      <c r="BX17">
        <v>0</v>
      </c>
      <c r="BY17">
        <v>0</v>
      </c>
      <c r="BZ17">
        <v>95079</v>
      </c>
      <c r="CA17">
        <v>80405</v>
      </c>
      <c r="CB17">
        <v>1381</v>
      </c>
      <c r="CC17">
        <v>10396</v>
      </c>
      <c r="CD17">
        <v>2627</v>
      </c>
      <c r="CE17">
        <v>409</v>
      </c>
      <c r="CF17">
        <v>44</v>
      </c>
      <c r="CG17">
        <v>0</v>
      </c>
      <c r="CH17">
        <v>0</v>
      </c>
      <c r="CI17">
        <v>99124</v>
      </c>
      <c r="CJ17">
        <v>75254</v>
      </c>
      <c r="CK17">
        <v>2598</v>
      </c>
      <c r="CL17">
        <v>15491</v>
      </c>
      <c r="CM17">
        <v>2992</v>
      </c>
      <c r="CN17">
        <v>87</v>
      </c>
      <c r="CO17">
        <v>9</v>
      </c>
      <c r="CP17">
        <v>215</v>
      </c>
      <c r="CQ17">
        <v>2478</v>
      </c>
      <c r="CR17">
        <v>124886</v>
      </c>
      <c r="CS17">
        <v>90309</v>
      </c>
      <c r="CT17">
        <v>3953</v>
      </c>
      <c r="CU17">
        <v>24315</v>
      </c>
      <c r="CV17">
        <v>4751</v>
      </c>
      <c r="CW17">
        <v>1432</v>
      </c>
      <c r="CX17">
        <v>115</v>
      </c>
      <c r="CY17">
        <v>99124</v>
      </c>
      <c r="CZ17">
        <v>75254</v>
      </c>
      <c r="DA17">
        <v>2598</v>
      </c>
      <c r="DB17">
        <v>16576</v>
      </c>
      <c r="DC17">
        <v>3434</v>
      </c>
      <c r="DD17">
        <v>1082</v>
      </c>
      <c r="DE17">
        <v>77</v>
      </c>
    </row>
    <row r="18" spans="1:109" x14ac:dyDescent="0.25">
      <c r="A18">
        <v>16</v>
      </c>
      <c r="B18">
        <v>16</v>
      </c>
      <c r="C18">
        <v>60441</v>
      </c>
      <c r="D18">
        <v>31074</v>
      </c>
      <c r="E18">
        <v>28017</v>
      </c>
      <c r="F18">
        <v>71428</v>
      </c>
      <c r="G18">
        <v>38933</v>
      </c>
      <c r="H18">
        <v>31729</v>
      </c>
      <c r="I18">
        <v>53934</v>
      </c>
      <c r="J18">
        <v>29801</v>
      </c>
      <c r="K18">
        <v>24133</v>
      </c>
      <c r="L18">
        <v>54545</v>
      </c>
      <c r="M18">
        <v>32409</v>
      </c>
      <c r="N18">
        <v>22136</v>
      </c>
      <c r="O18">
        <v>54825</v>
      </c>
      <c r="P18">
        <v>28718</v>
      </c>
      <c r="Q18">
        <v>24728</v>
      </c>
      <c r="R18">
        <v>63045</v>
      </c>
      <c r="S18">
        <v>24267</v>
      </c>
      <c r="T18">
        <v>35622</v>
      </c>
      <c r="U18">
        <v>64800</v>
      </c>
      <c r="V18">
        <v>32274</v>
      </c>
      <c r="W18">
        <v>29698</v>
      </c>
      <c r="X18">
        <v>92635</v>
      </c>
      <c r="Y18">
        <v>84210</v>
      </c>
      <c r="Z18">
        <v>2067</v>
      </c>
      <c r="AA18">
        <v>3160</v>
      </c>
      <c r="AB18">
        <v>2829</v>
      </c>
      <c r="AC18">
        <v>301</v>
      </c>
      <c r="AD18">
        <v>44</v>
      </c>
      <c r="AE18">
        <v>2837</v>
      </c>
      <c r="AF18">
        <v>2335</v>
      </c>
      <c r="AG18">
        <v>39</v>
      </c>
      <c r="AH18">
        <v>68</v>
      </c>
      <c r="AI18">
        <v>0</v>
      </c>
      <c r="AJ18">
        <v>120434</v>
      </c>
      <c r="AK18">
        <v>106552</v>
      </c>
      <c r="AL18">
        <v>3820</v>
      </c>
      <c r="AM18">
        <v>4472</v>
      </c>
      <c r="AN18">
        <v>5236</v>
      </c>
      <c r="AO18">
        <v>579</v>
      </c>
      <c r="AP18">
        <v>132</v>
      </c>
      <c r="AQ18">
        <v>0</v>
      </c>
      <c r="AR18">
        <v>0</v>
      </c>
      <c r="AS18">
        <v>93430</v>
      </c>
      <c r="AT18">
        <v>85310</v>
      </c>
      <c r="AU18">
        <v>1959</v>
      </c>
      <c r="AV18">
        <v>3097</v>
      </c>
      <c r="AW18">
        <v>2669</v>
      </c>
      <c r="AX18">
        <v>306</v>
      </c>
      <c r="AY18">
        <v>49</v>
      </c>
      <c r="AZ18">
        <v>2775</v>
      </c>
      <c r="BA18">
        <v>2168</v>
      </c>
      <c r="BB18">
        <v>52</v>
      </c>
      <c r="BC18">
        <v>89</v>
      </c>
      <c r="BD18">
        <v>0</v>
      </c>
      <c r="BE18">
        <v>120853</v>
      </c>
      <c r="BF18">
        <v>107727</v>
      </c>
      <c r="BG18">
        <v>3424</v>
      </c>
      <c r="BH18">
        <v>4325</v>
      </c>
      <c r="BI18">
        <v>5040</v>
      </c>
      <c r="BJ18">
        <v>564</v>
      </c>
      <c r="BK18">
        <v>174</v>
      </c>
      <c r="BL18">
        <v>3326</v>
      </c>
      <c r="BM18">
        <v>3516</v>
      </c>
      <c r="BN18">
        <v>60</v>
      </c>
      <c r="BO18">
        <v>84</v>
      </c>
      <c r="BP18">
        <v>2664</v>
      </c>
      <c r="BQ18">
        <v>122751</v>
      </c>
      <c r="BR18">
        <v>111301</v>
      </c>
      <c r="BS18">
        <v>3375</v>
      </c>
      <c r="BT18">
        <v>3644</v>
      </c>
      <c r="BU18">
        <v>4055</v>
      </c>
      <c r="BV18">
        <v>561</v>
      </c>
      <c r="BW18">
        <v>95</v>
      </c>
      <c r="BX18">
        <v>0</v>
      </c>
      <c r="BY18">
        <v>0</v>
      </c>
      <c r="BZ18">
        <v>95973</v>
      </c>
      <c r="CA18">
        <v>88198</v>
      </c>
      <c r="CB18">
        <v>2189</v>
      </c>
      <c r="CC18">
        <v>2462</v>
      </c>
      <c r="CD18">
        <v>2842</v>
      </c>
      <c r="CE18">
        <v>377</v>
      </c>
      <c r="CF18">
        <v>60</v>
      </c>
      <c r="CG18">
        <v>0</v>
      </c>
      <c r="CH18">
        <v>0</v>
      </c>
      <c r="CI18">
        <v>100299</v>
      </c>
      <c r="CJ18">
        <v>87956</v>
      </c>
      <c r="CK18">
        <v>3289</v>
      </c>
      <c r="CL18">
        <v>2832</v>
      </c>
      <c r="CM18">
        <v>3137</v>
      </c>
      <c r="CN18">
        <v>75</v>
      </c>
      <c r="CO18">
        <v>17</v>
      </c>
      <c r="CP18">
        <v>311</v>
      </c>
      <c r="CQ18">
        <v>2682</v>
      </c>
      <c r="CR18">
        <v>124466</v>
      </c>
      <c r="CS18">
        <v>107303</v>
      </c>
      <c r="CT18">
        <v>4809</v>
      </c>
      <c r="CU18">
        <v>5122</v>
      </c>
      <c r="CV18">
        <v>5087</v>
      </c>
      <c r="CW18">
        <v>1645</v>
      </c>
      <c r="CX18">
        <v>107</v>
      </c>
      <c r="CY18">
        <v>100299</v>
      </c>
      <c r="CZ18">
        <v>87956</v>
      </c>
      <c r="DA18">
        <v>3289</v>
      </c>
      <c r="DB18">
        <v>3679</v>
      </c>
      <c r="DC18">
        <v>3713</v>
      </c>
      <c r="DD18">
        <v>1196</v>
      </c>
      <c r="DE18">
        <v>76</v>
      </c>
    </row>
    <row r="19" spans="1:109" x14ac:dyDescent="0.25">
      <c r="A19">
        <v>17</v>
      </c>
      <c r="B19">
        <v>17</v>
      </c>
      <c r="C19">
        <v>58296</v>
      </c>
      <c r="D19">
        <v>28498</v>
      </c>
      <c r="E19">
        <v>28528</v>
      </c>
      <c r="F19">
        <v>68820</v>
      </c>
      <c r="G19">
        <v>34842</v>
      </c>
      <c r="H19">
        <v>33278</v>
      </c>
      <c r="I19">
        <v>51901</v>
      </c>
      <c r="J19">
        <v>27594</v>
      </c>
      <c r="K19">
        <v>24307</v>
      </c>
      <c r="L19">
        <v>52634</v>
      </c>
      <c r="M19">
        <v>30106</v>
      </c>
      <c r="N19">
        <v>22528</v>
      </c>
      <c r="O19">
        <v>52919</v>
      </c>
      <c r="P19">
        <v>26478</v>
      </c>
      <c r="Q19">
        <v>25133</v>
      </c>
      <c r="R19">
        <v>60713</v>
      </c>
      <c r="S19">
        <v>22413</v>
      </c>
      <c r="T19">
        <v>35250</v>
      </c>
      <c r="U19">
        <v>62738</v>
      </c>
      <c r="V19">
        <v>29511</v>
      </c>
      <c r="W19">
        <v>30638</v>
      </c>
      <c r="X19">
        <v>88940</v>
      </c>
      <c r="Y19">
        <v>81240</v>
      </c>
      <c r="Z19">
        <v>2597</v>
      </c>
      <c r="AA19">
        <v>2445</v>
      </c>
      <c r="AB19">
        <v>2287</v>
      </c>
      <c r="AC19">
        <v>353</v>
      </c>
      <c r="AD19">
        <v>10</v>
      </c>
      <c r="AE19">
        <v>2018</v>
      </c>
      <c r="AF19">
        <v>2048</v>
      </c>
      <c r="AG19">
        <v>142</v>
      </c>
      <c r="AH19">
        <v>27</v>
      </c>
      <c r="AI19">
        <v>0</v>
      </c>
      <c r="AJ19">
        <v>115406</v>
      </c>
      <c r="AK19">
        <v>101244</v>
      </c>
      <c r="AL19">
        <v>4104</v>
      </c>
      <c r="AM19">
        <v>4384</v>
      </c>
      <c r="AN19">
        <v>5380</v>
      </c>
      <c r="AO19">
        <v>706</v>
      </c>
      <c r="AP19">
        <v>113</v>
      </c>
      <c r="AQ19">
        <v>0</v>
      </c>
      <c r="AR19">
        <v>0</v>
      </c>
      <c r="AS19">
        <v>89675</v>
      </c>
      <c r="AT19">
        <v>82155</v>
      </c>
      <c r="AU19">
        <v>2554</v>
      </c>
      <c r="AV19">
        <v>2365</v>
      </c>
      <c r="AW19">
        <v>2170</v>
      </c>
      <c r="AX19">
        <v>390</v>
      </c>
      <c r="AY19">
        <v>4</v>
      </c>
      <c r="AZ19">
        <v>2002</v>
      </c>
      <c r="BA19">
        <v>1866</v>
      </c>
      <c r="BB19">
        <v>166</v>
      </c>
      <c r="BC19">
        <v>63</v>
      </c>
      <c r="BD19">
        <v>0</v>
      </c>
      <c r="BE19">
        <v>115853</v>
      </c>
      <c r="BF19">
        <v>102090</v>
      </c>
      <c r="BG19">
        <v>4328</v>
      </c>
      <c r="BH19">
        <v>4160</v>
      </c>
      <c r="BI19">
        <v>4921</v>
      </c>
      <c r="BJ19">
        <v>763</v>
      </c>
      <c r="BK19">
        <v>130</v>
      </c>
      <c r="BL19">
        <v>2998</v>
      </c>
      <c r="BM19">
        <v>3880</v>
      </c>
      <c r="BN19">
        <v>241</v>
      </c>
      <c r="BO19">
        <v>35</v>
      </c>
      <c r="BP19">
        <v>2276</v>
      </c>
      <c r="BQ19">
        <v>116924</v>
      </c>
      <c r="BR19">
        <v>106663</v>
      </c>
      <c r="BS19">
        <v>2854</v>
      </c>
      <c r="BT19">
        <v>2780</v>
      </c>
      <c r="BU19">
        <v>4336</v>
      </c>
      <c r="BV19">
        <v>465</v>
      </c>
      <c r="BW19">
        <v>97</v>
      </c>
      <c r="BX19">
        <v>0</v>
      </c>
      <c r="BY19">
        <v>0</v>
      </c>
      <c r="BZ19">
        <v>91738</v>
      </c>
      <c r="CA19">
        <v>84837</v>
      </c>
      <c r="CB19">
        <v>1808</v>
      </c>
      <c r="CC19">
        <v>1815</v>
      </c>
      <c r="CD19">
        <v>3019</v>
      </c>
      <c r="CE19">
        <v>309</v>
      </c>
      <c r="CF19">
        <v>54</v>
      </c>
      <c r="CG19">
        <v>0</v>
      </c>
      <c r="CH19">
        <v>0</v>
      </c>
      <c r="CI19">
        <v>97188</v>
      </c>
      <c r="CJ19">
        <v>84532</v>
      </c>
      <c r="CK19">
        <v>3238</v>
      </c>
      <c r="CL19">
        <v>2324</v>
      </c>
      <c r="CM19">
        <v>4286</v>
      </c>
      <c r="CN19">
        <v>100</v>
      </c>
      <c r="CO19">
        <v>32</v>
      </c>
      <c r="CP19">
        <v>265</v>
      </c>
      <c r="CQ19">
        <v>2411</v>
      </c>
      <c r="CR19">
        <v>120136</v>
      </c>
      <c r="CS19">
        <v>102147</v>
      </c>
      <c r="CT19">
        <v>4919</v>
      </c>
      <c r="CU19">
        <v>4511</v>
      </c>
      <c r="CV19">
        <v>6570</v>
      </c>
      <c r="CW19">
        <v>1471</v>
      </c>
      <c r="CX19">
        <v>131</v>
      </c>
      <c r="CY19">
        <v>97188</v>
      </c>
      <c r="CZ19">
        <v>84532</v>
      </c>
      <c r="DA19">
        <v>3238</v>
      </c>
      <c r="DB19">
        <v>3028</v>
      </c>
      <c r="DC19">
        <v>4771</v>
      </c>
      <c r="DD19">
        <v>1089</v>
      </c>
      <c r="DE19">
        <v>96</v>
      </c>
    </row>
    <row r="20" spans="1:109" x14ac:dyDescent="0.25">
      <c r="A20">
        <v>18</v>
      </c>
      <c r="B20">
        <v>18</v>
      </c>
      <c r="C20">
        <v>37560</v>
      </c>
      <c r="D20">
        <v>29810</v>
      </c>
      <c r="E20">
        <v>6838</v>
      </c>
      <c r="F20">
        <v>41886</v>
      </c>
      <c r="G20">
        <v>32227</v>
      </c>
      <c r="H20">
        <v>9113</v>
      </c>
      <c r="I20">
        <v>31260</v>
      </c>
      <c r="J20">
        <v>25763</v>
      </c>
      <c r="K20">
        <v>5497</v>
      </c>
      <c r="L20">
        <v>31646</v>
      </c>
      <c r="M20">
        <v>26887</v>
      </c>
      <c r="N20">
        <v>4759</v>
      </c>
      <c r="O20">
        <v>31740</v>
      </c>
      <c r="P20">
        <v>25279</v>
      </c>
      <c r="Q20">
        <v>5591</v>
      </c>
      <c r="R20">
        <v>42683</v>
      </c>
      <c r="S20">
        <v>31161</v>
      </c>
      <c r="T20">
        <v>8831</v>
      </c>
      <c r="U20">
        <v>46199</v>
      </c>
      <c r="V20">
        <v>37594</v>
      </c>
      <c r="W20">
        <v>7418</v>
      </c>
      <c r="X20">
        <v>93021</v>
      </c>
      <c r="Y20">
        <v>37461</v>
      </c>
      <c r="Z20">
        <v>11361</v>
      </c>
      <c r="AA20">
        <v>42186</v>
      </c>
      <c r="AB20">
        <v>1306</v>
      </c>
      <c r="AC20">
        <v>564</v>
      </c>
      <c r="AD20">
        <v>38</v>
      </c>
      <c r="AE20">
        <v>41588</v>
      </c>
      <c r="AF20">
        <v>1083</v>
      </c>
      <c r="AG20">
        <v>142</v>
      </c>
      <c r="AH20">
        <v>172</v>
      </c>
      <c r="AI20">
        <v>0</v>
      </c>
      <c r="AJ20">
        <v>126488</v>
      </c>
      <c r="AK20">
        <v>43784</v>
      </c>
      <c r="AL20">
        <v>18759</v>
      </c>
      <c r="AM20">
        <v>62051</v>
      </c>
      <c r="AN20">
        <v>3492</v>
      </c>
      <c r="AO20">
        <v>2179</v>
      </c>
      <c r="AP20">
        <v>354</v>
      </c>
      <c r="AQ20">
        <v>0</v>
      </c>
      <c r="AR20">
        <v>0</v>
      </c>
      <c r="AS20">
        <v>91250</v>
      </c>
      <c r="AT20">
        <v>36676</v>
      </c>
      <c r="AU20">
        <v>11267</v>
      </c>
      <c r="AV20">
        <v>41559</v>
      </c>
      <c r="AW20">
        <v>1142</v>
      </c>
      <c r="AX20">
        <v>549</v>
      </c>
      <c r="AY20">
        <v>33</v>
      </c>
      <c r="AZ20">
        <v>40757</v>
      </c>
      <c r="BA20">
        <v>995</v>
      </c>
      <c r="BB20">
        <v>121</v>
      </c>
      <c r="BC20">
        <v>166</v>
      </c>
      <c r="BD20">
        <v>0</v>
      </c>
      <c r="BE20">
        <v>125213</v>
      </c>
      <c r="BF20">
        <v>43238</v>
      </c>
      <c r="BG20">
        <v>18470</v>
      </c>
      <c r="BH20">
        <v>62407</v>
      </c>
      <c r="BI20">
        <v>3074</v>
      </c>
      <c r="BJ20">
        <v>1995</v>
      </c>
      <c r="BK20">
        <v>108</v>
      </c>
      <c r="BL20">
        <v>57856</v>
      </c>
      <c r="BM20">
        <v>2354</v>
      </c>
      <c r="BN20">
        <v>141</v>
      </c>
      <c r="BO20">
        <v>149</v>
      </c>
      <c r="BP20">
        <v>2962</v>
      </c>
      <c r="BQ20">
        <v>134825</v>
      </c>
      <c r="BR20">
        <v>47157</v>
      </c>
      <c r="BS20">
        <v>15436</v>
      </c>
      <c r="BT20">
        <v>70862</v>
      </c>
      <c r="BU20">
        <v>2446</v>
      </c>
      <c r="BV20">
        <v>1365</v>
      </c>
      <c r="BW20">
        <v>186</v>
      </c>
      <c r="BX20">
        <v>0</v>
      </c>
      <c r="BY20">
        <v>0</v>
      </c>
      <c r="BZ20">
        <v>99090</v>
      </c>
      <c r="CA20">
        <v>39682</v>
      </c>
      <c r="CB20">
        <v>9860</v>
      </c>
      <c r="CC20">
        <v>47811</v>
      </c>
      <c r="CD20">
        <v>2049</v>
      </c>
      <c r="CE20">
        <v>986</v>
      </c>
      <c r="CF20">
        <v>140</v>
      </c>
      <c r="CG20">
        <v>0</v>
      </c>
      <c r="CH20">
        <v>0</v>
      </c>
      <c r="CI20">
        <v>95221</v>
      </c>
      <c r="CJ20">
        <v>34574</v>
      </c>
      <c r="CK20">
        <v>13662</v>
      </c>
      <c r="CL20">
        <v>41056</v>
      </c>
      <c r="CM20">
        <v>2163</v>
      </c>
      <c r="CN20">
        <v>208</v>
      </c>
      <c r="CO20">
        <v>20</v>
      </c>
      <c r="CP20">
        <v>431</v>
      </c>
      <c r="CQ20">
        <v>3107</v>
      </c>
      <c r="CR20">
        <v>124926</v>
      </c>
      <c r="CS20">
        <v>39435</v>
      </c>
      <c r="CT20">
        <v>19975</v>
      </c>
      <c r="CU20">
        <v>62968</v>
      </c>
      <c r="CV20">
        <v>3063</v>
      </c>
      <c r="CW20">
        <v>2607</v>
      </c>
      <c r="CX20">
        <v>253</v>
      </c>
      <c r="CY20">
        <v>95221</v>
      </c>
      <c r="CZ20">
        <v>34574</v>
      </c>
      <c r="DA20">
        <v>13662</v>
      </c>
      <c r="DB20">
        <v>44157</v>
      </c>
      <c r="DC20">
        <v>2636</v>
      </c>
      <c r="DD20">
        <v>1909</v>
      </c>
      <c r="DE20">
        <v>192</v>
      </c>
    </row>
    <row r="21" spans="1:109" x14ac:dyDescent="0.25">
      <c r="A21">
        <v>19</v>
      </c>
      <c r="B21">
        <v>19</v>
      </c>
      <c r="C21">
        <v>58268</v>
      </c>
      <c r="D21">
        <v>41375</v>
      </c>
      <c r="E21">
        <v>15886</v>
      </c>
      <c r="F21">
        <v>66764</v>
      </c>
      <c r="G21">
        <v>48662</v>
      </c>
      <c r="H21">
        <v>17474</v>
      </c>
      <c r="I21">
        <v>52161</v>
      </c>
      <c r="J21">
        <v>38645</v>
      </c>
      <c r="K21">
        <v>13516</v>
      </c>
      <c r="L21">
        <v>52619</v>
      </c>
      <c r="M21">
        <v>40441</v>
      </c>
      <c r="N21">
        <v>12178</v>
      </c>
      <c r="O21">
        <v>52857</v>
      </c>
      <c r="P21">
        <v>37547</v>
      </c>
      <c r="Q21">
        <v>14266</v>
      </c>
      <c r="R21">
        <v>61663</v>
      </c>
      <c r="S21">
        <v>37939</v>
      </c>
      <c r="T21">
        <v>21248</v>
      </c>
      <c r="U21">
        <v>63544</v>
      </c>
      <c r="V21">
        <v>45091</v>
      </c>
      <c r="W21">
        <v>16654</v>
      </c>
      <c r="X21">
        <v>93285</v>
      </c>
      <c r="Y21">
        <v>52419</v>
      </c>
      <c r="Z21">
        <v>1456</v>
      </c>
      <c r="AA21">
        <v>37481</v>
      </c>
      <c r="AB21">
        <v>1502</v>
      </c>
      <c r="AC21">
        <v>485</v>
      </c>
      <c r="AD21">
        <v>18</v>
      </c>
      <c r="AE21">
        <v>36515</v>
      </c>
      <c r="AF21">
        <v>1308</v>
      </c>
      <c r="AG21">
        <v>91</v>
      </c>
      <c r="AH21">
        <v>245</v>
      </c>
      <c r="AI21">
        <v>0</v>
      </c>
      <c r="AJ21">
        <v>119715</v>
      </c>
      <c r="AK21">
        <v>61814</v>
      </c>
      <c r="AL21">
        <v>2354</v>
      </c>
      <c r="AM21">
        <v>51922</v>
      </c>
      <c r="AN21">
        <v>3420</v>
      </c>
      <c r="AO21">
        <v>811</v>
      </c>
      <c r="AP21">
        <v>119</v>
      </c>
      <c r="AQ21">
        <v>0</v>
      </c>
      <c r="AR21">
        <v>0</v>
      </c>
      <c r="AS21">
        <v>93863</v>
      </c>
      <c r="AT21">
        <v>53860</v>
      </c>
      <c r="AU21">
        <v>1421</v>
      </c>
      <c r="AV21">
        <v>36333</v>
      </c>
      <c r="AW21">
        <v>1687</v>
      </c>
      <c r="AX21">
        <v>541</v>
      </c>
      <c r="AY21">
        <v>18</v>
      </c>
      <c r="AZ21">
        <v>35323</v>
      </c>
      <c r="BA21">
        <v>1502</v>
      </c>
      <c r="BB21">
        <v>125</v>
      </c>
      <c r="BC21">
        <v>266</v>
      </c>
      <c r="BD21">
        <v>0</v>
      </c>
      <c r="BE21">
        <v>120355</v>
      </c>
      <c r="BF21">
        <v>63943</v>
      </c>
      <c r="BG21">
        <v>2341</v>
      </c>
      <c r="BH21">
        <v>50262</v>
      </c>
      <c r="BI21">
        <v>3434</v>
      </c>
      <c r="BJ21">
        <v>973</v>
      </c>
      <c r="BK21">
        <v>81</v>
      </c>
      <c r="BL21">
        <v>47500</v>
      </c>
      <c r="BM21">
        <v>2678</v>
      </c>
      <c r="BN21">
        <v>165</v>
      </c>
      <c r="BO21">
        <v>607</v>
      </c>
      <c r="BP21">
        <v>3102</v>
      </c>
      <c r="BQ21">
        <v>123372</v>
      </c>
      <c r="BR21">
        <v>72645</v>
      </c>
      <c r="BS21">
        <v>2163</v>
      </c>
      <c r="BT21">
        <v>45625</v>
      </c>
      <c r="BU21">
        <v>3169</v>
      </c>
      <c r="BV21">
        <v>678</v>
      </c>
      <c r="BW21">
        <v>60</v>
      </c>
      <c r="BX21">
        <v>0</v>
      </c>
      <c r="BY21">
        <v>0</v>
      </c>
      <c r="BZ21">
        <v>96446</v>
      </c>
      <c r="CA21">
        <v>60955</v>
      </c>
      <c r="CB21">
        <v>1459</v>
      </c>
      <c r="CC21">
        <v>31748</v>
      </c>
      <c r="CD21">
        <v>2304</v>
      </c>
      <c r="CE21">
        <v>479</v>
      </c>
      <c r="CF21">
        <v>41</v>
      </c>
      <c r="CG21">
        <v>0</v>
      </c>
      <c r="CH21">
        <v>0</v>
      </c>
      <c r="CI21">
        <v>99360</v>
      </c>
      <c r="CJ21">
        <v>50632</v>
      </c>
      <c r="CK21">
        <v>2135</v>
      </c>
      <c r="CL21">
        <v>41225</v>
      </c>
      <c r="CM21">
        <v>2140</v>
      </c>
      <c r="CN21">
        <v>97</v>
      </c>
      <c r="CO21">
        <v>14</v>
      </c>
      <c r="CP21">
        <v>533</v>
      </c>
      <c r="CQ21">
        <v>2584</v>
      </c>
      <c r="CR21">
        <v>124679</v>
      </c>
      <c r="CS21">
        <v>58974</v>
      </c>
      <c r="CT21">
        <v>3145</v>
      </c>
      <c r="CU21">
        <v>58482</v>
      </c>
      <c r="CV21">
        <v>3323</v>
      </c>
      <c r="CW21">
        <v>1438</v>
      </c>
      <c r="CX21">
        <v>130</v>
      </c>
      <c r="CY21">
        <v>99360</v>
      </c>
      <c r="CZ21">
        <v>50632</v>
      </c>
      <c r="DA21">
        <v>2135</v>
      </c>
      <c r="DB21">
        <v>43231</v>
      </c>
      <c r="DC21">
        <v>2564</v>
      </c>
      <c r="DD21">
        <v>1081</v>
      </c>
      <c r="DE21">
        <v>94</v>
      </c>
    </row>
    <row r="22" spans="1:109" x14ac:dyDescent="0.25">
      <c r="A22">
        <v>20</v>
      </c>
      <c r="B22">
        <v>20</v>
      </c>
      <c r="C22">
        <v>43848</v>
      </c>
      <c r="D22">
        <v>37805</v>
      </c>
      <c r="E22">
        <v>5074</v>
      </c>
      <c r="F22">
        <v>48573</v>
      </c>
      <c r="G22">
        <v>41567</v>
      </c>
      <c r="H22">
        <v>6425</v>
      </c>
      <c r="I22">
        <v>37577</v>
      </c>
      <c r="J22">
        <v>33292</v>
      </c>
      <c r="K22">
        <v>4285</v>
      </c>
      <c r="L22">
        <v>38046</v>
      </c>
      <c r="M22">
        <v>34500</v>
      </c>
      <c r="N22">
        <v>3546</v>
      </c>
      <c r="O22">
        <v>38229</v>
      </c>
      <c r="P22">
        <v>32980</v>
      </c>
      <c r="Q22">
        <v>4293</v>
      </c>
      <c r="R22">
        <v>48613</v>
      </c>
      <c r="S22">
        <v>38731</v>
      </c>
      <c r="T22">
        <v>7341</v>
      </c>
      <c r="U22">
        <v>51892</v>
      </c>
      <c r="V22">
        <v>45779</v>
      </c>
      <c r="W22">
        <v>4890</v>
      </c>
      <c r="X22">
        <v>99432</v>
      </c>
      <c r="Y22">
        <v>32907</v>
      </c>
      <c r="Z22">
        <v>6941</v>
      </c>
      <c r="AA22">
        <v>57016</v>
      </c>
      <c r="AB22">
        <v>1756</v>
      </c>
      <c r="AC22">
        <v>898</v>
      </c>
      <c r="AD22">
        <v>27</v>
      </c>
      <c r="AE22">
        <v>55574</v>
      </c>
      <c r="AF22">
        <v>1561</v>
      </c>
      <c r="AG22">
        <v>289</v>
      </c>
      <c r="AH22">
        <v>173</v>
      </c>
      <c r="AI22">
        <v>0</v>
      </c>
      <c r="AJ22">
        <v>128771</v>
      </c>
      <c r="AK22">
        <v>36660</v>
      </c>
      <c r="AL22">
        <v>10602</v>
      </c>
      <c r="AM22">
        <v>77836</v>
      </c>
      <c r="AN22">
        <v>3906</v>
      </c>
      <c r="AO22">
        <v>2035</v>
      </c>
      <c r="AP22">
        <v>110</v>
      </c>
      <c r="AQ22">
        <v>0</v>
      </c>
      <c r="AR22">
        <v>0</v>
      </c>
      <c r="AS22">
        <v>100084</v>
      </c>
      <c r="AT22">
        <v>32816</v>
      </c>
      <c r="AU22">
        <v>6577</v>
      </c>
      <c r="AV22">
        <v>58346</v>
      </c>
      <c r="AW22">
        <v>1584</v>
      </c>
      <c r="AX22">
        <v>932</v>
      </c>
      <c r="AY22">
        <v>28</v>
      </c>
      <c r="AZ22">
        <v>57130</v>
      </c>
      <c r="BA22">
        <v>1382</v>
      </c>
      <c r="BB22">
        <v>263</v>
      </c>
      <c r="BC22">
        <v>197</v>
      </c>
      <c r="BD22">
        <v>0</v>
      </c>
      <c r="BE22">
        <v>130636</v>
      </c>
      <c r="BF22">
        <v>36144</v>
      </c>
      <c r="BG22">
        <v>10152</v>
      </c>
      <c r="BH22">
        <v>80586</v>
      </c>
      <c r="BI22">
        <v>3869</v>
      </c>
      <c r="BJ22">
        <v>1981</v>
      </c>
      <c r="BK22">
        <v>126</v>
      </c>
      <c r="BL22">
        <v>76041</v>
      </c>
      <c r="BM22">
        <v>3267</v>
      </c>
      <c r="BN22">
        <v>271</v>
      </c>
      <c r="BO22">
        <v>788</v>
      </c>
      <c r="BP22">
        <v>3945</v>
      </c>
      <c r="BQ22">
        <v>134643</v>
      </c>
      <c r="BR22">
        <v>33381</v>
      </c>
      <c r="BS22">
        <v>10722</v>
      </c>
      <c r="BT22">
        <v>88034</v>
      </c>
      <c r="BU22">
        <v>3728</v>
      </c>
      <c r="BV22">
        <v>1340</v>
      </c>
      <c r="BW22">
        <v>199</v>
      </c>
      <c r="BX22">
        <v>0</v>
      </c>
      <c r="BY22">
        <v>0</v>
      </c>
      <c r="BZ22">
        <v>103674</v>
      </c>
      <c r="CA22">
        <v>29649</v>
      </c>
      <c r="CB22">
        <v>7204</v>
      </c>
      <c r="CC22">
        <v>64039</v>
      </c>
      <c r="CD22">
        <v>3243</v>
      </c>
      <c r="CE22">
        <v>1005</v>
      </c>
      <c r="CF22">
        <v>146</v>
      </c>
      <c r="CG22">
        <v>0</v>
      </c>
      <c r="CH22">
        <v>0</v>
      </c>
      <c r="CI22">
        <v>102139</v>
      </c>
      <c r="CJ22">
        <v>32933</v>
      </c>
      <c r="CK22">
        <v>8390</v>
      </c>
      <c r="CL22">
        <v>52646</v>
      </c>
      <c r="CM22">
        <v>4398</v>
      </c>
      <c r="CN22">
        <v>240</v>
      </c>
      <c r="CO22">
        <v>27</v>
      </c>
      <c r="CP22">
        <v>482</v>
      </c>
      <c r="CQ22">
        <v>3023</v>
      </c>
      <c r="CR22">
        <v>124935</v>
      </c>
      <c r="CS22">
        <v>35323</v>
      </c>
      <c r="CT22">
        <v>11266</v>
      </c>
      <c r="CU22">
        <v>72832</v>
      </c>
      <c r="CV22">
        <v>5628</v>
      </c>
      <c r="CW22">
        <v>1943</v>
      </c>
      <c r="CX22">
        <v>201</v>
      </c>
      <c r="CY22">
        <v>102139</v>
      </c>
      <c r="CZ22">
        <v>32933</v>
      </c>
      <c r="DA22">
        <v>8390</v>
      </c>
      <c r="DB22">
        <v>55531</v>
      </c>
      <c r="DC22">
        <v>5020</v>
      </c>
      <c r="DD22">
        <v>1526</v>
      </c>
      <c r="DE22">
        <v>138</v>
      </c>
    </row>
    <row r="23" spans="1:109" x14ac:dyDescent="0.25">
      <c r="A23">
        <v>21</v>
      </c>
      <c r="B23">
        <v>21</v>
      </c>
      <c r="C23">
        <v>59899</v>
      </c>
      <c r="D23">
        <v>52946</v>
      </c>
      <c r="E23">
        <v>6056</v>
      </c>
      <c r="F23">
        <v>64885</v>
      </c>
      <c r="G23">
        <v>58187</v>
      </c>
      <c r="H23">
        <v>6145</v>
      </c>
      <c r="I23">
        <v>53709</v>
      </c>
      <c r="J23">
        <v>48464</v>
      </c>
      <c r="K23">
        <v>5245</v>
      </c>
      <c r="L23">
        <v>54106</v>
      </c>
      <c r="M23">
        <v>49508</v>
      </c>
      <c r="N23">
        <v>4598</v>
      </c>
      <c r="O23">
        <v>54293</v>
      </c>
      <c r="P23">
        <v>47860</v>
      </c>
      <c r="Q23">
        <v>5586</v>
      </c>
      <c r="R23">
        <v>65057</v>
      </c>
      <c r="S23">
        <v>53097</v>
      </c>
      <c r="T23">
        <v>9695</v>
      </c>
      <c r="U23">
        <v>67375</v>
      </c>
      <c r="V23">
        <v>60672</v>
      </c>
      <c r="W23">
        <v>5323</v>
      </c>
      <c r="X23">
        <v>95326</v>
      </c>
      <c r="Y23">
        <v>29719</v>
      </c>
      <c r="Z23">
        <v>1511</v>
      </c>
      <c r="AA23">
        <v>61441</v>
      </c>
      <c r="AB23">
        <v>1951</v>
      </c>
      <c r="AC23">
        <v>489</v>
      </c>
      <c r="AD23">
        <v>8</v>
      </c>
      <c r="AE23">
        <v>60579</v>
      </c>
      <c r="AF23">
        <v>1830</v>
      </c>
      <c r="AG23">
        <v>143</v>
      </c>
      <c r="AH23">
        <v>320</v>
      </c>
      <c r="AI23">
        <v>0</v>
      </c>
      <c r="AJ23">
        <v>126783</v>
      </c>
      <c r="AK23">
        <v>37974</v>
      </c>
      <c r="AL23">
        <v>2444</v>
      </c>
      <c r="AM23">
        <v>81357</v>
      </c>
      <c r="AN23">
        <v>4807</v>
      </c>
      <c r="AO23">
        <v>1034</v>
      </c>
      <c r="AP23">
        <v>35</v>
      </c>
      <c r="AQ23">
        <v>0</v>
      </c>
      <c r="AR23">
        <v>0</v>
      </c>
      <c r="AS23">
        <v>95103</v>
      </c>
      <c r="AT23">
        <v>29252</v>
      </c>
      <c r="AU23">
        <v>1397</v>
      </c>
      <c r="AV23">
        <v>61868</v>
      </c>
      <c r="AW23">
        <v>1995</v>
      </c>
      <c r="AX23">
        <v>551</v>
      </c>
      <c r="AY23">
        <v>4</v>
      </c>
      <c r="AZ23">
        <v>61035</v>
      </c>
      <c r="BA23">
        <v>1884</v>
      </c>
      <c r="BB23">
        <v>135</v>
      </c>
      <c r="BC23">
        <v>275</v>
      </c>
      <c r="BD23">
        <v>0</v>
      </c>
      <c r="BE23">
        <v>127492</v>
      </c>
      <c r="BF23">
        <v>37375</v>
      </c>
      <c r="BG23">
        <v>2360</v>
      </c>
      <c r="BH23">
        <v>82634</v>
      </c>
      <c r="BI23">
        <v>5038</v>
      </c>
      <c r="BJ23">
        <v>1024</v>
      </c>
      <c r="BK23">
        <v>46</v>
      </c>
      <c r="BL23">
        <v>80255</v>
      </c>
      <c r="BM23">
        <v>3974</v>
      </c>
      <c r="BN23">
        <v>182</v>
      </c>
      <c r="BO23">
        <v>310</v>
      </c>
      <c r="BP23">
        <v>3042</v>
      </c>
      <c r="BQ23">
        <v>132676</v>
      </c>
      <c r="BR23">
        <v>38968</v>
      </c>
      <c r="BS23">
        <v>1999</v>
      </c>
      <c r="BT23">
        <v>88051</v>
      </c>
      <c r="BU23">
        <v>3989</v>
      </c>
      <c r="BV23">
        <v>1102</v>
      </c>
      <c r="BW23">
        <v>77</v>
      </c>
      <c r="BX23">
        <v>0</v>
      </c>
      <c r="BY23">
        <v>0</v>
      </c>
      <c r="BZ23">
        <v>101304</v>
      </c>
      <c r="CA23">
        <v>31219</v>
      </c>
      <c r="CB23">
        <v>1309</v>
      </c>
      <c r="CC23">
        <v>65771</v>
      </c>
      <c r="CD23">
        <v>3084</v>
      </c>
      <c r="CE23">
        <v>780</v>
      </c>
      <c r="CF23">
        <v>49</v>
      </c>
      <c r="CG23">
        <v>0</v>
      </c>
      <c r="CH23">
        <v>0</v>
      </c>
      <c r="CI23">
        <v>96768</v>
      </c>
      <c r="CJ23">
        <v>30387</v>
      </c>
      <c r="CK23">
        <v>2232</v>
      </c>
      <c r="CL23">
        <v>57435</v>
      </c>
      <c r="CM23">
        <v>3158</v>
      </c>
      <c r="CN23">
        <v>127</v>
      </c>
      <c r="CO23">
        <v>11</v>
      </c>
      <c r="CP23">
        <v>542</v>
      </c>
      <c r="CQ23">
        <v>2876</v>
      </c>
      <c r="CR23">
        <v>123674</v>
      </c>
      <c r="CS23">
        <v>37472</v>
      </c>
      <c r="CT23">
        <v>3211</v>
      </c>
      <c r="CU23">
        <v>77673</v>
      </c>
      <c r="CV23">
        <v>4792</v>
      </c>
      <c r="CW23">
        <v>1555</v>
      </c>
      <c r="CX23">
        <v>142</v>
      </c>
      <c r="CY23">
        <v>96768</v>
      </c>
      <c r="CZ23">
        <v>30387</v>
      </c>
      <c r="DA23">
        <v>2232</v>
      </c>
      <c r="DB23">
        <v>59900</v>
      </c>
      <c r="DC23">
        <v>3756</v>
      </c>
      <c r="DD23">
        <v>1111</v>
      </c>
      <c r="DE23">
        <v>96</v>
      </c>
    </row>
    <row r="24" spans="1:109" x14ac:dyDescent="0.25">
      <c r="A24">
        <v>22</v>
      </c>
      <c r="B24">
        <v>22</v>
      </c>
      <c r="C24">
        <v>57069</v>
      </c>
      <c r="D24">
        <v>42297</v>
      </c>
      <c r="E24">
        <v>13878</v>
      </c>
      <c r="F24">
        <v>65156</v>
      </c>
      <c r="G24">
        <v>49046</v>
      </c>
      <c r="H24">
        <v>15600</v>
      </c>
      <c r="I24">
        <v>51225</v>
      </c>
      <c r="J24">
        <v>39837</v>
      </c>
      <c r="K24">
        <v>11388</v>
      </c>
      <c r="L24">
        <v>51486</v>
      </c>
      <c r="M24">
        <v>40866</v>
      </c>
      <c r="N24">
        <v>10620</v>
      </c>
      <c r="O24">
        <v>51779</v>
      </c>
      <c r="P24">
        <v>38461</v>
      </c>
      <c r="Q24">
        <v>12401</v>
      </c>
      <c r="R24">
        <v>60294</v>
      </c>
      <c r="S24">
        <v>38919</v>
      </c>
      <c r="T24">
        <v>19116</v>
      </c>
      <c r="U24">
        <v>62478</v>
      </c>
      <c r="V24">
        <v>46646</v>
      </c>
      <c r="W24">
        <v>14296</v>
      </c>
      <c r="X24">
        <v>88595</v>
      </c>
      <c r="Y24">
        <v>44640</v>
      </c>
      <c r="Z24">
        <v>1669</v>
      </c>
      <c r="AA24">
        <v>40043</v>
      </c>
      <c r="AB24">
        <v>1915</v>
      </c>
      <c r="AC24">
        <v>330</v>
      </c>
      <c r="AD24">
        <v>16</v>
      </c>
      <c r="AE24">
        <v>39545</v>
      </c>
      <c r="AF24">
        <v>1828</v>
      </c>
      <c r="AG24">
        <v>72</v>
      </c>
      <c r="AH24">
        <v>108</v>
      </c>
      <c r="AI24">
        <v>0</v>
      </c>
      <c r="AJ24">
        <v>116590</v>
      </c>
      <c r="AK24">
        <v>54596</v>
      </c>
      <c r="AL24">
        <v>3426</v>
      </c>
      <c r="AM24">
        <v>54005</v>
      </c>
      <c r="AN24">
        <v>4937</v>
      </c>
      <c r="AO24">
        <v>581</v>
      </c>
      <c r="AP24">
        <v>27</v>
      </c>
      <c r="AQ24">
        <v>0</v>
      </c>
      <c r="AR24">
        <v>0</v>
      </c>
      <c r="AS24">
        <v>89006</v>
      </c>
      <c r="AT24">
        <v>45509</v>
      </c>
      <c r="AU24">
        <v>1592</v>
      </c>
      <c r="AV24">
        <v>39652</v>
      </c>
      <c r="AW24">
        <v>1851</v>
      </c>
      <c r="AX24">
        <v>402</v>
      </c>
      <c r="AY24">
        <v>4</v>
      </c>
      <c r="AZ24">
        <v>39165</v>
      </c>
      <c r="BA24">
        <v>1779</v>
      </c>
      <c r="BB24">
        <v>136</v>
      </c>
      <c r="BC24">
        <v>64</v>
      </c>
      <c r="BD24">
        <v>0</v>
      </c>
      <c r="BE24">
        <v>117222</v>
      </c>
      <c r="BF24">
        <v>55936</v>
      </c>
      <c r="BG24">
        <v>3189</v>
      </c>
      <c r="BH24">
        <v>53355</v>
      </c>
      <c r="BI24">
        <v>5055</v>
      </c>
      <c r="BJ24">
        <v>533</v>
      </c>
      <c r="BK24">
        <v>16</v>
      </c>
      <c r="BL24">
        <v>51139</v>
      </c>
      <c r="BM24">
        <v>4551</v>
      </c>
      <c r="BN24">
        <v>149</v>
      </c>
      <c r="BO24">
        <v>282</v>
      </c>
      <c r="BP24">
        <v>1958</v>
      </c>
      <c r="BQ24">
        <v>119441</v>
      </c>
      <c r="BR24">
        <v>61112</v>
      </c>
      <c r="BS24">
        <v>2151</v>
      </c>
      <c r="BT24">
        <v>51725</v>
      </c>
      <c r="BU24">
        <v>4724</v>
      </c>
      <c r="BV24">
        <v>700</v>
      </c>
      <c r="BW24">
        <v>68</v>
      </c>
      <c r="BX24">
        <v>0</v>
      </c>
      <c r="BY24">
        <v>0</v>
      </c>
      <c r="BZ24">
        <v>93160</v>
      </c>
      <c r="CA24">
        <v>50931</v>
      </c>
      <c r="CB24">
        <v>1427</v>
      </c>
      <c r="CC24">
        <v>37485</v>
      </c>
      <c r="CD24">
        <v>3432</v>
      </c>
      <c r="CE24">
        <v>498</v>
      </c>
      <c r="CF24">
        <v>50</v>
      </c>
      <c r="CG24">
        <v>0</v>
      </c>
      <c r="CH24">
        <v>0</v>
      </c>
      <c r="CI24">
        <v>98263</v>
      </c>
      <c r="CJ24">
        <v>46367</v>
      </c>
      <c r="CK24">
        <v>2354</v>
      </c>
      <c r="CL24">
        <v>42034</v>
      </c>
      <c r="CM24">
        <v>4445</v>
      </c>
      <c r="CN24">
        <v>144</v>
      </c>
      <c r="CO24">
        <v>18</v>
      </c>
      <c r="CP24">
        <v>372</v>
      </c>
      <c r="CQ24">
        <v>2529</v>
      </c>
      <c r="CR24">
        <v>124471</v>
      </c>
      <c r="CS24">
        <v>54823</v>
      </c>
      <c r="CT24">
        <v>3570</v>
      </c>
      <c r="CU24">
        <v>58300</v>
      </c>
      <c r="CV24">
        <v>7036</v>
      </c>
      <c r="CW24">
        <v>1488</v>
      </c>
      <c r="CX24">
        <v>100</v>
      </c>
      <c r="CY24">
        <v>98263</v>
      </c>
      <c r="CZ24">
        <v>46367</v>
      </c>
      <c r="DA24">
        <v>2354</v>
      </c>
      <c r="DB24">
        <v>43973</v>
      </c>
      <c r="DC24">
        <v>4860</v>
      </c>
      <c r="DD24">
        <v>1125</v>
      </c>
      <c r="DE24">
        <v>62</v>
      </c>
    </row>
    <row r="25" spans="1:109" x14ac:dyDescent="0.25">
      <c r="A25">
        <v>23</v>
      </c>
      <c r="B25">
        <v>23</v>
      </c>
      <c r="C25">
        <v>64491</v>
      </c>
      <c r="D25">
        <v>31598</v>
      </c>
      <c r="E25">
        <v>31690</v>
      </c>
      <c r="F25">
        <v>76696</v>
      </c>
      <c r="G25">
        <v>39496</v>
      </c>
      <c r="H25">
        <v>36406</v>
      </c>
      <c r="I25">
        <v>58129</v>
      </c>
      <c r="J25">
        <v>30315</v>
      </c>
      <c r="K25">
        <v>27814</v>
      </c>
      <c r="L25">
        <v>59022</v>
      </c>
      <c r="M25">
        <v>33183</v>
      </c>
      <c r="N25">
        <v>25839</v>
      </c>
      <c r="O25">
        <v>59027</v>
      </c>
      <c r="P25">
        <v>29199</v>
      </c>
      <c r="Q25">
        <v>28446</v>
      </c>
      <c r="R25">
        <v>66475</v>
      </c>
      <c r="S25">
        <v>24947</v>
      </c>
      <c r="T25">
        <v>38946</v>
      </c>
      <c r="U25">
        <v>67573</v>
      </c>
      <c r="V25">
        <v>32445</v>
      </c>
      <c r="W25">
        <v>32669</v>
      </c>
      <c r="X25">
        <v>89851</v>
      </c>
      <c r="Y25">
        <v>76808</v>
      </c>
      <c r="Z25">
        <v>1138</v>
      </c>
      <c r="AA25">
        <v>9343</v>
      </c>
      <c r="AB25">
        <v>2282</v>
      </c>
      <c r="AC25">
        <v>224</v>
      </c>
      <c r="AD25">
        <v>28</v>
      </c>
      <c r="AE25">
        <v>8925</v>
      </c>
      <c r="AF25">
        <v>2150</v>
      </c>
      <c r="AG25">
        <v>151</v>
      </c>
      <c r="AH25">
        <v>64</v>
      </c>
      <c r="AI25">
        <v>0</v>
      </c>
      <c r="AJ25">
        <v>118804</v>
      </c>
      <c r="AK25">
        <v>98021</v>
      </c>
      <c r="AL25">
        <v>2218</v>
      </c>
      <c r="AM25">
        <v>12744</v>
      </c>
      <c r="AN25">
        <v>5739</v>
      </c>
      <c r="AO25">
        <v>463</v>
      </c>
      <c r="AP25">
        <v>59</v>
      </c>
      <c r="AQ25">
        <v>0</v>
      </c>
      <c r="AR25">
        <v>0</v>
      </c>
      <c r="AS25">
        <v>89607</v>
      </c>
      <c r="AT25">
        <v>76847</v>
      </c>
      <c r="AU25">
        <v>1209</v>
      </c>
      <c r="AV25">
        <v>8887</v>
      </c>
      <c r="AW25">
        <v>2360</v>
      </c>
      <c r="AX25">
        <v>247</v>
      </c>
      <c r="AY25">
        <v>14</v>
      </c>
      <c r="AZ25">
        <v>8467</v>
      </c>
      <c r="BA25">
        <v>2187</v>
      </c>
      <c r="BB25">
        <v>84</v>
      </c>
      <c r="BC25">
        <v>39</v>
      </c>
      <c r="BD25">
        <v>0</v>
      </c>
      <c r="BE25">
        <v>118663</v>
      </c>
      <c r="BF25">
        <v>98263</v>
      </c>
      <c r="BG25">
        <v>2124</v>
      </c>
      <c r="BH25">
        <v>12293</v>
      </c>
      <c r="BI25">
        <v>5752</v>
      </c>
      <c r="BJ25">
        <v>477</v>
      </c>
      <c r="BK25">
        <v>34</v>
      </c>
      <c r="BL25">
        <v>11118</v>
      </c>
      <c r="BM25">
        <v>4986</v>
      </c>
      <c r="BN25">
        <v>172</v>
      </c>
      <c r="BO25">
        <v>150</v>
      </c>
      <c r="BP25">
        <v>1833</v>
      </c>
      <c r="BQ25">
        <v>117094</v>
      </c>
      <c r="BR25">
        <v>99147</v>
      </c>
      <c r="BS25">
        <v>1476</v>
      </c>
      <c r="BT25">
        <v>11510</v>
      </c>
      <c r="BU25">
        <v>4701</v>
      </c>
      <c r="BV25">
        <v>537</v>
      </c>
      <c r="BW25">
        <v>46</v>
      </c>
      <c r="BX25">
        <v>0</v>
      </c>
      <c r="BY25">
        <v>0</v>
      </c>
      <c r="BZ25">
        <v>88002</v>
      </c>
      <c r="CA25">
        <v>75916</v>
      </c>
      <c r="CB25">
        <v>881</v>
      </c>
      <c r="CC25">
        <v>7936</v>
      </c>
      <c r="CD25">
        <v>3035</v>
      </c>
      <c r="CE25">
        <v>370</v>
      </c>
      <c r="CF25">
        <v>33</v>
      </c>
      <c r="CG25">
        <v>0</v>
      </c>
      <c r="CH25">
        <v>0</v>
      </c>
      <c r="CI25">
        <v>97071</v>
      </c>
      <c r="CJ25">
        <v>78705</v>
      </c>
      <c r="CK25">
        <v>1583</v>
      </c>
      <c r="CL25">
        <v>9298</v>
      </c>
      <c r="CM25">
        <v>4855</v>
      </c>
      <c r="CN25">
        <v>60</v>
      </c>
      <c r="CO25">
        <v>11</v>
      </c>
      <c r="CP25">
        <v>219</v>
      </c>
      <c r="CQ25">
        <v>2340</v>
      </c>
      <c r="CR25">
        <v>123242</v>
      </c>
      <c r="CS25">
        <v>97416</v>
      </c>
      <c r="CT25">
        <v>2514</v>
      </c>
      <c r="CU25">
        <v>13531</v>
      </c>
      <c r="CV25">
        <v>7774</v>
      </c>
      <c r="CW25">
        <v>1314</v>
      </c>
      <c r="CX25">
        <v>93</v>
      </c>
      <c r="CY25">
        <v>97071</v>
      </c>
      <c r="CZ25">
        <v>78705</v>
      </c>
      <c r="DA25">
        <v>1583</v>
      </c>
      <c r="DB25">
        <v>10008</v>
      </c>
      <c r="DC25">
        <v>5302</v>
      </c>
      <c r="DD25">
        <v>955</v>
      </c>
      <c r="DE25">
        <v>65</v>
      </c>
    </row>
    <row r="26" spans="1:109" x14ac:dyDescent="0.25">
      <c r="A26">
        <v>24</v>
      </c>
      <c r="B26">
        <v>24</v>
      </c>
      <c r="C26">
        <v>42694</v>
      </c>
      <c r="D26">
        <v>29217</v>
      </c>
      <c r="E26">
        <v>12378</v>
      </c>
      <c r="F26">
        <v>49256</v>
      </c>
      <c r="G26">
        <v>35409</v>
      </c>
      <c r="H26">
        <v>12998</v>
      </c>
      <c r="I26">
        <v>37497</v>
      </c>
      <c r="J26">
        <v>26714</v>
      </c>
      <c r="K26">
        <v>10783</v>
      </c>
      <c r="L26">
        <v>37698</v>
      </c>
      <c r="M26">
        <v>27961</v>
      </c>
      <c r="N26">
        <v>9737</v>
      </c>
      <c r="O26">
        <v>37890</v>
      </c>
      <c r="P26">
        <v>25937</v>
      </c>
      <c r="Q26">
        <v>10750</v>
      </c>
      <c r="R26">
        <v>46453</v>
      </c>
      <c r="S26">
        <v>26730</v>
      </c>
      <c r="T26">
        <v>17445</v>
      </c>
      <c r="U26">
        <v>47416</v>
      </c>
      <c r="V26">
        <v>32566</v>
      </c>
      <c r="W26">
        <v>12678</v>
      </c>
      <c r="X26">
        <v>86183</v>
      </c>
      <c r="Y26">
        <v>50540</v>
      </c>
      <c r="Z26">
        <v>1705</v>
      </c>
      <c r="AA26">
        <v>32034</v>
      </c>
      <c r="AB26">
        <v>1206</v>
      </c>
      <c r="AC26">
        <v>615</v>
      </c>
      <c r="AD26">
        <v>15</v>
      </c>
      <c r="AE26">
        <v>30473</v>
      </c>
      <c r="AF26">
        <v>965</v>
      </c>
      <c r="AG26">
        <v>46</v>
      </c>
      <c r="AH26">
        <v>290</v>
      </c>
      <c r="AI26">
        <v>0</v>
      </c>
      <c r="AJ26">
        <v>116831</v>
      </c>
      <c r="AK26">
        <v>59211</v>
      </c>
      <c r="AL26">
        <v>4776</v>
      </c>
      <c r="AM26">
        <v>50399</v>
      </c>
      <c r="AN26">
        <v>2182</v>
      </c>
      <c r="AO26">
        <v>1310</v>
      </c>
      <c r="AP26">
        <v>84</v>
      </c>
      <c r="AQ26">
        <v>0</v>
      </c>
      <c r="AR26">
        <v>0</v>
      </c>
      <c r="AS26">
        <v>84737</v>
      </c>
      <c r="AT26">
        <v>50706</v>
      </c>
      <c r="AU26">
        <v>1705</v>
      </c>
      <c r="AV26">
        <v>30493</v>
      </c>
      <c r="AW26">
        <v>1061</v>
      </c>
      <c r="AX26">
        <v>577</v>
      </c>
      <c r="AY26">
        <v>30</v>
      </c>
      <c r="AZ26">
        <v>29085</v>
      </c>
      <c r="BA26">
        <v>838</v>
      </c>
      <c r="BB26">
        <v>55</v>
      </c>
      <c r="BC26">
        <v>352</v>
      </c>
      <c r="BD26">
        <v>0</v>
      </c>
      <c r="BE26">
        <v>115475</v>
      </c>
      <c r="BF26">
        <v>59957</v>
      </c>
      <c r="BG26">
        <v>5046</v>
      </c>
      <c r="BH26">
        <v>48362</v>
      </c>
      <c r="BI26">
        <v>2020</v>
      </c>
      <c r="BJ26">
        <v>1292</v>
      </c>
      <c r="BK26">
        <v>154</v>
      </c>
      <c r="BL26">
        <v>43957</v>
      </c>
      <c r="BM26">
        <v>1419</v>
      </c>
      <c r="BN26">
        <v>92</v>
      </c>
      <c r="BO26">
        <v>275</v>
      </c>
      <c r="BP26">
        <v>4699</v>
      </c>
      <c r="BQ26">
        <v>116881</v>
      </c>
      <c r="BR26">
        <v>62739</v>
      </c>
      <c r="BS26">
        <v>3986</v>
      </c>
      <c r="BT26">
        <v>47748</v>
      </c>
      <c r="BU26">
        <v>2002</v>
      </c>
      <c r="BV26">
        <v>1132</v>
      </c>
      <c r="BW26">
        <v>250</v>
      </c>
      <c r="BX26">
        <v>0</v>
      </c>
      <c r="BY26">
        <v>0</v>
      </c>
      <c r="BZ26">
        <v>89631</v>
      </c>
      <c r="CA26">
        <v>52920</v>
      </c>
      <c r="CB26">
        <v>2683</v>
      </c>
      <c r="CC26">
        <v>32066</v>
      </c>
      <c r="CD26">
        <v>1625</v>
      </c>
      <c r="CE26">
        <v>833</v>
      </c>
      <c r="CF26">
        <v>171</v>
      </c>
      <c r="CG26">
        <v>0</v>
      </c>
      <c r="CH26">
        <v>0</v>
      </c>
      <c r="CI26">
        <v>95361</v>
      </c>
      <c r="CJ26">
        <v>52051</v>
      </c>
      <c r="CK26">
        <v>5299</v>
      </c>
      <c r="CL26">
        <v>31947</v>
      </c>
      <c r="CM26">
        <v>1931</v>
      </c>
      <c r="CN26">
        <v>153</v>
      </c>
      <c r="CO26">
        <v>33</v>
      </c>
      <c r="CP26">
        <v>430</v>
      </c>
      <c r="CQ26">
        <v>3517</v>
      </c>
      <c r="CR26">
        <v>122543</v>
      </c>
      <c r="CS26">
        <v>59811</v>
      </c>
      <c r="CT26">
        <v>8500</v>
      </c>
      <c r="CU26">
        <v>49300</v>
      </c>
      <c r="CV26">
        <v>3055</v>
      </c>
      <c r="CW26">
        <v>2245</v>
      </c>
      <c r="CX26">
        <v>189</v>
      </c>
      <c r="CY26">
        <v>95361</v>
      </c>
      <c r="CZ26">
        <v>52051</v>
      </c>
      <c r="DA26">
        <v>5299</v>
      </c>
      <c r="DB26">
        <v>33898</v>
      </c>
      <c r="DC26">
        <v>2582</v>
      </c>
      <c r="DD26">
        <v>1673</v>
      </c>
      <c r="DE26">
        <v>136</v>
      </c>
    </row>
    <row r="27" spans="1:109" x14ac:dyDescent="0.25">
      <c r="A27">
        <v>25</v>
      </c>
      <c r="B27">
        <v>25</v>
      </c>
      <c r="C27">
        <v>44462</v>
      </c>
      <c r="D27">
        <v>33320</v>
      </c>
      <c r="E27">
        <v>10053</v>
      </c>
      <c r="F27">
        <v>49146</v>
      </c>
      <c r="G27">
        <v>38044</v>
      </c>
      <c r="H27">
        <v>10348</v>
      </c>
      <c r="I27">
        <v>39456</v>
      </c>
      <c r="J27">
        <v>30921</v>
      </c>
      <c r="K27">
        <v>8535</v>
      </c>
      <c r="L27">
        <v>39528</v>
      </c>
      <c r="M27">
        <v>31917</v>
      </c>
      <c r="N27">
        <v>7611</v>
      </c>
      <c r="O27">
        <v>39760</v>
      </c>
      <c r="P27">
        <v>30116</v>
      </c>
      <c r="Q27">
        <v>8468</v>
      </c>
      <c r="R27">
        <v>48877</v>
      </c>
      <c r="S27">
        <v>31808</v>
      </c>
      <c r="T27">
        <v>14742</v>
      </c>
      <c r="U27">
        <v>50002</v>
      </c>
      <c r="V27">
        <v>37187</v>
      </c>
      <c r="W27">
        <v>10784</v>
      </c>
      <c r="X27">
        <v>87481</v>
      </c>
      <c r="Y27">
        <v>48647</v>
      </c>
      <c r="Z27">
        <v>1993</v>
      </c>
      <c r="AA27">
        <v>34554</v>
      </c>
      <c r="AB27">
        <v>1492</v>
      </c>
      <c r="AC27">
        <v>486</v>
      </c>
      <c r="AD27">
        <v>223</v>
      </c>
      <c r="AE27">
        <v>33566</v>
      </c>
      <c r="AF27">
        <v>1206</v>
      </c>
      <c r="AG27">
        <v>95</v>
      </c>
      <c r="AH27">
        <v>258</v>
      </c>
      <c r="AI27">
        <v>0</v>
      </c>
      <c r="AJ27">
        <v>119787</v>
      </c>
      <c r="AK27">
        <v>57843</v>
      </c>
      <c r="AL27">
        <v>5690</v>
      </c>
      <c r="AM27">
        <v>52201</v>
      </c>
      <c r="AN27">
        <v>4247</v>
      </c>
      <c r="AO27">
        <v>914</v>
      </c>
      <c r="AP27">
        <v>335</v>
      </c>
      <c r="AQ27">
        <v>0</v>
      </c>
      <c r="AR27">
        <v>0</v>
      </c>
      <c r="AS27">
        <v>87702</v>
      </c>
      <c r="AT27">
        <v>48264</v>
      </c>
      <c r="AU27">
        <v>1637</v>
      </c>
      <c r="AV27">
        <v>35524</v>
      </c>
      <c r="AW27">
        <v>1315</v>
      </c>
      <c r="AX27">
        <v>544</v>
      </c>
      <c r="AY27">
        <v>309</v>
      </c>
      <c r="AZ27">
        <v>34643</v>
      </c>
      <c r="BA27">
        <v>1094</v>
      </c>
      <c r="BB27">
        <v>111</v>
      </c>
      <c r="BC27">
        <v>229</v>
      </c>
      <c r="BD27">
        <v>0</v>
      </c>
      <c r="BE27">
        <v>118921</v>
      </c>
      <c r="BF27">
        <v>57254</v>
      </c>
      <c r="BG27">
        <v>4424</v>
      </c>
      <c r="BH27">
        <v>52990</v>
      </c>
      <c r="BI27">
        <v>3951</v>
      </c>
      <c r="BJ27">
        <v>952</v>
      </c>
      <c r="BK27">
        <v>411</v>
      </c>
      <c r="BL27">
        <v>50051</v>
      </c>
      <c r="BM27">
        <v>3118</v>
      </c>
      <c r="BN27">
        <v>127</v>
      </c>
      <c r="BO27">
        <v>291</v>
      </c>
      <c r="BP27">
        <v>3306</v>
      </c>
      <c r="BQ27">
        <v>115657</v>
      </c>
      <c r="BR27">
        <v>56392</v>
      </c>
      <c r="BS27">
        <v>3595</v>
      </c>
      <c r="BT27">
        <v>52021</v>
      </c>
      <c r="BU27">
        <v>3349</v>
      </c>
      <c r="BV27">
        <v>1061</v>
      </c>
      <c r="BW27">
        <v>185</v>
      </c>
      <c r="BX27">
        <v>0</v>
      </c>
      <c r="BY27">
        <v>0</v>
      </c>
      <c r="BZ27">
        <v>89528</v>
      </c>
      <c r="CA27">
        <v>48464</v>
      </c>
      <c r="CB27">
        <v>2368</v>
      </c>
      <c r="CC27">
        <v>35464</v>
      </c>
      <c r="CD27">
        <v>2892</v>
      </c>
      <c r="CE27">
        <v>777</v>
      </c>
      <c r="CF27">
        <v>116</v>
      </c>
      <c r="CG27">
        <v>0</v>
      </c>
      <c r="CH27">
        <v>0</v>
      </c>
      <c r="CI27">
        <v>95253</v>
      </c>
      <c r="CJ27">
        <v>47901</v>
      </c>
      <c r="CK27">
        <v>3749</v>
      </c>
      <c r="CL27">
        <v>35848</v>
      </c>
      <c r="CM27">
        <v>3729</v>
      </c>
      <c r="CN27">
        <v>162</v>
      </c>
      <c r="CO27">
        <v>30</v>
      </c>
      <c r="CP27">
        <v>438</v>
      </c>
      <c r="CQ27">
        <v>3396</v>
      </c>
      <c r="CR27">
        <v>120544</v>
      </c>
      <c r="CS27">
        <v>54624</v>
      </c>
      <c r="CT27">
        <v>5749</v>
      </c>
      <c r="CU27">
        <v>53472</v>
      </c>
      <c r="CV27">
        <v>5200</v>
      </c>
      <c r="CW27">
        <v>2059</v>
      </c>
      <c r="CX27">
        <v>186</v>
      </c>
      <c r="CY27">
        <v>95253</v>
      </c>
      <c r="CZ27">
        <v>47901</v>
      </c>
      <c r="DA27">
        <v>3749</v>
      </c>
      <c r="DB27">
        <v>37884</v>
      </c>
      <c r="DC27">
        <v>4423</v>
      </c>
      <c r="DD27">
        <v>1552</v>
      </c>
      <c r="DE27">
        <v>113</v>
      </c>
    </row>
    <row r="28" spans="1:109" x14ac:dyDescent="0.25">
      <c r="A28">
        <v>26</v>
      </c>
      <c r="B28">
        <v>26</v>
      </c>
      <c r="C28">
        <v>57526</v>
      </c>
      <c r="D28">
        <v>40265</v>
      </c>
      <c r="E28">
        <v>16086</v>
      </c>
      <c r="F28">
        <v>65605</v>
      </c>
      <c r="G28">
        <v>48374</v>
      </c>
      <c r="H28">
        <v>16316</v>
      </c>
      <c r="I28">
        <v>52130</v>
      </c>
      <c r="J28">
        <v>37877</v>
      </c>
      <c r="K28">
        <v>14253</v>
      </c>
      <c r="L28">
        <v>52460</v>
      </c>
      <c r="M28">
        <v>39490</v>
      </c>
      <c r="N28">
        <v>12970</v>
      </c>
      <c r="O28">
        <v>52563</v>
      </c>
      <c r="P28">
        <v>37018</v>
      </c>
      <c r="Q28">
        <v>14296</v>
      </c>
      <c r="R28">
        <v>60762</v>
      </c>
      <c r="S28">
        <v>35436</v>
      </c>
      <c r="T28">
        <v>23142</v>
      </c>
      <c r="U28">
        <v>61714</v>
      </c>
      <c r="V28">
        <v>43485</v>
      </c>
      <c r="W28">
        <v>15764</v>
      </c>
      <c r="X28">
        <v>86720</v>
      </c>
      <c r="Y28">
        <v>46942</v>
      </c>
      <c r="Z28">
        <v>940</v>
      </c>
      <c r="AA28">
        <v>36819</v>
      </c>
      <c r="AB28">
        <v>1263</v>
      </c>
      <c r="AC28">
        <v>590</v>
      </c>
      <c r="AD28">
        <v>0</v>
      </c>
      <c r="AE28">
        <v>35812</v>
      </c>
      <c r="AF28">
        <v>1011</v>
      </c>
      <c r="AG28">
        <v>164</v>
      </c>
      <c r="AH28">
        <v>357</v>
      </c>
      <c r="AI28">
        <v>0</v>
      </c>
      <c r="AJ28">
        <v>114565</v>
      </c>
      <c r="AK28">
        <v>57875</v>
      </c>
      <c r="AL28">
        <v>3106</v>
      </c>
      <c r="AM28">
        <v>50760</v>
      </c>
      <c r="AN28">
        <v>3057</v>
      </c>
      <c r="AO28">
        <v>1014</v>
      </c>
      <c r="AP28">
        <v>42</v>
      </c>
      <c r="AQ28">
        <v>0</v>
      </c>
      <c r="AR28">
        <v>0</v>
      </c>
      <c r="AS28">
        <v>86308</v>
      </c>
      <c r="AT28">
        <v>46788</v>
      </c>
      <c r="AU28">
        <v>969</v>
      </c>
      <c r="AV28">
        <v>36892</v>
      </c>
      <c r="AW28">
        <v>997</v>
      </c>
      <c r="AX28">
        <v>578</v>
      </c>
      <c r="AY28">
        <v>0</v>
      </c>
      <c r="AZ28">
        <v>35926</v>
      </c>
      <c r="BA28">
        <v>736</v>
      </c>
      <c r="BB28">
        <v>145</v>
      </c>
      <c r="BC28">
        <v>218</v>
      </c>
      <c r="BD28">
        <v>0</v>
      </c>
      <c r="BE28">
        <v>113491</v>
      </c>
      <c r="BF28">
        <v>57358</v>
      </c>
      <c r="BG28">
        <v>2963</v>
      </c>
      <c r="BH28">
        <v>50574</v>
      </c>
      <c r="BI28">
        <v>2473</v>
      </c>
      <c r="BJ28">
        <v>1006</v>
      </c>
      <c r="BK28">
        <v>42</v>
      </c>
      <c r="BL28">
        <v>47516</v>
      </c>
      <c r="BM28">
        <v>1618</v>
      </c>
      <c r="BN28">
        <v>157</v>
      </c>
      <c r="BO28">
        <v>289</v>
      </c>
      <c r="BP28">
        <v>3595</v>
      </c>
      <c r="BQ28">
        <v>110871</v>
      </c>
      <c r="BR28">
        <v>54792</v>
      </c>
      <c r="BS28">
        <v>2118</v>
      </c>
      <c r="BT28">
        <v>51863</v>
      </c>
      <c r="BU28">
        <v>1885</v>
      </c>
      <c r="BV28">
        <v>854</v>
      </c>
      <c r="BW28">
        <v>109</v>
      </c>
      <c r="BX28">
        <v>0</v>
      </c>
      <c r="BY28">
        <v>0</v>
      </c>
      <c r="BZ28">
        <v>85676</v>
      </c>
      <c r="CA28">
        <v>44862</v>
      </c>
      <c r="CB28">
        <v>1413</v>
      </c>
      <c r="CC28">
        <v>37845</v>
      </c>
      <c r="CD28">
        <v>1372</v>
      </c>
      <c r="CE28">
        <v>596</v>
      </c>
      <c r="CF28">
        <v>66</v>
      </c>
      <c r="CG28">
        <v>0</v>
      </c>
      <c r="CH28">
        <v>0</v>
      </c>
      <c r="CI28">
        <v>90776</v>
      </c>
      <c r="CJ28">
        <v>46769</v>
      </c>
      <c r="CK28">
        <v>2670</v>
      </c>
      <c r="CL28">
        <v>35726</v>
      </c>
      <c r="CM28">
        <v>2068</v>
      </c>
      <c r="CN28">
        <v>157</v>
      </c>
      <c r="CO28">
        <v>47</v>
      </c>
      <c r="CP28">
        <v>394</v>
      </c>
      <c r="CQ28">
        <v>2945</v>
      </c>
      <c r="CR28">
        <v>115016</v>
      </c>
      <c r="CS28">
        <v>56155</v>
      </c>
      <c r="CT28">
        <v>4006</v>
      </c>
      <c r="CU28">
        <v>49910</v>
      </c>
      <c r="CV28">
        <v>3433</v>
      </c>
      <c r="CW28">
        <v>1892</v>
      </c>
      <c r="CX28">
        <v>180</v>
      </c>
      <c r="CY28">
        <v>90776</v>
      </c>
      <c r="CZ28">
        <v>46769</v>
      </c>
      <c r="DA28">
        <v>2670</v>
      </c>
      <c r="DB28">
        <v>37571</v>
      </c>
      <c r="DC28">
        <v>2547</v>
      </c>
      <c r="DD28">
        <v>1393</v>
      </c>
      <c r="DE28">
        <v>138</v>
      </c>
    </row>
    <row r="29" spans="1:109" x14ac:dyDescent="0.25">
      <c r="A29">
        <v>27</v>
      </c>
      <c r="B29">
        <v>27</v>
      </c>
      <c r="C29">
        <v>65465</v>
      </c>
      <c r="D29">
        <v>32254</v>
      </c>
      <c r="E29">
        <v>31830</v>
      </c>
      <c r="F29">
        <v>74868</v>
      </c>
      <c r="G29">
        <v>41687</v>
      </c>
      <c r="H29">
        <v>32018</v>
      </c>
      <c r="I29">
        <v>59431</v>
      </c>
      <c r="J29">
        <v>30417</v>
      </c>
      <c r="K29">
        <v>29014</v>
      </c>
      <c r="L29">
        <v>59585</v>
      </c>
      <c r="M29">
        <v>32805</v>
      </c>
      <c r="N29">
        <v>26780</v>
      </c>
      <c r="O29">
        <v>60064</v>
      </c>
      <c r="P29">
        <v>29722</v>
      </c>
      <c r="Q29">
        <v>28822</v>
      </c>
      <c r="R29">
        <v>69423</v>
      </c>
      <c r="S29">
        <v>24405</v>
      </c>
      <c r="T29">
        <v>42949</v>
      </c>
      <c r="U29">
        <v>69426</v>
      </c>
      <c r="V29">
        <v>34508</v>
      </c>
      <c r="W29">
        <v>31485</v>
      </c>
      <c r="X29">
        <v>90826</v>
      </c>
      <c r="Y29">
        <v>73869</v>
      </c>
      <c r="Z29">
        <v>1482</v>
      </c>
      <c r="AA29">
        <v>12183</v>
      </c>
      <c r="AB29">
        <v>2914</v>
      </c>
      <c r="AC29">
        <v>277</v>
      </c>
      <c r="AD29">
        <v>15</v>
      </c>
      <c r="AE29">
        <v>11599</v>
      </c>
      <c r="AF29">
        <v>2655</v>
      </c>
      <c r="AG29">
        <v>41</v>
      </c>
      <c r="AH29">
        <v>142</v>
      </c>
      <c r="AI29">
        <v>0</v>
      </c>
      <c r="AJ29">
        <v>122695</v>
      </c>
      <c r="AK29">
        <v>96229</v>
      </c>
      <c r="AL29">
        <v>3172</v>
      </c>
      <c r="AM29">
        <v>17092</v>
      </c>
      <c r="AN29">
        <v>5984</v>
      </c>
      <c r="AO29">
        <v>542</v>
      </c>
      <c r="AP29">
        <v>78</v>
      </c>
      <c r="AQ29">
        <v>0</v>
      </c>
      <c r="AR29">
        <v>0</v>
      </c>
      <c r="AS29">
        <v>91301</v>
      </c>
      <c r="AT29">
        <v>74109</v>
      </c>
      <c r="AU29">
        <v>1591</v>
      </c>
      <c r="AV29">
        <v>12440</v>
      </c>
      <c r="AW29">
        <v>2749</v>
      </c>
      <c r="AX29">
        <v>283</v>
      </c>
      <c r="AY29">
        <v>50</v>
      </c>
      <c r="AZ29">
        <v>11849</v>
      </c>
      <c r="BA29">
        <v>2512</v>
      </c>
      <c r="BB29">
        <v>48</v>
      </c>
      <c r="BC29">
        <v>179</v>
      </c>
      <c r="BD29">
        <v>0</v>
      </c>
      <c r="BE29">
        <v>123788</v>
      </c>
      <c r="BF29">
        <v>96778</v>
      </c>
      <c r="BG29">
        <v>3691</v>
      </c>
      <c r="BH29">
        <v>17507</v>
      </c>
      <c r="BI29">
        <v>5622</v>
      </c>
      <c r="BJ29">
        <v>542</v>
      </c>
      <c r="BK29">
        <v>188</v>
      </c>
      <c r="BL29">
        <v>15752</v>
      </c>
      <c r="BM29">
        <v>4575</v>
      </c>
      <c r="BN29">
        <v>54</v>
      </c>
      <c r="BO29">
        <v>230</v>
      </c>
      <c r="BP29">
        <v>2661</v>
      </c>
      <c r="BQ29">
        <v>121516</v>
      </c>
      <c r="BR29">
        <v>96572</v>
      </c>
      <c r="BS29">
        <v>2610</v>
      </c>
      <c r="BT29">
        <v>17531</v>
      </c>
      <c r="BU29">
        <v>4376</v>
      </c>
      <c r="BV29">
        <v>680</v>
      </c>
      <c r="BW29">
        <v>95</v>
      </c>
      <c r="BX29">
        <v>0</v>
      </c>
      <c r="BY29">
        <v>0</v>
      </c>
      <c r="BZ29">
        <v>91361</v>
      </c>
      <c r="CA29">
        <v>73645</v>
      </c>
      <c r="CB29">
        <v>1744</v>
      </c>
      <c r="CC29">
        <v>12631</v>
      </c>
      <c r="CD29">
        <v>3065</v>
      </c>
      <c r="CE29">
        <v>473</v>
      </c>
      <c r="CF29">
        <v>60</v>
      </c>
      <c r="CG29">
        <v>0</v>
      </c>
      <c r="CH29">
        <v>0</v>
      </c>
      <c r="CI29">
        <v>94914</v>
      </c>
      <c r="CJ29">
        <v>75306</v>
      </c>
      <c r="CK29">
        <v>2522</v>
      </c>
      <c r="CL29">
        <v>10006</v>
      </c>
      <c r="CM29">
        <v>3704</v>
      </c>
      <c r="CN29">
        <v>93</v>
      </c>
      <c r="CO29">
        <v>30</v>
      </c>
      <c r="CP29">
        <v>316</v>
      </c>
      <c r="CQ29">
        <v>2937</v>
      </c>
      <c r="CR29">
        <v>123894</v>
      </c>
      <c r="CS29">
        <v>96322</v>
      </c>
      <c r="CT29">
        <v>3869</v>
      </c>
      <c r="CU29">
        <v>14965</v>
      </c>
      <c r="CV29">
        <v>6521</v>
      </c>
      <c r="CW29">
        <v>1696</v>
      </c>
      <c r="CX29">
        <v>168</v>
      </c>
      <c r="CY29">
        <v>94914</v>
      </c>
      <c r="CZ29">
        <v>75306</v>
      </c>
      <c r="DA29">
        <v>2522</v>
      </c>
      <c r="DB29">
        <v>10941</v>
      </c>
      <c r="DC29">
        <v>4519</v>
      </c>
      <c r="DD29">
        <v>1241</v>
      </c>
      <c r="DE29">
        <v>110</v>
      </c>
    </row>
    <row r="30" spans="1:109" x14ac:dyDescent="0.25">
      <c r="A30">
        <v>28</v>
      </c>
      <c r="B30">
        <v>28</v>
      </c>
      <c r="C30">
        <v>59006</v>
      </c>
      <c r="D30">
        <v>29582</v>
      </c>
      <c r="E30">
        <v>28160</v>
      </c>
      <c r="F30">
        <v>67272</v>
      </c>
      <c r="G30">
        <v>37240</v>
      </c>
      <c r="H30">
        <v>29021</v>
      </c>
      <c r="I30">
        <v>53438</v>
      </c>
      <c r="J30">
        <v>28101</v>
      </c>
      <c r="K30">
        <v>25337</v>
      </c>
      <c r="L30">
        <v>53699</v>
      </c>
      <c r="M30">
        <v>30164</v>
      </c>
      <c r="N30">
        <v>23535</v>
      </c>
      <c r="O30">
        <v>53901</v>
      </c>
      <c r="P30">
        <v>27230</v>
      </c>
      <c r="Q30">
        <v>25276</v>
      </c>
      <c r="R30">
        <v>62745</v>
      </c>
      <c r="S30">
        <v>23629</v>
      </c>
      <c r="T30">
        <v>36830</v>
      </c>
      <c r="U30">
        <v>63082</v>
      </c>
      <c r="V30">
        <v>31130</v>
      </c>
      <c r="W30">
        <v>28934</v>
      </c>
      <c r="X30">
        <v>84036</v>
      </c>
      <c r="Y30">
        <v>63141</v>
      </c>
      <c r="Z30">
        <v>1919</v>
      </c>
      <c r="AA30">
        <v>15986</v>
      </c>
      <c r="AB30">
        <v>2482</v>
      </c>
      <c r="AC30">
        <v>275</v>
      </c>
      <c r="AD30">
        <v>30</v>
      </c>
      <c r="AE30">
        <v>15096</v>
      </c>
      <c r="AF30">
        <v>2144</v>
      </c>
      <c r="AG30">
        <v>38</v>
      </c>
      <c r="AH30">
        <v>189</v>
      </c>
      <c r="AI30">
        <v>0</v>
      </c>
      <c r="AJ30">
        <v>117047</v>
      </c>
      <c r="AK30">
        <v>78789</v>
      </c>
      <c r="AL30">
        <v>6248</v>
      </c>
      <c r="AM30">
        <v>23475</v>
      </c>
      <c r="AN30">
        <v>7865</v>
      </c>
      <c r="AO30">
        <v>549</v>
      </c>
      <c r="AP30">
        <v>258</v>
      </c>
      <c r="AQ30">
        <v>0</v>
      </c>
      <c r="AR30">
        <v>0</v>
      </c>
      <c r="AS30">
        <v>84530</v>
      </c>
      <c r="AT30">
        <v>63632</v>
      </c>
      <c r="AU30">
        <v>1986</v>
      </c>
      <c r="AV30">
        <v>16200</v>
      </c>
      <c r="AW30">
        <v>2228</v>
      </c>
      <c r="AX30">
        <v>322</v>
      </c>
      <c r="AY30">
        <v>50</v>
      </c>
      <c r="AZ30">
        <v>15372</v>
      </c>
      <c r="BA30">
        <v>2029</v>
      </c>
      <c r="BB30">
        <v>22</v>
      </c>
      <c r="BC30">
        <v>180</v>
      </c>
      <c r="BD30">
        <v>0</v>
      </c>
      <c r="BE30">
        <v>117487</v>
      </c>
      <c r="BF30">
        <v>79317</v>
      </c>
      <c r="BG30">
        <v>5938</v>
      </c>
      <c r="BH30">
        <v>24001</v>
      </c>
      <c r="BI30">
        <v>7677</v>
      </c>
      <c r="BJ30">
        <v>571</v>
      </c>
      <c r="BK30">
        <v>103</v>
      </c>
      <c r="BL30">
        <v>21664</v>
      </c>
      <c r="BM30">
        <v>6587</v>
      </c>
      <c r="BN30">
        <v>23</v>
      </c>
      <c r="BO30">
        <v>717</v>
      </c>
      <c r="BP30">
        <v>3191</v>
      </c>
      <c r="BQ30">
        <v>116130</v>
      </c>
      <c r="BR30">
        <v>82299</v>
      </c>
      <c r="BS30">
        <v>5351</v>
      </c>
      <c r="BT30">
        <v>22332</v>
      </c>
      <c r="BU30">
        <v>5734</v>
      </c>
      <c r="BV30">
        <v>731</v>
      </c>
      <c r="BW30">
        <v>257</v>
      </c>
      <c r="BX30">
        <v>0</v>
      </c>
      <c r="BY30">
        <v>0</v>
      </c>
      <c r="BZ30">
        <v>89443</v>
      </c>
      <c r="CA30">
        <v>66246</v>
      </c>
      <c r="CB30">
        <v>3365</v>
      </c>
      <c r="CC30">
        <v>15463</v>
      </c>
      <c r="CD30">
        <v>4029</v>
      </c>
      <c r="CE30">
        <v>519</v>
      </c>
      <c r="CF30">
        <v>150</v>
      </c>
      <c r="CG30">
        <v>0</v>
      </c>
      <c r="CH30">
        <v>0</v>
      </c>
      <c r="CI30">
        <v>93715</v>
      </c>
      <c r="CJ30">
        <v>63381</v>
      </c>
      <c r="CK30">
        <v>5487</v>
      </c>
      <c r="CL30">
        <v>15653</v>
      </c>
      <c r="CM30">
        <v>5669</v>
      </c>
      <c r="CN30">
        <v>78</v>
      </c>
      <c r="CO30">
        <v>174</v>
      </c>
      <c r="CP30">
        <v>353</v>
      </c>
      <c r="CQ30">
        <v>2920</v>
      </c>
      <c r="CR30">
        <v>120869</v>
      </c>
      <c r="CS30">
        <v>77494</v>
      </c>
      <c r="CT30">
        <v>8820</v>
      </c>
      <c r="CU30">
        <v>23511</v>
      </c>
      <c r="CV30">
        <v>8818</v>
      </c>
      <c r="CW30">
        <v>2235</v>
      </c>
      <c r="CX30">
        <v>420</v>
      </c>
      <c r="CY30">
        <v>93715</v>
      </c>
      <c r="CZ30">
        <v>63381</v>
      </c>
      <c r="DA30">
        <v>5487</v>
      </c>
      <c r="DB30">
        <v>17012</v>
      </c>
      <c r="DC30">
        <v>6216</v>
      </c>
      <c r="DD30">
        <v>1565</v>
      </c>
      <c r="DE30">
        <v>271</v>
      </c>
    </row>
    <row r="31" spans="1:109" x14ac:dyDescent="0.25">
      <c r="A31">
        <v>29</v>
      </c>
      <c r="B31">
        <v>29</v>
      </c>
      <c r="C31">
        <v>49100</v>
      </c>
      <c r="D31">
        <v>19507</v>
      </c>
      <c r="E31">
        <v>28522</v>
      </c>
      <c r="F31">
        <v>58264</v>
      </c>
      <c r="G31">
        <v>24342</v>
      </c>
      <c r="H31">
        <v>33116</v>
      </c>
      <c r="I31">
        <v>42983</v>
      </c>
      <c r="J31">
        <v>18324</v>
      </c>
      <c r="K31">
        <v>24659</v>
      </c>
      <c r="L31">
        <v>43030</v>
      </c>
      <c r="M31">
        <v>19827</v>
      </c>
      <c r="N31">
        <v>23203</v>
      </c>
      <c r="O31">
        <v>43399</v>
      </c>
      <c r="P31">
        <v>17313</v>
      </c>
      <c r="Q31">
        <v>24768</v>
      </c>
      <c r="R31">
        <v>53057</v>
      </c>
      <c r="S31">
        <v>16768</v>
      </c>
      <c r="T31">
        <v>34011</v>
      </c>
      <c r="U31">
        <v>53937</v>
      </c>
      <c r="V31">
        <v>20530</v>
      </c>
      <c r="W31">
        <v>31273</v>
      </c>
      <c r="X31">
        <v>82505</v>
      </c>
      <c r="Y31">
        <v>62379</v>
      </c>
      <c r="Z31">
        <v>694</v>
      </c>
      <c r="AA31">
        <v>17670</v>
      </c>
      <c r="AB31">
        <v>1045</v>
      </c>
      <c r="AC31">
        <v>780</v>
      </c>
      <c r="AD31">
        <v>0</v>
      </c>
      <c r="AE31">
        <v>16867</v>
      </c>
      <c r="AF31">
        <v>916</v>
      </c>
      <c r="AG31">
        <v>155</v>
      </c>
      <c r="AH31">
        <v>229</v>
      </c>
      <c r="AI31">
        <v>0</v>
      </c>
      <c r="AJ31">
        <v>109795</v>
      </c>
      <c r="AK31">
        <v>78400</v>
      </c>
      <c r="AL31">
        <v>1524</v>
      </c>
      <c r="AM31">
        <v>26400</v>
      </c>
      <c r="AN31">
        <v>2936</v>
      </c>
      <c r="AO31">
        <v>1022</v>
      </c>
      <c r="AP31">
        <v>94</v>
      </c>
      <c r="AQ31">
        <v>0</v>
      </c>
      <c r="AR31">
        <v>0</v>
      </c>
      <c r="AS31">
        <v>81553</v>
      </c>
      <c r="AT31">
        <v>62253</v>
      </c>
      <c r="AU31">
        <v>785</v>
      </c>
      <c r="AV31">
        <v>16672</v>
      </c>
      <c r="AW31">
        <v>1149</v>
      </c>
      <c r="AX31">
        <v>557</v>
      </c>
      <c r="AY31">
        <v>0</v>
      </c>
      <c r="AZ31">
        <v>16029</v>
      </c>
      <c r="BA31">
        <v>1010</v>
      </c>
      <c r="BB31">
        <v>197</v>
      </c>
      <c r="BC31">
        <v>243</v>
      </c>
      <c r="BD31">
        <v>0</v>
      </c>
      <c r="BE31">
        <v>109698</v>
      </c>
      <c r="BF31">
        <v>78688</v>
      </c>
      <c r="BG31">
        <v>1489</v>
      </c>
      <c r="BH31">
        <v>25689</v>
      </c>
      <c r="BI31">
        <v>3310</v>
      </c>
      <c r="BJ31">
        <v>784</v>
      </c>
      <c r="BK31">
        <v>68</v>
      </c>
      <c r="BL31">
        <v>23246</v>
      </c>
      <c r="BM31">
        <v>2846</v>
      </c>
      <c r="BN31">
        <v>218</v>
      </c>
      <c r="BO31">
        <v>145</v>
      </c>
      <c r="BP31">
        <v>3064</v>
      </c>
      <c r="BQ31">
        <v>107709</v>
      </c>
      <c r="BR31">
        <v>82928</v>
      </c>
      <c r="BS31">
        <v>1863</v>
      </c>
      <c r="BT31">
        <v>21155</v>
      </c>
      <c r="BU31">
        <v>1289</v>
      </c>
      <c r="BV31">
        <v>825</v>
      </c>
      <c r="BW31">
        <v>113</v>
      </c>
      <c r="BX31">
        <v>0</v>
      </c>
      <c r="BY31">
        <v>0</v>
      </c>
      <c r="BZ31">
        <v>80683</v>
      </c>
      <c r="CA31">
        <v>64856</v>
      </c>
      <c r="CB31">
        <v>1127</v>
      </c>
      <c r="CC31">
        <v>13473</v>
      </c>
      <c r="CD31">
        <v>881</v>
      </c>
      <c r="CE31">
        <v>581</v>
      </c>
      <c r="CF31">
        <v>70</v>
      </c>
      <c r="CG31">
        <v>0</v>
      </c>
      <c r="CH31">
        <v>0</v>
      </c>
      <c r="CI31">
        <v>86612</v>
      </c>
      <c r="CJ31">
        <v>61532</v>
      </c>
      <c r="CK31">
        <v>2031</v>
      </c>
      <c r="CL31">
        <v>17618</v>
      </c>
      <c r="CM31">
        <v>1849</v>
      </c>
      <c r="CN31">
        <v>182</v>
      </c>
      <c r="CO31">
        <v>53</v>
      </c>
      <c r="CP31">
        <v>310</v>
      </c>
      <c r="CQ31">
        <v>3037</v>
      </c>
      <c r="CR31">
        <v>113611</v>
      </c>
      <c r="CS31">
        <v>76478</v>
      </c>
      <c r="CT31">
        <v>3410</v>
      </c>
      <c r="CU31">
        <v>28074</v>
      </c>
      <c r="CV31">
        <v>3076</v>
      </c>
      <c r="CW31">
        <v>2466</v>
      </c>
      <c r="CX31">
        <v>185</v>
      </c>
      <c r="CY31">
        <v>86612</v>
      </c>
      <c r="CZ31">
        <v>61532</v>
      </c>
      <c r="DA31">
        <v>2031</v>
      </c>
      <c r="DB31">
        <v>18836</v>
      </c>
      <c r="DC31">
        <v>2172</v>
      </c>
      <c r="DD31">
        <v>1836</v>
      </c>
      <c r="DE31">
        <v>122</v>
      </c>
    </row>
    <row r="32" spans="1:109" x14ac:dyDescent="0.25">
      <c r="A32">
        <v>30</v>
      </c>
      <c r="B32">
        <v>30</v>
      </c>
      <c r="C32">
        <v>57392</v>
      </c>
      <c r="D32">
        <v>16290</v>
      </c>
      <c r="E32">
        <v>39788</v>
      </c>
      <c r="F32">
        <v>66341</v>
      </c>
      <c r="G32">
        <v>21170</v>
      </c>
      <c r="H32">
        <v>44069</v>
      </c>
      <c r="I32">
        <v>51355</v>
      </c>
      <c r="J32">
        <v>15805</v>
      </c>
      <c r="K32">
        <v>35550</v>
      </c>
      <c r="L32">
        <v>51520</v>
      </c>
      <c r="M32">
        <v>18240</v>
      </c>
      <c r="N32">
        <v>33280</v>
      </c>
      <c r="O32">
        <v>52039</v>
      </c>
      <c r="P32">
        <v>14643</v>
      </c>
      <c r="Q32">
        <v>35892</v>
      </c>
      <c r="R32">
        <v>61145</v>
      </c>
      <c r="S32">
        <v>11651</v>
      </c>
      <c r="T32">
        <v>47179</v>
      </c>
      <c r="U32">
        <v>61941</v>
      </c>
      <c r="V32">
        <v>16313</v>
      </c>
      <c r="W32">
        <v>42747</v>
      </c>
      <c r="X32">
        <v>86239</v>
      </c>
      <c r="Y32">
        <v>79956</v>
      </c>
      <c r="Z32">
        <v>1194</v>
      </c>
      <c r="AA32">
        <v>3692</v>
      </c>
      <c r="AB32">
        <v>573</v>
      </c>
      <c r="AC32">
        <v>442</v>
      </c>
      <c r="AD32">
        <v>30</v>
      </c>
      <c r="AE32">
        <v>3493</v>
      </c>
      <c r="AF32">
        <v>396</v>
      </c>
      <c r="AG32">
        <v>32</v>
      </c>
      <c r="AH32">
        <v>304</v>
      </c>
      <c r="AI32">
        <v>0</v>
      </c>
      <c r="AJ32">
        <v>112852</v>
      </c>
      <c r="AK32">
        <v>102161</v>
      </c>
      <c r="AL32">
        <v>2349</v>
      </c>
      <c r="AM32">
        <v>6507</v>
      </c>
      <c r="AN32">
        <v>1159</v>
      </c>
      <c r="AO32">
        <v>1077</v>
      </c>
      <c r="AP32">
        <v>39</v>
      </c>
      <c r="AQ32">
        <v>0</v>
      </c>
      <c r="AR32">
        <v>0</v>
      </c>
      <c r="AS32">
        <v>86384</v>
      </c>
      <c r="AT32">
        <v>80356</v>
      </c>
      <c r="AU32">
        <v>1189</v>
      </c>
      <c r="AV32">
        <v>3845</v>
      </c>
      <c r="AW32">
        <v>496</v>
      </c>
      <c r="AX32">
        <v>327</v>
      </c>
      <c r="AY32">
        <v>25</v>
      </c>
      <c r="AZ32">
        <v>3631</v>
      </c>
      <c r="BA32">
        <v>366</v>
      </c>
      <c r="BB32">
        <v>37</v>
      </c>
      <c r="BC32">
        <v>138</v>
      </c>
      <c r="BD32">
        <v>0</v>
      </c>
      <c r="BE32">
        <v>113177</v>
      </c>
      <c r="BF32">
        <v>102606</v>
      </c>
      <c r="BG32">
        <v>2285</v>
      </c>
      <c r="BH32">
        <v>6688</v>
      </c>
      <c r="BI32">
        <v>1082</v>
      </c>
      <c r="BJ32">
        <v>542</v>
      </c>
      <c r="BK32">
        <v>35</v>
      </c>
      <c r="BL32">
        <v>5308</v>
      </c>
      <c r="BM32">
        <v>838</v>
      </c>
      <c r="BN32">
        <v>40</v>
      </c>
      <c r="BO32">
        <v>118</v>
      </c>
      <c r="BP32">
        <v>1955</v>
      </c>
      <c r="BQ32">
        <v>112900</v>
      </c>
      <c r="BR32">
        <v>106079</v>
      </c>
      <c r="BS32">
        <v>1071</v>
      </c>
      <c r="BT32">
        <v>3926</v>
      </c>
      <c r="BU32">
        <v>1366</v>
      </c>
      <c r="BV32">
        <v>518</v>
      </c>
      <c r="BW32">
        <v>66</v>
      </c>
      <c r="BX32">
        <v>0</v>
      </c>
      <c r="BY32">
        <v>0</v>
      </c>
      <c r="BZ32">
        <v>85837</v>
      </c>
      <c r="CA32">
        <v>81663</v>
      </c>
      <c r="CB32">
        <v>609</v>
      </c>
      <c r="CC32">
        <v>2295</v>
      </c>
      <c r="CD32">
        <v>915</v>
      </c>
      <c r="CE32">
        <v>354</v>
      </c>
      <c r="CF32">
        <v>42</v>
      </c>
      <c r="CG32">
        <v>0</v>
      </c>
      <c r="CH32">
        <v>0</v>
      </c>
      <c r="CI32">
        <v>88895</v>
      </c>
      <c r="CJ32">
        <v>79172</v>
      </c>
      <c r="CK32">
        <v>1116</v>
      </c>
      <c r="CL32">
        <v>4672</v>
      </c>
      <c r="CM32">
        <v>1118</v>
      </c>
      <c r="CN32">
        <v>92</v>
      </c>
      <c r="CO32">
        <v>35</v>
      </c>
      <c r="CP32">
        <v>242</v>
      </c>
      <c r="CQ32">
        <v>2448</v>
      </c>
      <c r="CR32">
        <v>114162</v>
      </c>
      <c r="CS32">
        <v>98850</v>
      </c>
      <c r="CT32">
        <v>1896</v>
      </c>
      <c r="CU32">
        <v>8746</v>
      </c>
      <c r="CV32">
        <v>2137</v>
      </c>
      <c r="CW32">
        <v>1954</v>
      </c>
      <c r="CX32">
        <v>129</v>
      </c>
      <c r="CY32">
        <v>88895</v>
      </c>
      <c r="CZ32">
        <v>79172</v>
      </c>
      <c r="DA32">
        <v>1116</v>
      </c>
      <c r="DB32">
        <v>5269</v>
      </c>
      <c r="DC32">
        <v>1481</v>
      </c>
      <c r="DD32">
        <v>1400</v>
      </c>
      <c r="DE32">
        <v>76</v>
      </c>
    </row>
    <row r="33" spans="1:109" x14ac:dyDescent="0.25">
      <c r="A33">
        <v>31</v>
      </c>
      <c r="B33">
        <v>31</v>
      </c>
      <c r="C33">
        <v>59797</v>
      </c>
      <c r="D33">
        <v>29380</v>
      </c>
      <c r="E33">
        <v>28978</v>
      </c>
      <c r="F33">
        <v>71112</v>
      </c>
      <c r="G33">
        <v>35049</v>
      </c>
      <c r="H33">
        <v>35116</v>
      </c>
      <c r="I33">
        <v>52805</v>
      </c>
      <c r="J33">
        <v>27739</v>
      </c>
      <c r="K33">
        <v>25066</v>
      </c>
      <c r="L33">
        <v>54193</v>
      </c>
      <c r="M33">
        <v>30541</v>
      </c>
      <c r="N33">
        <v>23652</v>
      </c>
      <c r="O33">
        <v>54011</v>
      </c>
      <c r="P33">
        <v>27767</v>
      </c>
      <c r="Q33">
        <v>24768</v>
      </c>
      <c r="R33">
        <v>62478</v>
      </c>
      <c r="S33">
        <v>25044</v>
      </c>
      <c r="T33">
        <v>33979</v>
      </c>
      <c r="U33">
        <v>64223</v>
      </c>
      <c r="V33">
        <v>30160</v>
      </c>
      <c r="W33">
        <v>31354</v>
      </c>
      <c r="X33">
        <v>99377</v>
      </c>
      <c r="Y33">
        <v>87959</v>
      </c>
      <c r="Z33">
        <v>1272</v>
      </c>
      <c r="AA33">
        <v>8260</v>
      </c>
      <c r="AB33">
        <v>1185</v>
      </c>
      <c r="AC33">
        <v>565</v>
      </c>
      <c r="AD33">
        <v>15</v>
      </c>
      <c r="AE33">
        <v>7743</v>
      </c>
      <c r="AF33">
        <v>1035</v>
      </c>
      <c r="AG33">
        <v>127</v>
      </c>
      <c r="AH33">
        <v>150</v>
      </c>
      <c r="AI33">
        <v>0</v>
      </c>
      <c r="AJ33">
        <v>126043</v>
      </c>
      <c r="AK33">
        <v>108003</v>
      </c>
      <c r="AL33">
        <v>2730</v>
      </c>
      <c r="AM33">
        <v>11717</v>
      </c>
      <c r="AN33">
        <v>2887</v>
      </c>
      <c r="AO33">
        <v>963</v>
      </c>
      <c r="AP33">
        <v>43</v>
      </c>
      <c r="AQ33">
        <v>0</v>
      </c>
      <c r="AR33">
        <v>0</v>
      </c>
      <c r="AS33">
        <v>99290</v>
      </c>
      <c r="AT33">
        <v>88222</v>
      </c>
      <c r="AU33">
        <v>1246</v>
      </c>
      <c r="AV33">
        <v>7986</v>
      </c>
      <c r="AW33">
        <v>1153</v>
      </c>
      <c r="AX33">
        <v>625</v>
      </c>
      <c r="AY33">
        <v>15</v>
      </c>
      <c r="AZ33">
        <v>7530</v>
      </c>
      <c r="BA33">
        <v>1070</v>
      </c>
      <c r="BB33">
        <v>232</v>
      </c>
      <c r="BC33">
        <v>89</v>
      </c>
      <c r="BD33">
        <v>0</v>
      </c>
      <c r="BE33">
        <v>125722</v>
      </c>
      <c r="BF33">
        <v>108236</v>
      </c>
      <c r="BG33">
        <v>2370</v>
      </c>
      <c r="BH33">
        <v>11492</v>
      </c>
      <c r="BI33">
        <v>2888</v>
      </c>
      <c r="BJ33">
        <v>957</v>
      </c>
      <c r="BK33">
        <v>22</v>
      </c>
      <c r="BL33">
        <v>9749</v>
      </c>
      <c r="BM33">
        <v>2420</v>
      </c>
      <c r="BN33">
        <v>276</v>
      </c>
      <c r="BO33">
        <v>225</v>
      </c>
      <c r="BP33">
        <v>2426</v>
      </c>
      <c r="BQ33">
        <v>125328</v>
      </c>
      <c r="BR33">
        <v>110658</v>
      </c>
      <c r="BS33">
        <v>1606</v>
      </c>
      <c r="BT33">
        <v>9483</v>
      </c>
      <c r="BU33">
        <v>2978</v>
      </c>
      <c r="BV33">
        <v>860</v>
      </c>
      <c r="BW33">
        <v>77</v>
      </c>
      <c r="BX33">
        <v>0</v>
      </c>
      <c r="BY33">
        <v>0</v>
      </c>
      <c r="BZ33">
        <v>97826</v>
      </c>
      <c r="CA33">
        <v>88019</v>
      </c>
      <c r="CB33">
        <v>985</v>
      </c>
      <c r="CC33">
        <v>6332</v>
      </c>
      <c r="CD33">
        <v>2019</v>
      </c>
      <c r="CE33">
        <v>596</v>
      </c>
      <c r="CF33">
        <v>43</v>
      </c>
      <c r="CG33">
        <v>0</v>
      </c>
      <c r="CH33">
        <v>0</v>
      </c>
      <c r="CI33">
        <v>100067</v>
      </c>
      <c r="CJ33">
        <v>85083</v>
      </c>
      <c r="CK33">
        <v>1621</v>
      </c>
      <c r="CL33">
        <v>7084</v>
      </c>
      <c r="CM33">
        <v>2284</v>
      </c>
      <c r="CN33">
        <v>161</v>
      </c>
      <c r="CO33">
        <v>24</v>
      </c>
      <c r="CP33">
        <v>298</v>
      </c>
      <c r="CQ33">
        <v>3512</v>
      </c>
      <c r="CR33">
        <v>124384</v>
      </c>
      <c r="CS33">
        <v>103387</v>
      </c>
      <c r="CT33">
        <v>2500</v>
      </c>
      <c r="CU33">
        <v>11211</v>
      </c>
      <c r="CV33">
        <v>3843</v>
      </c>
      <c r="CW33">
        <v>2501</v>
      </c>
      <c r="CX33">
        <v>118</v>
      </c>
      <c r="CY33">
        <v>100067</v>
      </c>
      <c r="CZ33">
        <v>85083</v>
      </c>
      <c r="DA33">
        <v>1621</v>
      </c>
      <c r="DB33">
        <v>7975</v>
      </c>
      <c r="DC33">
        <v>2715</v>
      </c>
      <c r="DD33">
        <v>1873</v>
      </c>
      <c r="DE33">
        <v>73</v>
      </c>
    </row>
    <row r="34" spans="1:109" x14ac:dyDescent="0.25">
      <c r="A34">
        <v>32</v>
      </c>
      <c r="B34">
        <v>32</v>
      </c>
      <c r="C34">
        <v>49687</v>
      </c>
      <c r="D34">
        <v>24285</v>
      </c>
      <c r="E34">
        <v>24099</v>
      </c>
      <c r="F34">
        <v>59429</v>
      </c>
      <c r="G34">
        <v>28320</v>
      </c>
      <c r="H34">
        <v>30311</v>
      </c>
      <c r="I34">
        <v>42911</v>
      </c>
      <c r="J34">
        <v>22534</v>
      </c>
      <c r="K34">
        <v>20377</v>
      </c>
      <c r="L34">
        <v>44032</v>
      </c>
      <c r="M34">
        <v>24764</v>
      </c>
      <c r="N34">
        <v>19268</v>
      </c>
      <c r="O34">
        <v>43856</v>
      </c>
      <c r="P34">
        <v>22516</v>
      </c>
      <c r="Q34">
        <v>19883</v>
      </c>
      <c r="R34">
        <v>53066</v>
      </c>
      <c r="S34">
        <v>21841</v>
      </c>
      <c r="T34">
        <v>27740</v>
      </c>
      <c r="U34">
        <v>54943</v>
      </c>
      <c r="V34">
        <v>25589</v>
      </c>
      <c r="W34">
        <v>26985</v>
      </c>
      <c r="X34">
        <v>91701</v>
      </c>
      <c r="Y34">
        <v>79837</v>
      </c>
      <c r="Z34">
        <v>871</v>
      </c>
      <c r="AA34">
        <v>8943</v>
      </c>
      <c r="AB34">
        <v>1377</v>
      </c>
      <c r="AC34">
        <v>538</v>
      </c>
      <c r="AD34">
        <v>25</v>
      </c>
      <c r="AE34">
        <v>8404</v>
      </c>
      <c r="AF34">
        <v>1142</v>
      </c>
      <c r="AG34">
        <v>226</v>
      </c>
      <c r="AH34">
        <v>106</v>
      </c>
      <c r="AI34">
        <v>0</v>
      </c>
      <c r="AJ34">
        <v>119756</v>
      </c>
      <c r="AK34">
        <v>99521</v>
      </c>
      <c r="AL34">
        <v>1320</v>
      </c>
      <c r="AM34">
        <v>15241</v>
      </c>
      <c r="AN34">
        <v>2808</v>
      </c>
      <c r="AO34">
        <v>828</v>
      </c>
      <c r="AP34">
        <v>135</v>
      </c>
      <c r="AQ34">
        <v>0</v>
      </c>
      <c r="AR34">
        <v>0</v>
      </c>
      <c r="AS34">
        <v>91335</v>
      </c>
      <c r="AT34">
        <v>80126</v>
      </c>
      <c r="AU34">
        <v>676</v>
      </c>
      <c r="AV34">
        <v>8577</v>
      </c>
      <c r="AW34">
        <v>1372</v>
      </c>
      <c r="AX34">
        <v>459</v>
      </c>
      <c r="AY34">
        <v>25</v>
      </c>
      <c r="AZ34">
        <v>8108</v>
      </c>
      <c r="BA34">
        <v>1058</v>
      </c>
      <c r="BB34">
        <v>218</v>
      </c>
      <c r="BC34">
        <v>93</v>
      </c>
      <c r="BD34">
        <v>0</v>
      </c>
      <c r="BE34">
        <v>119018</v>
      </c>
      <c r="BF34">
        <v>100372</v>
      </c>
      <c r="BG34">
        <v>1150</v>
      </c>
      <c r="BH34">
        <v>14272</v>
      </c>
      <c r="BI34">
        <v>2565</v>
      </c>
      <c r="BJ34">
        <v>730</v>
      </c>
      <c r="BK34">
        <v>142</v>
      </c>
      <c r="BL34">
        <v>12048</v>
      </c>
      <c r="BM34">
        <v>1901</v>
      </c>
      <c r="BN34">
        <v>217</v>
      </c>
      <c r="BO34">
        <v>104</v>
      </c>
      <c r="BP34">
        <v>3179</v>
      </c>
      <c r="BQ34">
        <v>119890</v>
      </c>
      <c r="BR34">
        <v>102128</v>
      </c>
      <c r="BS34">
        <v>1534</v>
      </c>
      <c r="BT34">
        <v>13740</v>
      </c>
      <c r="BU34">
        <v>1780</v>
      </c>
      <c r="BV34">
        <v>988</v>
      </c>
      <c r="BW34">
        <v>106</v>
      </c>
      <c r="BX34">
        <v>0</v>
      </c>
      <c r="BY34">
        <v>0</v>
      </c>
      <c r="BZ34">
        <v>92124</v>
      </c>
      <c r="CA34">
        <v>80957</v>
      </c>
      <c r="CB34">
        <v>924</v>
      </c>
      <c r="CC34">
        <v>8466</v>
      </c>
      <c r="CD34">
        <v>1217</v>
      </c>
      <c r="CE34">
        <v>724</v>
      </c>
      <c r="CF34">
        <v>58</v>
      </c>
      <c r="CG34">
        <v>0</v>
      </c>
      <c r="CH34">
        <v>0</v>
      </c>
      <c r="CI34">
        <v>93872</v>
      </c>
      <c r="CJ34">
        <v>76990</v>
      </c>
      <c r="CK34">
        <v>1568</v>
      </c>
      <c r="CL34">
        <v>9286</v>
      </c>
      <c r="CM34">
        <v>1774</v>
      </c>
      <c r="CN34">
        <v>141</v>
      </c>
      <c r="CO34">
        <v>32</v>
      </c>
      <c r="CP34">
        <v>297</v>
      </c>
      <c r="CQ34">
        <v>3784</v>
      </c>
      <c r="CR34">
        <v>119235</v>
      </c>
      <c r="CS34">
        <v>93806</v>
      </c>
      <c r="CT34">
        <v>2455</v>
      </c>
      <c r="CU34">
        <v>16388</v>
      </c>
      <c r="CV34">
        <v>3115</v>
      </c>
      <c r="CW34">
        <v>2824</v>
      </c>
      <c r="CX34">
        <v>118</v>
      </c>
      <c r="CY34">
        <v>93872</v>
      </c>
      <c r="CZ34">
        <v>76990</v>
      </c>
      <c r="DA34">
        <v>1568</v>
      </c>
      <c r="DB34">
        <v>10468</v>
      </c>
      <c r="DC34">
        <v>2136</v>
      </c>
      <c r="DD34">
        <v>2123</v>
      </c>
      <c r="DE34">
        <v>78</v>
      </c>
    </row>
    <row r="35" spans="1:109" x14ac:dyDescent="0.25">
      <c r="A35">
        <v>33</v>
      </c>
      <c r="B35">
        <v>33</v>
      </c>
      <c r="C35">
        <v>42266</v>
      </c>
      <c r="D35">
        <v>31038</v>
      </c>
      <c r="E35">
        <v>10167</v>
      </c>
      <c r="F35">
        <v>48005</v>
      </c>
      <c r="G35">
        <v>34499</v>
      </c>
      <c r="H35">
        <v>12716</v>
      </c>
      <c r="I35">
        <v>36532</v>
      </c>
      <c r="J35">
        <v>28055</v>
      </c>
      <c r="K35">
        <v>8477</v>
      </c>
      <c r="L35">
        <v>37399</v>
      </c>
      <c r="M35">
        <v>29646</v>
      </c>
      <c r="N35">
        <v>7753</v>
      </c>
      <c r="O35">
        <v>37183</v>
      </c>
      <c r="P35">
        <v>27929</v>
      </c>
      <c r="Q35">
        <v>8173</v>
      </c>
      <c r="R35">
        <v>46498</v>
      </c>
      <c r="S35">
        <v>31206</v>
      </c>
      <c r="T35">
        <v>12433</v>
      </c>
      <c r="U35">
        <v>48065</v>
      </c>
      <c r="V35">
        <v>34849</v>
      </c>
      <c r="W35">
        <v>11456</v>
      </c>
      <c r="X35">
        <v>95391</v>
      </c>
      <c r="Y35">
        <v>56451</v>
      </c>
      <c r="Z35">
        <v>1838</v>
      </c>
      <c r="AA35">
        <v>34180</v>
      </c>
      <c r="AB35">
        <v>2097</v>
      </c>
      <c r="AC35">
        <v>769</v>
      </c>
      <c r="AD35">
        <v>4</v>
      </c>
      <c r="AE35">
        <v>32472</v>
      </c>
      <c r="AF35">
        <v>1740</v>
      </c>
      <c r="AG35">
        <v>263</v>
      </c>
      <c r="AH35">
        <v>189</v>
      </c>
      <c r="AI35">
        <v>0</v>
      </c>
      <c r="AJ35">
        <v>127729</v>
      </c>
      <c r="AK35">
        <v>66366</v>
      </c>
      <c r="AL35">
        <v>3970</v>
      </c>
      <c r="AM35">
        <v>48517</v>
      </c>
      <c r="AN35">
        <v>8475</v>
      </c>
      <c r="AO35">
        <v>1147</v>
      </c>
      <c r="AP35">
        <v>57</v>
      </c>
      <c r="AQ35">
        <v>0</v>
      </c>
      <c r="AR35">
        <v>0</v>
      </c>
      <c r="AS35">
        <v>95903</v>
      </c>
      <c r="AT35">
        <v>56556</v>
      </c>
      <c r="AU35">
        <v>1870</v>
      </c>
      <c r="AV35">
        <v>34715</v>
      </c>
      <c r="AW35">
        <v>1964</v>
      </c>
      <c r="AX35">
        <v>759</v>
      </c>
      <c r="AY35">
        <v>4</v>
      </c>
      <c r="AZ35">
        <v>33012</v>
      </c>
      <c r="BA35">
        <v>1595</v>
      </c>
      <c r="BB35">
        <v>251</v>
      </c>
      <c r="BC35">
        <v>185</v>
      </c>
      <c r="BD35">
        <v>0</v>
      </c>
      <c r="BE35">
        <v>129279</v>
      </c>
      <c r="BF35">
        <v>67035</v>
      </c>
      <c r="BG35">
        <v>3527</v>
      </c>
      <c r="BH35">
        <v>49448</v>
      </c>
      <c r="BI35">
        <v>8808</v>
      </c>
      <c r="BJ35">
        <v>1149</v>
      </c>
      <c r="BK35">
        <v>45</v>
      </c>
      <c r="BL35">
        <v>44508</v>
      </c>
      <c r="BM35">
        <v>7934</v>
      </c>
      <c r="BN35">
        <v>301</v>
      </c>
      <c r="BO35">
        <v>224</v>
      </c>
      <c r="BP35">
        <v>5760</v>
      </c>
      <c r="BQ35">
        <v>130572</v>
      </c>
      <c r="BR35">
        <v>71783</v>
      </c>
      <c r="BS35">
        <v>3207</v>
      </c>
      <c r="BT35">
        <v>51391</v>
      </c>
      <c r="BU35">
        <v>3898</v>
      </c>
      <c r="BV35">
        <v>1445</v>
      </c>
      <c r="BW35">
        <v>119</v>
      </c>
      <c r="BX35">
        <v>0</v>
      </c>
      <c r="BY35">
        <v>0</v>
      </c>
      <c r="BZ35">
        <v>101092</v>
      </c>
      <c r="CA35">
        <v>60109</v>
      </c>
      <c r="CB35">
        <v>2121</v>
      </c>
      <c r="CC35">
        <v>35657</v>
      </c>
      <c r="CD35">
        <v>2859</v>
      </c>
      <c r="CE35">
        <v>1071</v>
      </c>
      <c r="CF35">
        <v>72</v>
      </c>
      <c r="CG35">
        <v>0</v>
      </c>
      <c r="CH35">
        <v>0</v>
      </c>
      <c r="CI35">
        <v>97744</v>
      </c>
      <c r="CJ35">
        <v>51462</v>
      </c>
      <c r="CK35">
        <v>2915</v>
      </c>
      <c r="CL35">
        <v>32537</v>
      </c>
      <c r="CM35">
        <v>6111</v>
      </c>
      <c r="CN35">
        <v>218</v>
      </c>
      <c r="CO35">
        <v>33</v>
      </c>
      <c r="CP35">
        <v>404</v>
      </c>
      <c r="CQ35">
        <v>4064</v>
      </c>
      <c r="CR35">
        <v>124651</v>
      </c>
      <c r="CS35">
        <v>59541</v>
      </c>
      <c r="CT35">
        <v>4507</v>
      </c>
      <c r="CU35">
        <v>48964</v>
      </c>
      <c r="CV35">
        <v>9622</v>
      </c>
      <c r="CW35">
        <v>2808</v>
      </c>
      <c r="CX35">
        <v>183</v>
      </c>
      <c r="CY35">
        <v>97744</v>
      </c>
      <c r="CZ35">
        <v>51462</v>
      </c>
      <c r="DA35">
        <v>2915</v>
      </c>
      <c r="DB35">
        <v>35000</v>
      </c>
      <c r="DC35">
        <v>6603</v>
      </c>
      <c r="DD35">
        <v>2093</v>
      </c>
      <c r="DE35">
        <v>118</v>
      </c>
    </row>
    <row r="36" spans="1:109" x14ac:dyDescent="0.25">
      <c r="A36">
        <v>34</v>
      </c>
      <c r="B36">
        <v>34</v>
      </c>
      <c r="C36">
        <v>61196</v>
      </c>
      <c r="D36">
        <v>30177</v>
      </c>
      <c r="E36">
        <v>29572</v>
      </c>
      <c r="F36">
        <v>73215</v>
      </c>
      <c r="G36">
        <v>38037</v>
      </c>
      <c r="H36">
        <v>34130</v>
      </c>
      <c r="I36">
        <v>54282</v>
      </c>
      <c r="J36">
        <v>28349</v>
      </c>
      <c r="K36">
        <v>25933</v>
      </c>
      <c r="L36">
        <v>55479</v>
      </c>
      <c r="M36">
        <v>31432</v>
      </c>
      <c r="N36">
        <v>24047</v>
      </c>
      <c r="O36">
        <v>55412</v>
      </c>
      <c r="P36">
        <v>27912</v>
      </c>
      <c r="Q36">
        <v>25968</v>
      </c>
      <c r="R36">
        <v>63596</v>
      </c>
      <c r="S36">
        <v>24335</v>
      </c>
      <c r="T36">
        <v>36086</v>
      </c>
      <c r="U36">
        <v>65188</v>
      </c>
      <c r="V36">
        <v>30900</v>
      </c>
      <c r="W36">
        <v>31172</v>
      </c>
      <c r="X36">
        <v>94460</v>
      </c>
      <c r="Y36">
        <v>86521</v>
      </c>
      <c r="Z36">
        <v>1356</v>
      </c>
      <c r="AA36">
        <v>4068</v>
      </c>
      <c r="AB36">
        <v>2054</v>
      </c>
      <c r="AC36">
        <v>472</v>
      </c>
      <c r="AD36">
        <v>0</v>
      </c>
      <c r="AE36">
        <v>3635</v>
      </c>
      <c r="AF36">
        <v>1775</v>
      </c>
      <c r="AG36">
        <v>153</v>
      </c>
      <c r="AH36">
        <v>29</v>
      </c>
      <c r="AI36">
        <v>0</v>
      </c>
      <c r="AJ36">
        <v>122804</v>
      </c>
      <c r="AK36">
        <v>108972</v>
      </c>
      <c r="AL36">
        <v>2266</v>
      </c>
      <c r="AM36">
        <v>6588</v>
      </c>
      <c r="AN36">
        <v>4626</v>
      </c>
      <c r="AO36">
        <v>559</v>
      </c>
      <c r="AP36">
        <v>59</v>
      </c>
      <c r="AQ36">
        <v>0</v>
      </c>
      <c r="AR36">
        <v>0</v>
      </c>
      <c r="AS36">
        <v>94669</v>
      </c>
      <c r="AT36">
        <v>87030</v>
      </c>
      <c r="AU36">
        <v>1521</v>
      </c>
      <c r="AV36">
        <v>3932</v>
      </c>
      <c r="AW36">
        <v>1794</v>
      </c>
      <c r="AX36">
        <v>443</v>
      </c>
      <c r="AY36">
        <v>4</v>
      </c>
      <c r="AZ36">
        <v>3565</v>
      </c>
      <c r="BA36">
        <v>1595</v>
      </c>
      <c r="BB36">
        <v>205</v>
      </c>
      <c r="BC36">
        <v>19</v>
      </c>
      <c r="BD36">
        <v>0</v>
      </c>
      <c r="BE36">
        <v>123056</v>
      </c>
      <c r="BF36">
        <v>109888</v>
      </c>
      <c r="BG36">
        <v>2754</v>
      </c>
      <c r="BH36">
        <v>6067</v>
      </c>
      <c r="BI36">
        <v>3859</v>
      </c>
      <c r="BJ36">
        <v>656</v>
      </c>
      <c r="BK36">
        <v>58</v>
      </c>
      <c r="BL36">
        <v>4902</v>
      </c>
      <c r="BM36">
        <v>3178</v>
      </c>
      <c r="BN36">
        <v>237</v>
      </c>
      <c r="BO36">
        <v>106</v>
      </c>
      <c r="BP36">
        <v>1974</v>
      </c>
      <c r="BQ36">
        <v>122607</v>
      </c>
      <c r="BR36">
        <v>112526</v>
      </c>
      <c r="BS36">
        <v>1775</v>
      </c>
      <c r="BT36">
        <v>4405</v>
      </c>
      <c r="BU36">
        <v>3436</v>
      </c>
      <c r="BV36">
        <v>640</v>
      </c>
      <c r="BW36">
        <v>60</v>
      </c>
      <c r="BX36">
        <v>0</v>
      </c>
      <c r="BY36">
        <v>0</v>
      </c>
      <c r="BZ36">
        <v>94425</v>
      </c>
      <c r="CA36">
        <v>87741</v>
      </c>
      <c r="CB36">
        <v>1059</v>
      </c>
      <c r="CC36">
        <v>2918</v>
      </c>
      <c r="CD36">
        <v>2323</v>
      </c>
      <c r="CE36">
        <v>449</v>
      </c>
      <c r="CF36">
        <v>36</v>
      </c>
      <c r="CG36">
        <v>0</v>
      </c>
      <c r="CH36">
        <v>0</v>
      </c>
      <c r="CI36">
        <v>99352</v>
      </c>
      <c r="CJ36">
        <v>86656</v>
      </c>
      <c r="CK36">
        <v>1796</v>
      </c>
      <c r="CL36">
        <v>3723</v>
      </c>
      <c r="CM36">
        <v>3813</v>
      </c>
      <c r="CN36">
        <v>110</v>
      </c>
      <c r="CO36">
        <v>17</v>
      </c>
      <c r="CP36">
        <v>220</v>
      </c>
      <c r="CQ36">
        <v>3017</v>
      </c>
      <c r="CR36">
        <v>124474</v>
      </c>
      <c r="CS36">
        <v>106215</v>
      </c>
      <c r="CT36">
        <v>2798</v>
      </c>
      <c r="CU36">
        <v>6374</v>
      </c>
      <c r="CV36">
        <v>6278</v>
      </c>
      <c r="CW36">
        <v>2061</v>
      </c>
      <c r="CX36">
        <v>103</v>
      </c>
      <c r="CY36">
        <v>99352</v>
      </c>
      <c r="CZ36">
        <v>86656</v>
      </c>
      <c r="DA36">
        <v>1796</v>
      </c>
      <c r="DB36">
        <v>4395</v>
      </c>
      <c r="DC36">
        <v>4377</v>
      </c>
      <c r="DD36">
        <v>1492</v>
      </c>
      <c r="DE36">
        <v>69</v>
      </c>
    </row>
    <row r="37" spans="1:109" x14ac:dyDescent="0.25">
      <c r="A37">
        <v>35</v>
      </c>
      <c r="B37">
        <v>35</v>
      </c>
      <c r="C37">
        <v>54678</v>
      </c>
      <c r="D37">
        <v>23913</v>
      </c>
      <c r="E37">
        <v>29547</v>
      </c>
      <c r="F37">
        <v>63730</v>
      </c>
      <c r="G37">
        <v>28877</v>
      </c>
      <c r="H37">
        <v>33870</v>
      </c>
      <c r="I37">
        <v>47655</v>
      </c>
      <c r="J37">
        <v>21846</v>
      </c>
      <c r="K37">
        <v>25809</v>
      </c>
      <c r="L37">
        <v>48229</v>
      </c>
      <c r="M37">
        <v>25219</v>
      </c>
      <c r="N37">
        <v>23010</v>
      </c>
      <c r="O37">
        <v>48295</v>
      </c>
      <c r="P37">
        <v>21326</v>
      </c>
      <c r="Q37">
        <v>25602</v>
      </c>
      <c r="R37">
        <v>59623</v>
      </c>
      <c r="S37">
        <v>20517</v>
      </c>
      <c r="T37">
        <v>36642</v>
      </c>
      <c r="U37">
        <v>60491</v>
      </c>
      <c r="V37">
        <v>25676</v>
      </c>
      <c r="W37">
        <v>32365</v>
      </c>
      <c r="X37">
        <v>90979</v>
      </c>
      <c r="Y37">
        <v>70431</v>
      </c>
      <c r="Z37">
        <v>1197</v>
      </c>
      <c r="AA37">
        <v>16803</v>
      </c>
      <c r="AB37">
        <v>1381</v>
      </c>
      <c r="AC37">
        <v>1082</v>
      </c>
      <c r="AD37">
        <v>0</v>
      </c>
      <c r="AE37">
        <v>15480</v>
      </c>
      <c r="AF37">
        <v>1104</v>
      </c>
      <c r="AG37">
        <v>327</v>
      </c>
      <c r="AH37">
        <v>331</v>
      </c>
      <c r="AI37">
        <v>0</v>
      </c>
      <c r="AJ37">
        <v>119573</v>
      </c>
      <c r="AK37">
        <v>87861</v>
      </c>
      <c r="AL37">
        <v>2417</v>
      </c>
      <c r="AM37">
        <v>25627</v>
      </c>
      <c r="AN37">
        <v>2599</v>
      </c>
      <c r="AO37">
        <v>1900</v>
      </c>
      <c r="AP37">
        <v>26</v>
      </c>
      <c r="AQ37">
        <v>0</v>
      </c>
      <c r="AR37">
        <v>0</v>
      </c>
      <c r="AS37">
        <v>91476</v>
      </c>
      <c r="AT37">
        <v>71553</v>
      </c>
      <c r="AU37">
        <v>1434</v>
      </c>
      <c r="AV37">
        <v>15871</v>
      </c>
      <c r="AW37">
        <v>1500</v>
      </c>
      <c r="AX37">
        <v>971</v>
      </c>
      <c r="AY37">
        <v>0</v>
      </c>
      <c r="AZ37">
        <v>14932</v>
      </c>
      <c r="BA37">
        <v>1226</v>
      </c>
      <c r="BB37">
        <v>286</v>
      </c>
      <c r="BC37">
        <v>322</v>
      </c>
      <c r="BD37">
        <v>0</v>
      </c>
      <c r="BE37">
        <v>120137</v>
      </c>
      <c r="BF37">
        <v>89460</v>
      </c>
      <c r="BG37">
        <v>2795</v>
      </c>
      <c r="BH37">
        <v>24051</v>
      </c>
      <c r="BI37">
        <v>2771</v>
      </c>
      <c r="BJ37">
        <v>1805</v>
      </c>
      <c r="BK37">
        <v>104</v>
      </c>
      <c r="BL37">
        <v>20724</v>
      </c>
      <c r="BM37">
        <v>1882</v>
      </c>
      <c r="BN37">
        <v>485</v>
      </c>
      <c r="BO37">
        <v>319</v>
      </c>
      <c r="BP37">
        <v>4481</v>
      </c>
      <c r="BQ37">
        <v>120375</v>
      </c>
      <c r="BR37">
        <v>93149</v>
      </c>
      <c r="BS37">
        <v>2348</v>
      </c>
      <c r="BT37">
        <v>21801</v>
      </c>
      <c r="BU37">
        <v>2516</v>
      </c>
      <c r="BV37">
        <v>986</v>
      </c>
      <c r="BW37">
        <v>146</v>
      </c>
      <c r="BX37">
        <v>0</v>
      </c>
      <c r="BY37">
        <v>0</v>
      </c>
      <c r="BZ37">
        <v>92153</v>
      </c>
      <c r="CA37">
        <v>73922</v>
      </c>
      <c r="CB37">
        <v>1409</v>
      </c>
      <c r="CC37">
        <v>14628</v>
      </c>
      <c r="CD37">
        <v>1708</v>
      </c>
      <c r="CE37">
        <v>690</v>
      </c>
      <c r="CF37">
        <v>88</v>
      </c>
      <c r="CG37">
        <v>0</v>
      </c>
      <c r="CH37">
        <v>0</v>
      </c>
      <c r="CI37">
        <v>95025</v>
      </c>
      <c r="CJ37">
        <v>69056</v>
      </c>
      <c r="CK37">
        <v>2186</v>
      </c>
      <c r="CL37">
        <v>17675</v>
      </c>
      <c r="CM37">
        <v>1733</v>
      </c>
      <c r="CN37">
        <v>176</v>
      </c>
      <c r="CO37">
        <v>34</v>
      </c>
      <c r="CP37">
        <v>371</v>
      </c>
      <c r="CQ37">
        <v>3794</v>
      </c>
      <c r="CR37">
        <v>121171</v>
      </c>
      <c r="CS37">
        <v>84487</v>
      </c>
      <c r="CT37">
        <v>3420</v>
      </c>
      <c r="CU37">
        <v>27465</v>
      </c>
      <c r="CV37">
        <v>3140</v>
      </c>
      <c r="CW37">
        <v>2663</v>
      </c>
      <c r="CX37">
        <v>224</v>
      </c>
      <c r="CY37">
        <v>95025</v>
      </c>
      <c r="CZ37">
        <v>69056</v>
      </c>
      <c r="DA37">
        <v>2186</v>
      </c>
      <c r="DB37">
        <v>19287</v>
      </c>
      <c r="DC37">
        <v>2309</v>
      </c>
      <c r="DD37">
        <v>1996</v>
      </c>
      <c r="DE37">
        <v>158</v>
      </c>
    </row>
    <row r="38" spans="1:109" x14ac:dyDescent="0.25">
      <c r="A38">
        <v>36</v>
      </c>
      <c r="B38">
        <v>36</v>
      </c>
      <c r="C38">
        <v>50362</v>
      </c>
      <c r="D38">
        <v>24376</v>
      </c>
      <c r="E38">
        <v>24543</v>
      </c>
      <c r="F38">
        <v>58305</v>
      </c>
      <c r="G38">
        <v>30416</v>
      </c>
      <c r="H38">
        <v>26826</v>
      </c>
      <c r="I38">
        <v>44476</v>
      </c>
      <c r="J38">
        <v>22645</v>
      </c>
      <c r="K38">
        <v>21831</v>
      </c>
      <c r="L38">
        <v>44949</v>
      </c>
      <c r="M38">
        <v>25760</v>
      </c>
      <c r="N38">
        <v>19189</v>
      </c>
      <c r="O38">
        <v>45124</v>
      </c>
      <c r="P38">
        <v>22174</v>
      </c>
      <c r="Q38">
        <v>21380</v>
      </c>
      <c r="R38">
        <v>54400</v>
      </c>
      <c r="S38">
        <v>19844</v>
      </c>
      <c r="T38">
        <v>31815</v>
      </c>
      <c r="U38">
        <v>55002</v>
      </c>
      <c r="V38">
        <v>25510</v>
      </c>
      <c r="W38">
        <v>26332</v>
      </c>
      <c r="X38">
        <v>83614</v>
      </c>
      <c r="Y38">
        <v>70744</v>
      </c>
      <c r="Z38">
        <v>1553</v>
      </c>
      <c r="AA38">
        <v>9501</v>
      </c>
      <c r="AB38">
        <v>1248</v>
      </c>
      <c r="AC38">
        <v>495</v>
      </c>
      <c r="AD38">
        <v>0</v>
      </c>
      <c r="AE38">
        <v>8949</v>
      </c>
      <c r="AF38">
        <v>968</v>
      </c>
      <c r="AG38">
        <v>119</v>
      </c>
      <c r="AH38">
        <v>165</v>
      </c>
      <c r="AI38">
        <v>0</v>
      </c>
      <c r="AJ38">
        <v>111399</v>
      </c>
      <c r="AK38">
        <v>89553</v>
      </c>
      <c r="AL38">
        <v>3432</v>
      </c>
      <c r="AM38">
        <v>14548</v>
      </c>
      <c r="AN38">
        <v>3289</v>
      </c>
      <c r="AO38">
        <v>963</v>
      </c>
      <c r="AP38">
        <v>161</v>
      </c>
      <c r="AQ38">
        <v>0</v>
      </c>
      <c r="AR38">
        <v>0</v>
      </c>
      <c r="AS38">
        <v>84491</v>
      </c>
      <c r="AT38">
        <v>71712</v>
      </c>
      <c r="AU38">
        <v>1279</v>
      </c>
      <c r="AV38">
        <v>9787</v>
      </c>
      <c r="AW38">
        <v>1160</v>
      </c>
      <c r="AX38">
        <v>515</v>
      </c>
      <c r="AY38">
        <v>0</v>
      </c>
      <c r="AZ38">
        <v>9231</v>
      </c>
      <c r="BA38">
        <v>893</v>
      </c>
      <c r="BB38">
        <v>130</v>
      </c>
      <c r="BC38">
        <v>161</v>
      </c>
      <c r="BD38">
        <v>0</v>
      </c>
      <c r="BE38">
        <v>111593</v>
      </c>
      <c r="BF38">
        <v>90678</v>
      </c>
      <c r="BG38">
        <v>2713</v>
      </c>
      <c r="BH38">
        <v>14663</v>
      </c>
      <c r="BI38">
        <v>3035</v>
      </c>
      <c r="BJ38">
        <v>834</v>
      </c>
      <c r="BK38">
        <v>126</v>
      </c>
      <c r="BL38">
        <v>12765</v>
      </c>
      <c r="BM38">
        <v>2316</v>
      </c>
      <c r="BN38">
        <v>129</v>
      </c>
      <c r="BO38">
        <v>221</v>
      </c>
      <c r="BP38">
        <v>2760</v>
      </c>
      <c r="BQ38">
        <v>112973</v>
      </c>
      <c r="BR38">
        <v>93561</v>
      </c>
      <c r="BS38">
        <v>2613</v>
      </c>
      <c r="BT38">
        <v>14113</v>
      </c>
      <c r="BU38">
        <v>2017</v>
      </c>
      <c r="BV38">
        <v>975</v>
      </c>
      <c r="BW38">
        <v>105</v>
      </c>
      <c r="BX38">
        <v>0</v>
      </c>
      <c r="BY38">
        <v>0</v>
      </c>
      <c r="BZ38">
        <v>88441</v>
      </c>
      <c r="CA38">
        <v>75246</v>
      </c>
      <c r="CB38">
        <v>1703</v>
      </c>
      <c r="CC38">
        <v>9467</v>
      </c>
      <c r="CD38">
        <v>1457</v>
      </c>
      <c r="CE38">
        <v>718</v>
      </c>
      <c r="CF38">
        <v>67</v>
      </c>
      <c r="CG38">
        <v>0</v>
      </c>
      <c r="CH38">
        <v>0</v>
      </c>
      <c r="CI38">
        <v>90411</v>
      </c>
      <c r="CJ38">
        <v>70765</v>
      </c>
      <c r="CK38">
        <v>3266</v>
      </c>
      <c r="CL38">
        <v>10289</v>
      </c>
      <c r="CM38">
        <v>1955</v>
      </c>
      <c r="CN38">
        <v>169</v>
      </c>
      <c r="CO38">
        <v>57</v>
      </c>
      <c r="CP38">
        <v>353</v>
      </c>
      <c r="CQ38">
        <v>3557</v>
      </c>
      <c r="CR38">
        <v>114991</v>
      </c>
      <c r="CS38">
        <v>86672</v>
      </c>
      <c r="CT38">
        <v>4969</v>
      </c>
      <c r="CU38">
        <v>16961</v>
      </c>
      <c r="CV38">
        <v>3492</v>
      </c>
      <c r="CW38">
        <v>2709</v>
      </c>
      <c r="CX38">
        <v>208</v>
      </c>
      <c r="CY38">
        <v>90411</v>
      </c>
      <c r="CZ38">
        <v>70765</v>
      </c>
      <c r="DA38">
        <v>3266</v>
      </c>
      <c r="DB38">
        <v>11592</v>
      </c>
      <c r="DC38">
        <v>2536</v>
      </c>
      <c r="DD38">
        <v>2030</v>
      </c>
      <c r="DE38">
        <v>145</v>
      </c>
    </row>
    <row r="39" spans="1:109" x14ac:dyDescent="0.25">
      <c r="A39">
        <v>37</v>
      </c>
      <c r="B39">
        <v>37</v>
      </c>
      <c r="C39">
        <v>62073</v>
      </c>
      <c r="D39">
        <v>22687</v>
      </c>
      <c r="E39">
        <v>37995</v>
      </c>
      <c r="F39">
        <v>72905</v>
      </c>
      <c r="G39">
        <v>29776</v>
      </c>
      <c r="H39">
        <v>41999</v>
      </c>
      <c r="I39">
        <v>55265</v>
      </c>
      <c r="J39">
        <v>20948</v>
      </c>
      <c r="K39">
        <v>34317</v>
      </c>
      <c r="L39">
        <v>55762</v>
      </c>
      <c r="M39">
        <v>24790</v>
      </c>
      <c r="N39">
        <v>30972</v>
      </c>
      <c r="O39">
        <v>55951</v>
      </c>
      <c r="P39">
        <v>20474</v>
      </c>
      <c r="Q39">
        <v>33913</v>
      </c>
      <c r="R39">
        <v>65956</v>
      </c>
      <c r="S39">
        <v>17013</v>
      </c>
      <c r="T39">
        <v>46584</v>
      </c>
      <c r="U39">
        <v>66495</v>
      </c>
      <c r="V39">
        <v>23199</v>
      </c>
      <c r="W39">
        <v>40190</v>
      </c>
      <c r="X39">
        <v>89171</v>
      </c>
      <c r="Y39">
        <v>79880</v>
      </c>
      <c r="Z39">
        <v>1400</v>
      </c>
      <c r="AA39">
        <v>4765</v>
      </c>
      <c r="AB39">
        <v>2518</v>
      </c>
      <c r="AC39">
        <v>496</v>
      </c>
      <c r="AD39">
        <v>0</v>
      </c>
      <c r="AE39">
        <v>4261</v>
      </c>
      <c r="AF39">
        <v>2276</v>
      </c>
      <c r="AG39">
        <v>58</v>
      </c>
      <c r="AH39">
        <v>166</v>
      </c>
      <c r="AI39">
        <v>0</v>
      </c>
      <c r="AJ39">
        <v>117702</v>
      </c>
      <c r="AK39">
        <v>99970</v>
      </c>
      <c r="AL39">
        <v>3382</v>
      </c>
      <c r="AM39">
        <v>7251</v>
      </c>
      <c r="AN39">
        <v>6282</v>
      </c>
      <c r="AO39">
        <v>690</v>
      </c>
      <c r="AP39">
        <v>173</v>
      </c>
      <c r="AQ39">
        <v>0</v>
      </c>
      <c r="AR39">
        <v>0</v>
      </c>
      <c r="AS39">
        <v>88722</v>
      </c>
      <c r="AT39">
        <v>79566</v>
      </c>
      <c r="AU39">
        <v>1227</v>
      </c>
      <c r="AV39">
        <v>5027</v>
      </c>
      <c r="AW39">
        <v>2365</v>
      </c>
      <c r="AX39">
        <v>396</v>
      </c>
      <c r="AY39">
        <v>8</v>
      </c>
      <c r="AZ39">
        <v>4595</v>
      </c>
      <c r="BA39">
        <v>2144</v>
      </c>
      <c r="BB39">
        <v>39</v>
      </c>
      <c r="BC39">
        <v>207</v>
      </c>
      <c r="BD39">
        <v>0</v>
      </c>
      <c r="BE39">
        <v>118019</v>
      </c>
      <c r="BF39">
        <v>100145</v>
      </c>
      <c r="BG39">
        <v>2957</v>
      </c>
      <c r="BH39">
        <v>7706</v>
      </c>
      <c r="BI39">
        <v>6438</v>
      </c>
      <c r="BJ39">
        <v>678</v>
      </c>
      <c r="BK39">
        <v>152</v>
      </c>
      <c r="BL39">
        <v>6191</v>
      </c>
      <c r="BM39">
        <v>5170</v>
      </c>
      <c r="BN39">
        <v>87</v>
      </c>
      <c r="BO39">
        <v>410</v>
      </c>
      <c r="BP39">
        <v>3050</v>
      </c>
      <c r="BQ39">
        <v>118448</v>
      </c>
      <c r="BR39">
        <v>103988</v>
      </c>
      <c r="BS39">
        <v>2462</v>
      </c>
      <c r="BT39">
        <v>6304</v>
      </c>
      <c r="BU39">
        <v>5296</v>
      </c>
      <c r="BV39">
        <v>713</v>
      </c>
      <c r="BW39">
        <v>93</v>
      </c>
      <c r="BX39">
        <v>0</v>
      </c>
      <c r="BY39">
        <v>0</v>
      </c>
      <c r="BZ39">
        <v>91298</v>
      </c>
      <c r="CA39">
        <v>81733</v>
      </c>
      <c r="CB39">
        <v>1551</v>
      </c>
      <c r="CC39">
        <v>4006</v>
      </c>
      <c r="CD39">
        <v>3654</v>
      </c>
      <c r="CE39">
        <v>494</v>
      </c>
      <c r="CF39">
        <v>58</v>
      </c>
      <c r="CG39">
        <v>0</v>
      </c>
      <c r="CH39">
        <v>0</v>
      </c>
      <c r="CI39">
        <v>98779</v>
      </c>
      <c r="CJ39">
        <v>82459</v>
      </c>
      <c r="CK39">
        <v>3033</v>
      </c>
      <c r="CL39">
        <v>4988</v>
      </c>
      <c r="CM39">
        <v>4575</v>
      </c>
      <c r="CN39">
        <v>135</v>
      </c>
      <c r="CO39">
        <v>23</v>
      </c>
      <c r="CP39">
        <v>268</v>
      </c>
      <c r="CQ39">
        <v>3298</v>
      </c>
      <c r="CR39">
        <v>125125</v>
      </c>
      <c r="CS39">
        <v>101608</v>
      </c>
      <c r="CT39">
        <v>4461</v>
      </c>
      <c r="CU39">
        <v>9019</v>
      </c>
      <c r="CV39">
        <v>7363</v>
      </c>
      <c r="CW39">
        <v>2453</v>
      </c>
      <c r="CX39">
        <v>156</v>
      </c>
      <c r="CY39">
        <v>98779</v>
      </c>
      <c r="CZ39">
        <v>82459</v>
      </c>
      <c r="DA39">
        <v>3033</v>
      </c>
      <c r="DB39">
        <v>5941</v>
      </c>
      <c r="DC39">
        <v>5301</v>
      </c>
      <c r="DD39">
        <v>1845</v>
      </c>
      <c r="DE39">
        <v>114</v>
      </c>
    </row>
    <row r="40" spans="1:109" x14ac:dyDescent="0.25">
      <c r="A40">
        <v>38</v>
      </c>
      <c r="B40">
        <v>38</v>
      </c>
      <c r="C40">
        <v>41467</v>
      </c>
      <c r="D40">
        <v>27850</v>
      </c>
      <c r="E40">
        <v>12519</v>
      </c>
      <c r="F40">
        <v>46637</v>
      </c>
      <c r="G40">
        <v>31430</v>
      </c>
      <c r="H40">
        <v>14401</v>
      </c>
      <c r="I40">
        <v>35132</v>
      </c>
      <c r="J40">
        <v>24500</v>
      </c>
      <c r="K40">
        <v>10632</v>
      </c>
      <c r="L40">
        <v>35571</v>
      </c>
      <c r="M40">
        <v>26389</v>
      </c>
      <c r="N40">
        <v>9182</v>
      </c>
      <c r="O40">
        <v>35705</v>
      </c>
      <c r="P40">
        <v>24162</v>
      </c>
      <c r="Q40">
        <v>10439</v>
      </c>
      <c r="R40">
        <v>47384</v>
      </c>
      <c r="S40">
        <v>27939</v>
      </c>
      <c r="T40">
        <v>17025</v>
      </c>
      <c r="U40">
        <v>48485</v>
      </c>
      <c r="V40">
        <v>32639</v>
      </c>
      <c r="W40">
        <v>13921</v>
      </c>
      <c r="X40">
        <v>94999</v>
      </c>
      <c r="Y40">
        <v>54915</v>
      </c>
      <c r="Z40">
        <v>2034</v>
      </c>
      <c r="AA40">
        <v>36105</v>
      </c>
      <c r="AB40">
        <v>950</v>
      </c>
      <c r="AC40">
        <v>689</v>
      </c>
      <c r="AD40">
        <v>34</v>
      </c>
      <c r="AE40">
        <v>34833</v>
      </c>
      <c r="AF40">
        <v>714</v>
      </c>
      <c r="AG40">
        <v>210</v>
      </c>
      <c r="AH40">
        <v>341</v>
      </c>
      <c r="AI40">
        <v>0</v>
      </c>
      <c r="AJ40">
        <v>126281</v>
      </c>
      <c r="AK40">
        <v>66678</v>
      </c>
      <c r="AL40">
        <v>5460</v>
      </c>
      <c r="AM40">
        <v>51352</v>
      </c>
      <c r="AN40">
        <v>2365</v>
      </c>
      <c r="AO40">
        <v>1142</v>
      </c>
      <c r="AP40">
        <v>266</v>
      </c>
      <c r="AQ40">
        <v>0</v>
      </c>
      <c r="AR40">
        <v>0</v>
      </c>
      <c r="AS40">
        <v>94453</v>
      </c>
      <c r="AT40">
        <v>54256</v>
      </c>
      <c r="AU40">
        <v>1967</v>
      </c>
      <c r="AV40">
        <v>36548</v>
      </c>
      <c r="AW40">
        <v>765</v>
      </c>
      <c r="AX40">
        <v>732</v>
      </c>
      <c r="AY40">
        <v>33</v>
      </c>
      <c r="AZ40">
        <v>35391</v>
      </c>
      <c r="BA40">
        <v>565</v>
      </c>
      <c r="BB40">
        <v>256</v>
      </c>
      <c r="BC40">
        <v>299</v>
      </c>
      <c r="BD40">
        <v>0</v>
      </c>
      <c r="BE40">
        <v>125823</v>
      </c>
      <c r="BF40">
        <v>65735</v>
      </c>
      <c r="BG40">
        <v>5255</v>
      </c>
      <c r="BH40">
        <v>52325</v>
      </c>
      <c r="BI40">
        <v>1976</v>
      </c>
      <c r="BJ40">
        <v>1250</v>
      </c>
      <c r="BK40">
        <v>201</v>
      </c>
      <c r="BL40">
        <v>48355</v>
      </c>
      <c r="BM40">
        <v>1380</v>
      </c>
      <c r="BN40">
        <v>381</v>
      </c>
      <c r="BO40">
        <v>198</v>
      </c>
      <c r="BP40">
        <v>4483</v>
      </c>
      <c r="BQ40">
        <v>126946</v>
      </c>
      <c r="BR40">
        <v>64143</v>
      </c>
      <c r="BS40">
        <v>3964</v>
      </c>
      <c r="BT40">
        <v>56518</v>
      </c>
      <c r="BU40">
        <v>1942</v>
      </c>
      <c r="BV40">
        <v>1402</v>
      </c>
      <c r="BW40">
        <v>156</v>
      </c>
      <c r="BX40">
        <v>0</v>
      </c>
      <c r="BY40">
        <v>0</v>
      </c>
      <c r="BZ40">
        <v>96239</v>
      </c>
      <c r="CA40">
        <v>52119</v>
      </c>
      <c r="CB40">
        <v>2482</v>
      </c>
      <c r="CC40">
        <v>39746</v>
      </c>
      <c r="CD40">
        <v>1429</v>
      </c>
      <c r="CE40">
        <v>1016</v>
      </c>
      <c r="CF40">
        <v>102</v>
      </c>
      <c r="CG40">
        <v>0</v>
      </c>
      <c r="CH40">
        <v>0</v>
      </c>
      <c r="CI40">
        <v>94067</v>
      </c>
      <c r="CJ40">
        <v>47446</v>
      </c>
      <c r="CK40">
        <v>4398</v>
      </c>
      <c r="CL40">
        <v>36000</v>
      </c>
      <c r="CM40">
        <v>1541</v>
      </c>
      <c r="CN40">
        <v>211</v>
      </c>
      <c r="CO40">
        <v>45</v>
      </c>
      <c r="CP40">
        <v>464</v>
      </c>
      <c r="CQ40">
        <v>3962</v>
      </c>
      <c r="CR40">
        <v>122075</v>
      </c>
      <c r="CS40">
        <v>56805</v>
      </c>
      <c r="CT40">
        <v>6771</v>
      </c>
      <c r="CU40">
        <v>53398</v>
      </c>
      <c r="CV40">
        <v>2951</v>
      </c>
      <c r="CW40">
        <v>3041</v>
      </c>
      <c r="CX40">
        <v>262</v>
      </c>
      <c r="CY40">
        <v>94067</v>
      </c>
      <c r="CZ40">
        <v>47446</v>
      </c>
      <c r="DA40">
        <v>4398</v>
      </c>
      <c r="DB40">
        <v>38222</v>
      </c>
      <c r="DC40">
        <v>2203</v>
      </c>
      <c r="DD40">
        <v>2233</v>
      </c>
      <c r="DE40">
        <v>170</v>
      </c>
    </row>
    <row r="41" spans="1:109" x14ac:dyDescent="0.25">
      <c r="A41">
        <v>39</v>
      </c>
      <c r="B41">
        <v>39</v>
      </c>
      <c r="C41">
        <v>50774</v>
      </c>
      <c r="D41">
        <v>19136</v>
      </c>
      <c r="E41">
        <v>30475</v>
      </c>
      <c r="F41">
        <v>59405</v>
      </c>
      <c r="G41">
        <v>21446</v>
      </c>
      <c r="H41">
        <v>37223</v>
      </c>
      <c r="I41">
        <v>43389</v>
      </c>
      <c r="J41">
        <v>17358</v>
      </c>
      <c r="K41">
        <v>26031</v>
      </c>
      <c r="L41">
        <v>44009</v>
      </c>
      <c r="M41">
        <v>20046</v>
      </c>
      <c r="N41">
        <v>23963</v>
      </c>
      <c r="O41">
        <v>44084</v>
      </c>
      <c r="P41">
        <v>17111</v>
      </c>
      <c r="Q41">
        <v>25412</v>
      </c>
      <c r="R41">
        <v>56338</v>
      </c>
      <c r="S41">
        <v>17833</v>
      </c>
      <c r="T41">
        <v>36050</v>
      </c>
      <c r="U41">
        <v>57395</v>
      </c>
      <c r="V41">
        <v>21283</v>
      </c>
      <c r="W41">
        <v>34024</v>
      </c>
      <c r="X41">
        <v>91155</v>
      </c>
      <c r="Y41">
        <v>72199</v>
      </c>
      <c r="Z41">
        <v>889</v>
      </c>
      <c r="AA41">
        <v>16800</v>
      </c>
      <c r="AB41">
        <v>382</v>
      </c>
      <c r="AC41">
        <v>686</v>
      </c>
      <c r="AD41">
        <v>81</v>
      </c>
      <c r="AE41">
        <v>16094</v>
      </c>
      <c r="AF41">
        <v>275</v>
      </c>
      <c r="AG41">
        <v>80</v>
      </c>
      <c r="AH41">
        <v>218</v>
      </c>
      <c r="AI41">
        <v>0</v>
      </c>
      <c r="AJ41">
        <v>119568</v>
      </c>
      <c r="AK41">
        <v>92177</v>
      </c>
      <c r="AL41">
        <v>2050</v>
      </c>
      <c r="AM41">
        <v>23387</v>
      </c>
      <c r="AN41">
        <v>1153</v>
      </c>
      <c r="AO41">
        <v>1266</v>
      </c>
      <c r="AP41">
        <v>331</v>
      </c>
      <c r="AQ41">
        <v>0</v>
      </c>
      <c r="AR41">
        <v>0</v>
      </c>
      <c r="AS41">
        <v>90711</v>
      </c>
      <c r="AT41">
        <v>72093</v>
      </c>
      <c r="AU41">
        <v>1020</v>
      </c>
      <c r="AV41">
        <v>16490</v>
      </c>
      <c r="AW41">
        <v>397</v>
      </c>
      <c r="AX41">
        <v>643</v>
      </c>
      <c r="AY41">
        <v>70</v>
      </c>
      <c r="AZ41">
        <v>15847</v>
      </c>
      <c r="BA41">
        <v>303</v>
      </c>
      <c r="BB41">
        <v>97</v>
      </c>
      <c r="BC41">
        <v>143</v>
      </c>
      <c r="BD41">
        <v>0</v>
      </c>
      <c r="BE41">
        <v>119184</v>
      </c>
      <c r="BF41">
        <v>92127</v>
      </c>
      <c r="BG41">
        <v>2261</v>
      </c>
      <c r="BH41">
        <v>23091</v>
      </c>
      <c r="BI41">
        <v>1091</v>
      </c>
      <c r="BJ41">
        <v>1154</v>
      </c>
      <c r="BK41">
        <v>215</v>
      </c>
      <c r="BL41">
        <v>21057</v>
      </c>
      <c r="BM41">
        <v>647</v>
      </c>
      <c r="BN41">
        <v>127</v>
      </c>
      <c r="BO41">
        <v>230</v>
      </c>
      <c r="BP41">
        <v>2632</v>
      </c>
      <c r="BQ41">
        <v>119104</v>
      </c>
      <c r="BR41">
        <v>94757</v>
      </c>
      <c r="BS41">
        <v>1304</v>
      </c>
      <c r="BT41">
        <v>21435</v>
      </c>
      <c r="BU41">
        <v>865</v>
      </c>
      <c r="BV41">
        <v>1090</v>
      </c>
      <c r="BW41">
        <v>73</v>
      </c>
      <c r="BX41">
        <v>0</v>
      </c>
      <c r="BY41">
        <v>0</v>
      </c>
      <c r="BZ41">
        <v>90486</v>
      </c>
      <c r="CA41">
        <v>73092</v>
      </c>
      <c r="CB41">
        <v>760</v>
      </c>
      <c r="CC41">
        <v>15475</v>
      </c>
      <c r="CD41">
        <v>546</v>
      </c>
      <c r="CE41">
        <v>795</v>
      </c>
      <c r="CF41">
        <v>41</v>
      </c>
      <c r="CG41">
        <v>0</v>
      </c>
      <c r="CH41">
        <v>0</v>
      </c>
      <c r="CI41">
        <v>89869</v>
      </c>
      <c r="CJ41">
        <v>69926</v>
      </c>
      <c r="CK41">
        <v>1476</v>
      </c>
      <c r="CL41">
        <v>14553</v>
      </c>
      <c r="CM41">
        <v>557</v>
      </c>
      <c r="CN41">
        <v>177</v>
      </c>
      <c r="CO41">
        <v>30</v>
      </c>
      <c r="CP41">
        <v>252</v>
      </c>
      <c r="CQ41">
        <v>2898</v>
      </c>
      <c r="CR41">
        <v>116366</v>
      </c>
      <c r="CS41">
        <v>88921</v>
      </c>
      <c r="CT41">
        <v>2381</v>
      </c>
      <c r="CU41">
        <v>21040</v>
      </c>
      <c r="CV41">
        <v>1188</v>
      </c>
      <c r="CW41">
        <v>2587</v>
      </c>
      <c r="CX41">
        <v>127</v>
      </c>
      <c r="CY41">
        <v>89869</v>
      </c>
      <c r="CZ41">
        <v>69926</v>
      </c>
      <c r="DA41">
        <v>1476</v>
      </c>
      <c r="DB41">
        <v>15467</v>
      </c>
      <c r="DC41">
        <v>823</v>
      </c>
      <c r="DD41">
        <v>1958</v>
      </c>
      <c r="DE41">
        <v>79</v>
      </c>
    </row>
    <row r="42" spans="1:109" x14ac:dyDescent="0.25">
      <c r="A42">
        <v>40</v>
      </c>
      <c r="B42">
        <v>40</v>
      </c>
      <c r="C42">
        <v>47870</v>
      </c>
      <c r="D42">
        <v>24509</v>
      </c>
      <c r="E42">
        <v>21964</v>
      </c>
      <c r="F42">
        <v>56411</v>
      </c>
      <c r="G42">
        <v>28130</v>
      </c>
      <c r="H42">
        <v>27315</v>
      </c>
      <c r="I42">
        <v>40927</v>
      </c>
      <c r="J42">
        <v>22554</v>
      </c>
      <c r="K42">
        <v>18373</v>
      </c>
      <c r="L42">
        <v>41389</v>
      </c>
      <c r="M42">
        <v>25517</v>
      </c>
      <c r="N42">
        <v>15872</v>
      </c>
      <c r="O42">
        <v>41789</v>
      </c>
      <c r="P42">
        <v>22283</v>
      </c>
      <c r="Q42">
        <v>17899</v>
      </c>
      <c r="R42">
        <v>52651</v>
      </c>
      <c r="S42">
        <v>22712</v>
      </c>
      <c r="T42">
        <v>27353</v>
      </c>
      <c r="U42">
        <v>54072</v>
      </c>
      <c r="V42">
        <v>25998</v>
      </c>
      <c r="W42">
        <v>24916</v>
      </c>
      <c r="X42">
        <v>87246</v>
      </c>
      <c r="Y42">
        <v>74578</v>
      </c>
      <c r="Z42">
        <v>4623</v>
      </c>
      <c r="AA42">
        <v>6206</v>
      </c>
      <c r="AB42">
        <v>1002</v>
      </c>
      <c r="AC42">
        <v>633</v>
      </c>
      <c r="AD42">
        <v>61</v>
      </c>
      <c r="AE42">
        <v>5681</v>
      </c>
      <c r="AF42">
        <v>829</v>
      </c>
      <c r="AG42">
        <v>182</v>
      </c>
      <c r="AH42">
        <v>134</v>
      </c>
      <c r="AI42">
        <v>0</v>
      </c>
      <c r="AJ42">
        <v>113306</v>
      </c>
      <c r="AK42">
        <v>92864</v>
      </c>
      <c r="AL42">
        <v>7570</v>
      </c>
      <c r="AM42">
        <v>9901</v>
      </c>
      <c r="AN42">
        <v>2266</v>
      </c>
      <c r="AO42">
        <v>1428</v>
      </c>
      <c r="AP42">
        <v>120</v>
      </c>
      <c r="AQ42">
        <v>0</v>
      </c>
      <c r="AR42">
        <v>0</v>
      </c>
      <c r="AS42">
        <v>87726</v>
      </c>
      <c r="AT42">
        <v>75259</v>
      </c>
      <c r="AU42">
        <v>4791</v>
      </c>
      <c r="AV42">
        <v>5837</v>
      </c>
      <c r="AW42">
        <v>977</v>
      </c>
      <c r="AX42">
        <v>678</v>
      </c>
      <c r="AY42">
        <v>44</v>
      </c>
      <c r="AZ42">
        <v>5183</v>
      </c>
      <c r="BA42">
        <v>804</v>
      </c>
      <c r="BB42">
        <v>232</v>
      </c>
      <c r="BC42">
        <v>110</v>
      </c>
      <c r="BD42">
        <v>0</v>
      </c>
      <c r="BE42">
        <v>113228</v>
      </c>
      <c r="BF42">
        <v>93271</v>
      </c>
      <c r="BG42">
        <v>7881</v>
      </c>
      <c r="BH42">
        <v>9598</v>
      </c>
      <c r="BI42">
        <v>1932</v>
      </c>
      <c r="BJ42">
        <v>1286</v>
      </c>
      <c r="BK42">
        <v>106</v>
      </c>
      <c r="BL42">
        <v>7177</v>
      </c>
      <c r="BM42">
        <v>1404</v>
      </c>
      <c r="BN42">
        <v>293</v>
      </c>
      <c r="BO42">
        <v>187</v>
      </c>
      <c r="BP42">
        <v>2963</v>
      </c>
      <c r="BQ42">
        <v>114091</v>
      </c>
      <c r="BR42">
        <v>98193</v>
      </c>
      <c r="BS42">
        <v>6460</v>
      </c>
      <c r="BT42">
        <v>7374</v>
      </c>
      <c r="BU42">
        <v>1681</v>
      </c>
      <c r="BV42">
        <v>945</v>
      </c>
      <c r="BW42">
        <v>66</v>
      </c>
      <c r="BX42">
        <v>0</v>
      </c>
      <c r="BY42">
        <v>0</v>
      </c>
      <c r="BZ42">
        <v>87870</v>
      </c>
      <c r="CA42">
        <v>78032</v>
      </c>
      <c r="CB42">
        <v>3800</v>
      </c>
      <c r="CC42">
        <v>4405</v>
      </c>
      <c r="CD42">
        <v>1175</v>
      </c>
      <c r="CE42">
        <v>679</v>
      </c>
      <c r="CF42">
        <v>42</v>
      </c>
      <c r="CG42">
        <v>0</v>
      </c>
      <c r="CH42">
        <v>0</v>
      </c>
      <c r="CI42">
        <v>89325</v>
      </c>
      <c r="CJ42">
        <v>73574</v>
      </c>
      <c r="CK42">
        <v>5405</v>
      </c>
      <c r="CL42">
        <v>5577</v>
      </c>
      <c r="CM42">
        <v>1039</v>
      </c>
      <c r="CN42">
        <v>164</v>
      </c>
      <c r="CO42">
        <v>23</v>
      </c>
      <c r="CP42">
        <v>263</v>
      </c>
      <c r="CQ42">
        <v>3280</v>
      </c>
      <c r="CR42">
        <v>113280</v>
      </c>
      <c r="CS42">
        <v>89766</v>
      </c>
      <c r="CT42">
        <v>8465</v>
      </c>
      <c r="CU42">
        <v>10487</v>
      </c>
      <c r="CV42">
        <v>1930</v>
      </c>
      <c r="CW42">
        <v>2688</v>
      </c>
      <c r="CX42">
        <v>66</v>
      </c>
      <c r="CY42">
        <v>89325</v>
      </c>
      <c r="CZ42">
        <v>73574</v>
      </c>
      <c r="DA42">
        <v>5405</v>
      </c>
      <c r="DB42">
        <v>6743</v>
      </c>
      <c r="DC42">
        <v>1397</v>
      </c>
      <c r="DD42">
        <v>1982</v>
      </c>
      <c r="DE42">
        <v>42</v>
      </c>
    </row>
    <row r="43" spans="1:109" x14ac:dyDescent="0.25">
      <c r="A43">
        <v>41</v>
      </c>
      <c r="B43">
        <v>41</v>
      </c>
      <c r="C43">
        <v>33949</v>
      </c>
      <c r="D43">
        <v>25466</v>
      </c>
      <c r="E43">
        <v>7438</v>
      </c>
      <c r="F43">
        <v>36878</v>
      </c>
      <c r="G43">
        <v>27417</v>
      </c>
      <c r="H43">
        <v>8805</v>
      </c>
      <c r="I43">
        <v>28153</v>
      </c>
      <c r="J43">
        <v>22109</v>
      </c>
      <c r="K43">
        <v>6044</v>
      </c>
      <c r="L43">
        <v>28408</v>
      </c>
      <c r="M43">
        <v>23365</v>
      </c>
      <c r="N43">
        <v>5043</v>
      </c>
      <c r="O43">
        <v>28614</v>
      </c>
      <c r="P43">
        <v>21734</v>
      </c>
      <c r="Q43">
        <v>5806</v>
      </c>
      <c r="R43">
        <v>40148</v>
      </c>
      <c r="S43">
        <v>27402</v>
      </c>
      <c r="T43">
        <v>10455</v>
      </c>
      <c r="U43">
        <v>41470</v>
      </c>
      <c r="V43">
        <v>30930</v>
      </c>
      <c r="W43">
        <v>8472</v>
      </c>
      <c r="X43">
        <v>85193</v>
      </c>
      <c r="Y43">
        <v>44913</v>
      </c>
      <c r="Z43">
        <v>7435</v>
      </c>
      <c r="AA43">
        <v>31459</v>
      </c>
      <c r="AB43">
        <v>457</v>
      </c>
      <c r="AC43">
        <v>1006</v>
      </c>
      <c r="AD43">
        <v>30</v>
      </c>
      <c r="AE43">
        <v>29797</v>
      </c>
      <c r="AF43">
        <v>349</v>
      </c>
      <c r="AG43">
        <v>274</v>
      </c>
      <c r="AH43">
        <v>182</v>
      </c>
      <c r="AI43">
        <v>0</v>
      </c>
      <c r="AJ43">
        <v>116424</v>
      </c>
      <c r="AK43">
        <v>54280</v>
      </c>
      <c r="AL43">
        <v>13064</v>
      </c>
      <c r="AM43">
        <v>48717</v>
      </c>
      <c r="AN43">
        <v>1387</v>
      </c>
      <c r="AO43">
        <v>1952</v>
      </c>
      <c r="AP43">
        <v>170</v>
      </c>
      <c r="AQ43">
        <v>0</v>
      </c>
      <c r="AR43">
        <v>0</v>
      </c>
      <c r="AS43">
        <v>85755</v>
      </c>
      <c r="AT43">
        <v>45515</v>
      </c>
      <c r="AU43">
        <v>7519</v>
      </c>
      <c r="AV43">
        <v>31336</v>
      </c>
      <c r="AW43">
        <v>497</v>
      </c>
      <c r="AX43">
        <v>941</v>
      </c>
      <c r="AY43">
        <v>39</v>
      </c>
      <c r="AZ43">
        <v>29688</v>
      </c>
      <c r="BA43">
        <v>380</v>
      </c>
      <c r="BB43">
        <v>252</v>
      </c>
      <c r="BC43">
        <v>159</v>
      </c>
      <c r="BD43">
        <v>0</v>
      </c>
      <c r="BE43">
        <v>118004</v>
      </c>
      <c r="BF43">
        <v>55071</v>
      </c>
      <c r="BG43">
        <v>13400</v>
      </c>
      <c r="BH43">
        <v>48647</v>
      </c>
      <c r="BI43">
        <v>2065</v>
      </c>
      <c r="BJ43">
        <v>1862</v>
      </c>
      <c r="BK43">
        <v>97</v>
      </c>
      <c r="BL43">
        <v>42568</v>
      </c>
      <c r="BM43">
        <v>1175</v>
      </c>
      <c r="BN43">
        <v>300</v>
      </c>
      <c r="BO43">
        <v>258</v>
      </c>
      <c r="BP43">
        <v>5206</v>
      </c>
      <c r="BQ43">
        <v>129060</v>
      </c>
      <c r="BR43">
        <v>64456</v>
      </c>
      <c r="BS43">
        <v>12877</v>
      </c>
      <c r="BT43">
        <v>50506</v>
      </c>
      <c r="BU43">
        <v>1702</v>
      </c>
      <c r="BV43">
        <v>1855</v>
      </c>
      <c r="BW43">
        <v>147</v>
      </c>
      <c r="BX43">
        <v>0</v>
      </c>
      <c r="BY43">
        <v>0</v>
      </c>
      <c r="BZ43">
        <v>94520</v>
      </c>
      <c r="CA43">
        <v>52503</v>
      </c>
      <c r="CB43">
        <v>7440</v>
      </c>
      <c r="CC43">
        <v>33000</v>
      </c>
      <c r="CD43">
        <v>1304</v>
      </c>
      <c r="CE43">
        <v>1288</v>
      </c>
      <c r="CF43">
        <v>97</v>
      </c>
      <c r="CG43">
        <v>0</v>
      </c>
      <c r="CH43">
        <v>0</v>
      </c>
      <c r="CI43">
        <v>84922</v>
      </c>
      <c r="CJ43">
        <v>41752</v>
      </c>
      <c r="CK43">
        <v>8192</v>
      </c>
      <c r="CL43">
        <v>29953</v>
      </c>
      <c r="CM43">
        <v>833</v>
      </c>
      <c r="CN43">
        <v>258</v>
      </c>
      <c r="CO43">
        <v>41</v>
      </c>
      <c r="CP43">
        <v>390</v>
      </c>
      <c r="CQ43">
        <v>3503</v>
      </c>
      <c r="CR43">
        <v>113996</v>
      </c>
      <c r="CS43">
        <v>49859</v>
      </c>
      <c r="CT43">
        <v>13054</v>
      </c>
      <c r="CU43">
        <v>48905</v>
      </c>
      <c r="CV43">
        <v>1610</v>
      </c>
      <c r="CW43">
        <v>2794</v>
      </c>
      <c r="CX43">
        <v>160</v>
      </c>
      <c r="CY43">
        <v>84922</v>
      </c>
      <c r="CZ43">
        <v>41752</v>
      </c>
      <c r="DA43">
        <v>8192</v>
      </c>
      <c r="DB43">
        <v>32551</v>
      </c>
      <c r="DC43">
        <v>1219</v>
      </c>
      <c r="DD43">
        <v>1999</v>
      </c>
      <c r="DE43">
        <v>113</v>
      </c>
    </row>
    <row r="44" spans="1:109" x14ac:dyDescent="0.25">
      <c r="A44">
        <v>42</v>
      </c>
      <c r="B44">
        <v>42</v>
      </c>
      <c r="C44">
        <v>47430</v>
      </c>
      <c r="D44">
        <v>30933</v>
      </c>
      <c r="E44">
        <v>15220</v>
      </c>
      <c r="F44">
        <v>54164</v>
      </c>
      <c r="G44">
        <v>35569</v>
      </c>
      <c r="H44">
        <v>17663</v>
      </c>
      <c r="I44">
        <v>41094</v>
      </c>
      <c r="J44">
        <v>28241</v>
      </c>
      <c r="K44">
        <v>12853</v>
      </c>
      <c r="L44">
        <v>41444</v>
      </c>
      <c r="M44">
        <v>30627</v>
      </c>
      <c r="N44">
        <v>10817</v>
      </c>
      <c r="O44">
        <v>41816</v>
      </c>
      <c r="P44">
        <v>27870</v>
      </c>
      <c r="Q44">
        <v>12511</v>
      </c>
      <c r="R44">
        <v>52449</v>
      </c>
      <c r="S44">
        <v>29419</v>
      </c>
      <c r="T44">
        <v>20591</v>
      </c>
      <c r="U44">
        <v>53676</v>
      </c>
      <c r="V44">
        <v>33851</v>
      </c>
      <c r="W44">
        <v>17042</v>
      </c>
      <c r="X44">
        <v>89409</v>
      </c>
      <c r="Y44">
        <v>61864</v>
      </c>
      <c r="Z44">
        <v>3719</v>
      </c>
      <c r="AA44">
        <v>22165</v>
      </c>
      <c r="AB44">
        <v>1119</v>
      </c>
      <c r="AC44">
        <v>457</v>
      </c>
      <c r="AD44">
        <v>14</v>
      </c>
      <c r="AE44">
        <v>21218</v>
      </c>
      <c r="AF44">
        <v>885</v>
      </c>
      <c r="AG44">
        <v>148</v>
      </c>
      <c r="AH44">
        <v>108</v>
      </c>
      <c r="AI44">
        <v>0</v>
      </c>
      <c r="AJ44">
        <v>117788</v>
      </c>
      <c r="AK44">
        <v>75329</v>
      </c>
      <c r="AL44">
        <v>6976</v>
      </c>
      <c r="AM44">
        <v>31899</v>
      </c>
      <c r="AN44">
        <v>3634</v>
      </c>
      <c r="AO44">
        <v>836</v>
      </c>
      <c r="AP44">
        <v>171</v>
      </c>
      <c r="AQ44">
        <v>0</v>
      </c>
      <c r="AR44">
        <v>0</v>
      </c>
      <c r="AS44">
        <v>89360</v>
      </c>
      <c r="AT44">
        <v>61488</v>
      </c>
      <c r="AU44">
        <v>3409</v>
      </c>
      <c r="AV44">
        <v>22436</v>
      </c>
      <c r="AW44">
        <v>1335</v>
      </c>
      <c r="AX44">
        <v>502</v>
      </c>
      <c r="AY44">
        <v>14</v>
      </c>
      <c r="AZ44">
        <v>21407</v>
      </c>
      <c r="BA44">
        <v>1066</v>
      </c>
      <c r="BB44">
        <v>139</v>
      </c>
      <c r="BC44">
        <v>213</v>
      </c>
      <c r="BD44">
        <v>0</v>
      </c>
      <c r="BE44">
        <v>117678</v>
      </c>
      <c r="BF44">
        <v>75659</v>
      </c>
      <c r="BG44">
        <v>6503</v>
      </c>
      <c r="BH44">
        <v>32036</v>
      </c>
      <c r="BI44">
        <v>3616</v>
      </c>
      <c r="BJ44">
        <v>1176</v>
      </c>
      <c r="BK44">
        <v>167</v>
      </c>
      <c r="BL44">
        <v>27988</v>
      </c>
      <c r="BM44">
        <v>2735</v>
      </c>
      <c r="BN44">
        <v>192</v>
      </c>
      <c r="BO44">
        <v>361</v>
      </c>
      <c r="BP44">
        <v>4218</v>
      </c>
      <c r="BQ44">
        <v>116044</v>
      </c>
      <c r="BR44">
        <v>76534</v>
      </c>
      <c r="BS44">
        <v>5389</v>
      </c>
      <c r="BT44">
        <v>31381</v>
      </c>
      <c r="BU44">
        <v>2727</v>
      </c>
      <c r="BV44">
        <v>1045</v>
      </c>
      <c r="BW44">
        <v>96</v>
      </c>
      <c r="BX44">
        <v>0</v>
      </c>
      <c r="BY44">
        <v>0</v>
      </c>
      <c r="BZ44">
        <v>91105</v>
      </c>
      <c r="CA44">
        <v>63232</v>
      </c>
      <c r="CB44">
        <v>3325</v>
      </c>
      <c r="CC44">
        <v>22205</v>
      </c>
      <c r="CD44">
        <v>2101</v>
      </c>
      <c r="CE44">
        <v>725</v>
      </c>
      <c r="CF44">
        <v>69</v>
      </c>
      <c r="CG44">
        <v>0</v>
      </c>
      <c r="CH44">
        <v>0</v>
      </c>
      <c r="CI44">
        <v>92080</v>
      </c>
      <c r="CJ44">
        <v>58339</v>
      </c>
      <c r="CK44">
        <v>4644</v>
      </c>
      <c r="CL44">
        <v>22918</v>
      </c>
      <c r="CM44">
        <v>2059</v>
      </c>
      <c r="CN44">
        <v>184</v>
      </c>
      <c r="CO44">
        <v>22</v>
      </c>
      <c r="CP44">
        <v>416</v>
      </c>
      <c r="CQ44">
        <v>3498</v>
      </c>
      <c r="CR44">
        <v>115350</v>
      </c>
      <c r="CS44">
        <v>68826</v>
      </c>
      <c r="CT44">
        <v>7234</v>
      </c>
      <c r="CU44">
        <v>34480</v>
      </c>
      <c r="CV44">
        <v>3296</v>
      </c>
      <c r="CW44">
        <v>2309</v>
      </c>
      <c r="CX44">
        <v>112</v>
      </c>
      <c r="CY44">
        <v>92080</v>
      </c>
      <c r="CZ44">
        <v>58339</v>
      </c>
      <c r="DA44">
        <v>4644</v>
      </c>
      <c r="DB44">
        <v>24972</v>
      </c>
      <c r="DC44">
        <v>2579</v>
      </c>
      <c r="DD44">
        <v>1766</v>
      </c>
      <c r="DE44">
        <v>69</v>
      </c>
    </row>
    <row r="45" spans="1:109" x14ac:dyDescent="0.25">
      <c r="A45">
        <v>43</v>
      </c>
      <c r="B45">
        <v>43</v>
      </c>
      <c r="C45">
        <v>57160</v>
      </c>
      <c r="D45">
        <v>23941</v>
      </c>
      <c r="E45">
        <v>31831</v>
      </c>
      <c r="F45">
        <v>68424</v>
      </c>
      <c r="G45">
        <v>29404</v>
      </c>
      <c r="H45">
        <v>37927</v>
      </c>
      <c r="I45">
        <v>50474</v>
      </c>
      <c r="J45">
        <v>22589</v>
      </c>
      <c r="K45">
        <v>27885</v>
      </c>
      <c r="L45">
        <v>50813</v>
      </c>
      <c r="M45">
        <v>26210</v>
      </c>
      <c r="N45">
        <v>24603</v>
      </c>
      <c r="O45">
        <v>51439</v>
      </c>
      <c r="P45">
        <v>22181</v>
      </c>
      <c r="Q45">
        <v>27691</v>
      </c>
      <c r="R45">
        <v>60437</v>
      </c>
      <c r="S45">
        <v>19283</v>
      </c>
      <c r="T45">
        <v>38874</v>
      </c>
      <c r="U45">
        <v>61376</v>
      </c>
      <c r="V45">
        <v>24288</v>
      </c>
      <c r="W45">
        <v>33762</v>
      </c>
      <c r="X45">
        <v>83699</v>
      </c>
      <c r="Y45">
        <v>75995</v>
      </c>
      <c r="Z45">
        <v>2969</v>
      </c>
      <c r="AA45">
        <v>2895</v>
      </c>
      <c r="AB45">
        <v>1444</v>
      </c>
      <c r="AC45">
        <v>312</v>
      </c>
      <c r="AD45">
        <v>17</v>
      </c>
      <c r="AE45">
        <v>2514</v>
      </c>
      <c r="AF45">
        <v>1226</v>
      </c>
      <c r="AG45">
        <v>61</v>
      </c>
      <c r="AH45">
        <v>66</v>
      </c>
      <c r="AI45">
        <v>0</v>
      </c>
      <c r="AJ45">
        <v>111267</v>
      </c>
      <c r="AK45">
        <v>98760</v>
      </c>
      <c r="AL45">
        <v>4530</v>
      </c>
      <c r="AM45">
        <v>4332</v>
      </c>
      <c r="AN45">
        <v>3112</v>
      </c>
      <c r="AO45">
        <v>656</v>
      </c>
      <c r="AP45">
        <v>105</v>
      </c>
      <c r="AQ45">
        <v>0</v>
      </c>
      <c r="AR45">
        <v>0</v>
      </c>
      <c r="AS45">
        <v>83262</v>
      </c>
      <c r="AT45">
        <v>76227</v>
      </c>
      <c r="AU45">
        <v>2495</v>
      </c>
      <c r="AV45">
        <v>2717</v>
      </c>
      <c r="AW45">
        <v>1427</v>
      </c>
      <c r="AX45">
        <v>351</v>
      </c>
      <c r="AY45">
        <v>29</v>
      </c>
      <c r="AZ45">
        <v>2419</v>
      </c>
      <c r="BA45">
        <v>1265</v>
      </c>
      <c r="BB45">
        <v>78</v>
      </c>
      <c r="BC45">
        <v>56</v>
      </c>
      <c r="BD45">
        <v>0</v>
      </c>
      <c r="BE45">
        <v>110705</v>
      </c>
      <c r="BF45">
        <v>98925</v>
      </c>
      <c r="BG45">
        <v>3834</v>
      </c>
      <c r="BH45">
        <v>4267</v>
      </c>
      <c r="BI45">
        <v>3085</v>
      </c>
      <c r="BJ45">
        <v>663</v>
      </c>
      <c r="BK45">
        <v>78</v>
      </c>
      <c r="BL45">
        <v>2988</v>
      </c>
      <c r="BM45">
        <v>2352</v>
      </c>
      <c r="BN45">
        <v>120</v>
      </c>
      <c r="BO45">
        <v>363</v>
      </c>
      <c r="BP45">
        <v>2099</v>
      </c>
      <c r="BQ45">
        <v>108875</v>
      </c>
      <c r="BR45">
        <v>98565</v>
      </c>
      <c r="BS45">
        <v>3579</v>
      </c>
      <c r="BT45">
        <v>3370</v>
      </c>
      <c r="BU45">
        <v>2910</v>
      </c>
      <c r="BV45">
        <v>602</v>
      </c>
      <c r="BW45">
        <v>91</v>
      </c>
      <c r="BX45">
        <v>0</v>
      </c>
      <c r="BY45">
        <v>0</v>
      </c>
      <c r="BZ45">
        <v>81634</v>
      </c>
      <c r="CA45">
        <v>75174</v>
      </c>
      <c r="CB45">
        <v>2045</v>
      </c>
      <c r="CC45">
        <v>2123</v>
      </c>
      <c r="CD45">
        <v>1913</v>
      </c>
      <c r="CE45">
        <v>428</v>
      </c>
      <c r="CF45">
        <v>57</v>
      </c>
      <c r="CG45">
        <v>0</v>
      </c>
      <c r="CH45">
        <v>0</v>
      </c>
      <c r="CI45">
        <v>88989</v>
      </c>
      <c r="CJ45">
        <v>78614</v>
      </c>
      <c r="CK45">
        <v>3062</v>
      </c>
      <c r="CL45">
        <v>2495</v>
      </c>
      <c r="CM45">
        <v>2085</v>
      </c>
      <c r="CN45">
        <v>95</v>
      </c>
      <c r="CO45">
        <v>14</v>
      </c>
      <c r="CP45">
        <v>208</v>
      </c>
      <c r="CQ45">
        <v>2416</v>
      </c>
      <c r="CR45">
        <v>115804</v>
      </c>
      <c r="CS45">
        <v>100227</v>
      </c>
      <c r="CT45">
        <v>5073</v>
      </c>
      <c r="CU45">
        <v>4584</v>
      </c>
      <c r="CV45">
        <v>3483</v>
      </c>
      <c r="CW45">
        <v>1951</v>
      </c>
      <c r="CX45">
        <v>94</v>
      </c>
      <c r="CY45">
        <v>88989</v>
      </c>
      <c r="CZ45">
        <v>78614</v>
      </c>
      <c r="DA45">
        <v>3062</v>
      </c>
      <c r="DB45">
        <v>2995</v>
      </c>
      <c r="DC45">
        <v>2449</v>
      </c>
      <c r="DD45">
        <v>1325</v>
      </c>
      <c r="DE45">
        <v>60</v>
      </c>
    </row>
    <row r="46" spans="1:109" x14ac:dyDescent="0.25">
      <c r="A46">
        <v>44</v>
      </c>
      <c r="B46">
        <v>44</v>
      </c>
      <c r="C46">
        <v>43642</v>
      </c>
      <c r="D46">
        <v>16368</v>
      </c>
      <c r="E46">
        <v>26267</v>
      </c>
      <c r="F46">
        <v>51161</v>
      </c>
      <c r="G46">
        <v>19618</v>
      </c>
      <c r="H46">
        <v>30788</v>
      </c>
      <c r="I46">
        <v>36648</v>
      </c>
      <c r="J46">
        <v>14735</v>
      </c>
      <c r="K46">
        <v>21913</v>
      </c>
      <c r="L46">
        <v>37738</v>
      </c>
      <c r="M46">
        <v>16515</v>
      </c>
      <c r="N46">
        <v>21223</v>
      </c>
      <c r="O46">
        <v>37643</v>
      </c>
      <c r="P46">
        <v>14551</v>
      </c>
      <c r="Q46">
        <v>21920</v>
      </c>
      <c r="R46">
        <v>48717</v>
      </c>
      <c r="S46">
        <v>14514</v>
      </c>
      <c r="T46">
        <v>32164</v>
      </c>
      <c r="U46">
        <v>50019</v>
      </c>
      <c r="V46">
        <v>18367</v>
      </c>
      <c r="W46">
        <v>29590</v>
      </c>
      <c r="X46">
        <v>93506</v>
      </c>
      <c r="Y46">
        <v>81551</v>
      </c>
      <c r="Z46">
        <v>2166</v>
      </c>
      <c r="AA46">
        <v>7347</v>
      </c>
      <c r="AB46">
        <v>1593</v>
      </c>
      <c r="AC46">
        <v>819</v>
      </c>
      <c r="AD46">
        <v>140</v>
      </c>
      <c r="AE46">
        <v>6486</v>
      </c>
      <c r="AF46">
        <v>1454</v>
      </c>
      <c r="AG46">
        <v>155</v>
      </c>
      <c r="AH46">
        <v>40</v>
      </c>
      <c r="AI46">
        <v>0</v>
      </c>
      <c r="AJ46">
        <v>122498</v>
      </c>
      <c r="AK46">
        <v>100144</v>
      </c>
      <c r="AL46">
        <v>5886</v>
      </c>
      <c r="AM46">
        <v>11117</v>
      </c>
      <c r="AN46">
        <v>4291</v>
      </c>
      <c r="AO46">
        <v>1353</v>
      </c>
      <c r="AP46">
        <v>363</v>
      </c>
      <c r="AQ46">
        <v>0</v>
      </c>
      <c r="AR46">
        <v>0</v>
      </c>
      <c r="AS46">
        <v>93330</v>
      </c>
      <c r="AT46">
        <v>82036</v>
      </c>
      <c r="AU46">
        <v>2205</v>
      </c>
      <c r="AV46">
        <v>7259</v>
      </c>
      <c r="AW46">
        <v>954</v>
      </c>
      <c r="AX46">
        <v>822</v>
      </c>
      <c r="AY46">
        <v>145</v>
      </c>
      <c r="AZ46">
        <v>6340</v>
      </c>
      <c r="BA46">
        <v>833</v>
      </c>
      <c r="BB46">
        <v>144</v>
      </c>
      <c r="BC46">
        <v>40</v>
      </c>
      <c r="BD46">
        <v>0</v>
      </c>
      <c r="BE46">
        <v>122079</v>
      </c>
      <c r="BF46">
        <v>100775</v>
      </c>
      <c r="BG46">
        <v>5681</v>
      </c>
      <c r="BH46">
        <v>11543</v>
      </c>
      <c r="BI46">
        <v>3174</v>
      </c>
      <c r="BJ46">
        <v>1250</v>
      </c>
      <c r="BK46">
        <v>346</v>
      </c>
      <c r="BL46">
        <v>8963</v>
      </c>
      <c r="BM46">
        <v>2896</v>
      </c>
      <c r="BN46">
        <v>149</v>
      </c>
      <c r="BO46">
        <v>155</v>
      </c>
      <c r="BP46">
        <v>3159</v>
      </c>
      <c r="BQ46">
        <v>119732</v>
      </c>
      <c r="BR46">
        <v>102104</v>
      </c>
      <c r="BS46">
        <v>5020</v>
      </c>
      <c r="BT46">
        <v>9443</v>
      </c>
      <c r="BU46">
        <v>2568</v>
      </c>
      <c r="BV46">
        <v>874</v>
      </c>
      <c r="BW46">
        <v>154</v>
      </c>
      <c r="BX46">
        <v>0</v>
      </c>
      <c r="BY46">
        <v>0</v>
      </c>
      <c r="BZ46">
        <v>93520</v>
      </c>
      <c r="CA46">
        <v>81942</v>
      </c>
      <c r="CB46">
        <v>2962</v>
      </c>
      <c r="CC46">
        <v>6109</v>
      </c>
      <c r="CD46">
        <v>2027</v>
      </c>
      <c r="CE46">
        <v>650</v>
      </c>
      <c r="CF46">
        <v>77</v>
      </c>
      <c r="CG46">
        <v>0</v>
      </c>
      <c r="CH46">
        <v>0</v>
      </c>
      <c r="CI46">
        <v>98354</v>
      </c>
      <c r="CJ46">
        <v>78331</v>
      </c>
      <c r="CK46">
        <v>5335</v>
      </c>
      <c r="CL46">
        <v>7294</v>
      </c>
      <c r="CM46">
        <v>3225</v>
      </c>
      <c r="CN46">
        <v>204</v>
      </c>
      <c r="CO46">
        <v>178</v>
      </c>
      <c r="CP46">
        <v>262</v>
      </c>
      <c r="CQ46">
        <v>3525</v>
      </c>
      <c r="CR46">
        <v>123473</v>
      </c>
      <c r="CS46">
        <v>94708</v>
      </c>
      <c r="CT46">
        <v>8462</v>
      </c>
      <c r="CU46">
        <v>12541</v>
      </c>
      <c r="CV46">
        <v>4683</v>
      </c>
      <c r="CW46">
        <v>2905</v>
      </c>
      <c r="CX46">
        <v>381</v>
      </c>
      <c r="CY46">
        <v>98354</v>
      </c>
      <c r="CZ46">
        <v>78331</v>
      </c>
      <c r="DA46">
        <v>5335</v>
      </c>
      <c r="DB46">
        <v>8455</v>
      </c>
      <c r="DC46">
        <v>3809</v>
      </c>
      <c r="DD46">
        <v>2212</v>
      </c>
      <c r="DE46">
        <v>254</v>
      </c>
    </row>
    <row r="47" spans="1:109" x14ac:dyDescent="0.25">
      <c r="A47">
        <v>45</v>
      </c>
      <c r="B47">
        <v>45</v>
      </c>
      <c r="C47">
        <v>55758</v>
      </c>
      <c r="D47">
        <v>20324</v>
      </c>
      <c r="E47">
        <v>34184</v>
      </c>
      <c r="F47">
        <v>65837</v>
      </c>
      <c r="G47">
        <v>26575</v>
      </c>
      <c r="H47">
        <v>38274</v>
      </c>
      <c r="I47">
        <v>48345</v>
      </c>
      <c r="J47">
        <v>18632</v>
      </c>
      <c r="K47">
        <v>29713</v>
      </c>
      <c r="L47">
        <v>49591</v>
      </c>
      <c r="M47">
        <v>20809</v>
      </c>
      <c r="N47">
        <v>28782</v>
      </c>
      <c r="O47">
        <v>49566</v>
      </c>
      <c r="P47">
        <v>18370</v>
      </c>
      <c r="Q47">
        <v>29889</v>
      </c>
      <c r="R47">
        <v>60134</v>
      </c>
      <c r="S47">
        <v>16136</v>
      </c>
      <c r="T47">
        <v>41762</v>
      </c>
      <c r="U47">
        <v>61016</v>
      </c>
      <c r="V47">
        <v>21396</v>
      </c>
      <c r="W47">
        <v>36791</v>
      </c>
      <c r="X47">
        <v>85502</v>
      </c>
      <c r="Y47">
        <v>71085</v>
      </c>
      <c r="Z47">
        <v>2076</v>
      </c>
      <c r="AA47">
        <v>8404</v>
      </c>
      <c r="AB47">
        <v>3223</v>
      </c>
      <c r="AC47">
        <v>481</v>
      </c>
      <c r="AD47">
        <v>4</v>
      </c>
      <c r="AE47">
        <v>7915</v>
      </c>
      <c r="AF47">
        <v>3082</v>
      </c>
      <c r="AG47">
        <v>160</v>
      </c>
      <c r="AH47">
        <v>334</v>
      </c>
      <c r="AI47">
        <v>0</v>
      </c>
      <c r="AJ47">
        <v>120405</v>
      </c>
      <c r="AK47">
        <v>91093</v>
      </c>
      <c r="AL47">
        <v>7101</v>
      </c>
      <c r="AM47">
        <v>14819</v>
      </c>
      <c r="AN47">
        <v>6942</v>
      </c>
      <c r="AO47">
        <v>1285</v>
      </c>
      <c r="AP47">
        <v>53</v>
      </c>
      <c r="AQ47">
        <v>0</v>
      </c>
      <c r="AR47">
        <v>0</v>
      </c>
      <c r="AS47">
        <v>85520</v>
      </c>
      <c r="AT47">
        <v>71031</v>
      </c>
      <c r="AU47">
        <v>2265</v>
      </c>
      <c r="AV47">
        <v>8363</v>
      </c>
      <c r="AW47">
        <v>3257</v>
      </c>
      <c r="AX47">
        <v>311</v>
      </c>
      <c r="AY47">
        <v>12</v>
      </c>
      <c r="AZ47">
        <v>7979</v>
      </c>
      <c r="BA47">
        <v>3060</v>
      </c>
      <c r="BB47">
        <v>100</v>
      </c>
      <c r="BC47">
        <v>314</v>
      </c>
      <c r="BD47">
        <v>0</v>
      </c>
      <c r="BE47">
        <v>119832</v>
      </c>
      <c r="BF47">
        <v>91614</v>
      </c>
      <c r="BG47">
        <v>6922</v>
      </c>
      <c r="BH47">
        <v>14013</v>
      </c>
      <c r="BI47">
        <v>7054</v>
      </c>
      <c r="BJ47">
        <v>1043</v>
      </c>
      <c r="BK47">
        <v>68</v>
      </c>
      <c r="BL47">
        <v>12103</v>
      </c>
      <c r="BM47">
        <v>5929</v>
      </c>
      <c r="BN47">
        <v>237</v>
      </c>
      <c r="BO47">
        <v>183</v>
      </c>
      <c r="BP47">
        <v>2833</v>
      </c>
      <c r="BQ47">
        <v>116894</v>
      </c>
      <c r="BR47">
        <v>93260</v>
      </c>
      <c r="BS47">
        <v>6058</v>
      </c>
      <c r="BT47">
        <v>11642</v>
      </c>
      <c r="BU47">
        <v>5499</v>
      </c>
      <c r="BV47">
        <v>755</v>
      </c>
      <c r="BW47">
        <v>248</v>
      </c>
      <c r="BX47">
        <v>0</v>
      </c>
      <c r="BY47">
        <v>0</v>
      </c>
      <c r="BZ47">
        <v>87117</v>
      </c>
      <c r="CA47">
        <v>71682</v>
      </c>
      <c r="CB47">
        <v>3863</v>
      </c>
      <c r="CC47">
        <v>7438</v>
      </c>
      <c r="CD47">
        <v>3816</v>
      </c>
      <c r="CE47">
        <v>523</v>
      </c>
      <c r="CF47">
        <v>149</v>
      </c>
      <c r="CG47">
        <v>0</v>
      </c>
      <c r="CH47">
        <v>0</v>
      </c>
      <c r="CI47">
        <v>94335</v>
      </c>
      <c r="CJ47">
        <v>69312</v>
      </c>
      <c r="CK47">
        <v>5433</v>
      </c>
      <c r="CL47">
        <v>9822</v>
      </c>
      <c r="CM47">
        <v>6218</v>
      </c>
      <c r="CN47">
        <v>120</v>
      </c>
      <c r="CO47">
        <v>95</v>
      </c>
      <c r="CP47">
        <v>325</v>
      </c>
      <c r="CQ47">
        <v>3010</v>
      </c>
      <c r="CR47">
        <v>123472</v>
      </c>
      <c r="CS47">
        <v>86454</v>
      </c>
      <c r="CT47">
        <v>8813</v>
      </c>
      <c r="CU47">
        <v>16259</v>
      </c>
      <c r="CV47">
        <v>9571</v>
      </c>
      <c r="CW47">
        <v>2581</v>
      </c>
      <c r="CX47">
        <v>235</v>
      </c>
      <c r="CY47">
        <v>94335</v>
      </c>
      <c r="CZ47">
        <v>69312</v>
      </c>
      <c r="DA47">
        <v>5433</v>
      </c>
      <c r="DB47">
        <v>10873</v>
      </c>
      <c r="DC47">
        <v>6851</v>
      </c>
      <c r="DD47">
        <v>1841</v>
      </c>
      <c r="DE47">
        <v>143</v>
      </c>
    </row>
    <row r="48" spans="1:109" x14ac:dyDescent="0.25">
      <c r="A48">
        <v>46</v>
      </c>
      <c r="B48">
        <v>46</v>
      </c>
      <c r="C48">
        <v>47420</v>
      </c>
      <c r="D48">
        <v>15954</v>
      </c>
      <c r="E48">
        <v>30413</v>
      </c>
      <c r="F48">
        <v>58904</v>
      </c>
      <c r="G48">
        <v>21032</v>
      </c>
      <c r="H48">
        <v>37067</v>
      </c>
      <c r="I48">
        <v>39965</v>
      </c>
      <c r="J48">
        <v>14424</v>
      </c>
      <c r="K48">
        <v>25541</v>
      </c>
      <c r="L48">
        <v>41083</v>
      </c>
      <c r="M48">
        <v>16218</v>
      </c>
      <c r="N48">
        <v>24865</v>
      </c>
      <c r="O48">
        <v>40999</v>
      </c>
      <c r="P48">
        <v>14212</v>
      </c>
      <c r="Q48">
        <v>25626</v>
      </c>
      <c r="R48">
        <v>51359</v>
      </c>
      <c r="S48">
        <v>13036</v>
      </c>
      <c r="T48">
        <v>36155</v>
      </c>
      <c r="U48">
        <v>52295</v>
      </c>
      <c r="V48">
        <v>16913</v>
      </c>
      <c r="W48">
        <v>33118</v>
      </c>
      <c r="X48">
        <v>83413</v>
      </c>
      <c r="Y48">
        <v>72719</v>
      </c>
      <c r="Z48">
        <v>1512</v>
      </c>
      <c r="AA48">
        <v>6907</v>
      </c>
      <c r="AB48">
        <v>1782</v>
      </c>
      <c r="AC48">
        <v>381</v>
      </c>
      <c r="AD48">
        <v>14</v>
      </c>
      <c r="AE48">
        <v>6393</v>
      </c>
      <c r="AF48">
        <v>1467</v>
      </c>
      <c r="AG48">
        <v>50</v>
      </c>
      <c r="AH48">
        <v>121</v>
      </c>
      <c r="AI48">
        <v>0</v>
      </c>
      <c r="AJ48">
        <v>115222</v>
      </c>
      <c r="AK48">
        <v>95867</v>
      </c>
      <c r="AL48">
        <v>4512</v>
      </c>
      <c r="AM48">
        <v>10916</v>
      </c>
      <c r="AN48">
        <v>3707</v>
      </c>
      <c r="AO48">
        <v>541</v>
      </c>
      <c r="AP48">
        <v>111</v>
      </c>
      <c r="AQ48">
        <v>0</v>
      </c>
      <c r="AR48">
        <v>0</v>
      </c>
      <c r="AS48">
        <v>82757</v>
      </c>
      <c r="AT48">
        <v>72168</v>
      </c>
      <c r="AU48">
        <v>1546</v>
      </c>
      <c r="AV48">
        <v>6616</v>
      </c>
      <c r="AW48">
        <v>1895</v>
      </c>
      <c r="AX48">
        <v>455</v>
      </c>
      <c r="AY48">
        <v>8</v>
      </c>
      <c r="AZ48">
        <v>6082</v>
      </c>
      <c r="BA48">
        <v>1585</v>
      </c>
      <c r="BB48">
        <v>84</v>
      </c>
      <c r="BC48">
        <v>85</v>
      </c>
      <c r="BD48">
        <v>0</v>
      </c>
      <c r="BE48">
        <v>114824</v>
      </c>
      <c r="BF48">
        <v>95717</v>
      </c>
      <c r="BG48">
        <v>4379</v>
      </c>
      <c r="BH48">
        <v>10643</v>
      </c>
      <c r="BI48">
        <v>3871</v>
      </c>
      <c r="BJ48">
        <v>668</v>
      </c>
      <c r="BK48">
        <v>46</v>
      </c>
      <c r="BL48">
        <v>8410</v>
      </c>
      <c r="BM48">
        <v>2810</v>
      </c>
      <c r="BN48">
        <v>112</v>
      </c>
      <c r="BO48">
        <v>152</v>
      </c>
      <c r="BP48">
        <v>3230</v>
      </c>
      <c r="BQ48">
        <v>111161</v>
      </c>
      <c r="BR48">
        <v>95300</v>
      </c>
      <c r="BS48">
        <v>3335</v>
      </c>
      <c r="BT48">
        <v>9759</v>
      </c>
      <c r="BU48">
        <v>2347</v>
      </c>
      <c r="BV48">
        <v>687</v>
      </c>
      <c r="BW48">
        <v>91</v>
      </c>
      <c r="BX48">
        <v>0</v>
      </c>
      <c r="BY48">
        <v>0</v>
      </c>
      <c r="BZ48">
        <v>80237</v>
      </c>
      <c r="CA48">
        <v>70690</v>
      </c>
      <c r="CB48">
        <v>1844</v>
      </c>
      <c r="CC48">
        <v>5893</v>
      </c>
      <c r="CD48">
        <v>1465</v>
      </c>
      <c r="CE48">
        <v>502</v>
      </c>
      <c r="CF48">
        <v>47</v>
      </c>
      <c r="CG48">
        <v>0</v>
      </c>
      <c r="CH48">
        <v>0</v>
      </c>
      <c r="CI48">
        <v>90573</v>
      </c>
      <c r="CJ48">
        <v>72733</v>
      </c>
      <c r="CK48">
        <v>4475</v>
      </c>
      <c r="CL48">
        <v>7014</v>
      </c>
      <c r="CM48">
        <v>2618</v>
      </c>
      <c r="CN48">
        <v>135</v>
      </c>
      <c r="CO48">
        <v>41</v>
      </c>
      <c r="CP48">
        <v>299</v>
      </c>
      <c r="CQ48">
        <v>3258</v>
      </c>
      <c r="CR48">
        <v>121992</v>
      </c>
      <c r="CS48">
        <v>94153</v>
      </c>
      <c r="CT48">
        <v>7553</v>
      </c>
      <c r="CU48">
        <v>13067</v>
      </c>
      <c r="CV48">
        <v>4438</v>
      </c>
      <c r="CW48">
        <v>2888</v>
      </c>
      <c r="CX48">
        <v>138</v>
      </c>
      <c r="CY48">
        <v>90573</v>
      </c>
      <c r="CZ48">
        <v>72733</v>
      </c>
      <c r="DA48">
        <v>4475</v>
      </c>
      <c r="DB48">
        <v>8196</v>
      </c>
      <c r="DC48">
        <v>3033</v>
      </c>
      <c r="DD48">
        <v>2021</v>
      </c>
      <c r="DE48">
        <v>91</v>
      </c>
    </row>
    <row r="49" spans="1:109" x14ac:dyDescent="0.25">
      <c r="A49">
        <v>47</v>
      </c>
      <c r="B49">
        <v>47</v>
      </c>
      <c r="C49">
        <v>49013</v>
      </c>
      <c r="D49">
        <v>18870</v>
      </c>
      <c r="E49">
        <v>28730</v>
      </c>
      <c r="F49">
        <v>59510</v>
      </c>
      <c r="G49">
        <v>21142</v>
      </c>
      <c r="H49">
        <v>37436</v>
      </c>
      <c r="I49">
        <v>42000</v>
      </c>
      <c r="J49">
        <v>17957</v>
      </c>
      <c r="K49">
        <v>24043</v>
      </c>
      <c r="L49">
        <v>42419</v>
      </c>
      <c r="M49">
        <v>20234</v>
      </c>
      <c r="N49">
        <v>22185</v>
      </c>
      <c r="O49">
        <v>42638</v>
      </c>
      <c r="P49">
        <v>17470</v>
      </c>
      <c r="Q49">
        <v>23519</v>
      </c>
      <c r="R49">
        <v>53399</v>
      </c>
      <c r="S49">
        <v>17165</v>
      </c>
      <c r="T49">
        <v>32902</v>
      </c>
      <c r="U49">
        <v>54167</v>
      </c>
      <c r="V49">
        <v>19375</v>
      </c>
      <c r="W49">
        <v>32263</v>
      </c>
      <c r="X49">
        <v>90749</v>
      </c>
      <c r="Y49">
        <v>85045</v>
      </c>
      <c r="Z49">
        <v>830</v>
      </c>
      <c r="AA49">
        <v>3731</v>
      </c>
      <c r="AB49">
        <v>366</v>
      </c>
      <c r="AC49">
        <v>745</v>
      </c>
      <c r="AD49">
        <v>10</v>
      </c>
      <c r="AE49">
        <v>3127</v>
      </c>
      <c r="AF49">
        <v>250</v>
      </c>
      <c r="AG49">
        <v>226</v>
      </c>
      <c r="AH49">
        <v>68</v>
      </c>
      <c r="AI49">
        <v>0</v>
      </c>
      <c r="AJ49">
        <v>115345</v>
      </c>
      <c r="AK49">
        <v>106207</v>
      </c>
      <c r="AL49">
        <v>1522</v>
      </c>
      <c r="AM49">
        <v>6084</v>
      </c>
      <c r="AN49">
        <v>688</v>
      </c>
      <c r="AO49">
        <v>1111</v>
      </c>
      <c r="AP49">
        <v>9</v>
      </c>
      <c r="AQ49">
        <v>0</v>
      </c>
      <c r="AR49">
        <v>0</v>
      </c>
      <c r="AS49">
        <v>91197</v>
      </c>
      <c r="AT49">
        <v>85339</v>
      </c>
      <c r="AU49">
        <v>830</v>
      </c>
      <c r="AV49">
        <v>3905</v>
      </c>
      <c r="AW49">
        <v>385</v>
      </c>
      <c r="AX49">
        <v>686</v>
      </c>
      <c r="AY49">
        <v>10</v>
      </c>
      <c r="AZ49">
        <v>3211</v>
      </c>
      <c r="BA49">
        <v>278</v>
      </c>
      <c r="BB49">
        <v>241</v>
      </c>
      <c r="BC49">
        <v>53</v>
      </c>
      <c r="BD49">
        <v>0</v>
      </c>
      <c r="BE49">
        <v>116064</v>
      </c>
      <c r="BF49">
        <v>106761</v>
      </c>
      <c r="BG49">
        <v>1491</v>
      </c>
      <c r="BH49">
        <v>6174</v>
      </c>
      <c r="BI49">
        <v>713</v>
      </c>
      <c r="BJ49">
        <v>1109</v>
      </c>
      <c r="BK49">
        <v>10</v>
      </c>
      <c r="BL49">
        <v>3961</v>
      </c>
      <c r="BM49">
        <v>468</v>
      </c>
      <c r="BN49">
        <v>312</v>
      </c>
      <c r="BO49">
        <v>141</v>
      </c>
      <c r="BP49">
        <v>2898</v>
      </c>
      <c r="BQ49">
        <v>116805</v>
      </c>
      <c r="BR49">
        <v>108137</v>
      </c>
      <c r="BS49">
        <v>1615</v>
      </c>
      <c r="BT49">
        <v>5671</v>
      </c>
      <c r="BU49">
        <v>619</v>
      </c>
      <c r="BV49">
        <v>905</v>
      </c>
      <c r="BW49">
        <v>48</v>
      </c>
      <c r="BX49">
        <v>0</v>
      </c>
      <c r="BY49">
        <v>0</v>
      </c>
      <c r="BZ49">
        <v>90424</v>
      </c>
      <c r="CA49">
        <v>84949</v>
      </c>
      <c r="CB49">
        <v>975</v>
      </c>
      <c r="CC49">
        <v>3536</v>
      </c>
      <c r="CD49">
        <v>396</v>
      </c>
      <c r="CE49">
        <v>654</v>
      </c>
      <c r="CF49">
        <v>30</v>
      </c>
      <c r="CG49">
        <v>0</v>
      </c>
      <c r="CH49">
        <v>0</v>
      </c>
      <c r="CI49">
        <v>91803</v>
      </c>
      <c r="CJ49">
        <v>82780</v>
      </c>
      <c r="CK49">
        <v>1642</v>
      </c>
      <c r="CL49">
        <v>3181</v>
      </c>
      <c r="CM49">
        <v>352</v>
      </c>
      <c r="CN49">
        <v>205</v>
      </c>
      <c r="CO49">
        <v>21</v>
      </c>
      <c r="CP49">
        <v>211</v>
      </c>
      <c r="CQ49">
        <v>3411</v>
      </c>
      <c r="CR49">
        <v>115745</v>
      </c>
      <c r="CS49">
        <v>102414</v>
      </c>
      <c r="CT49">
        <v>2617</v>
      </c>
      <c r="CU49">
        <v>6247</v>
      </c>
      <c r="CV49">
        <v>813</v>
      </c>
      <c r="CW49">
        <v>2807</v>
      </c>
      <c r="CX49">
        <v>109</v>
      </c>
      <c r="CY49">
        <v>91803</v>
      </c>
      <c r="CZ49">
        <v>82780</v>
      </c>
      <c r="DA49">
        <v>1642</v>
      </c>
      <c r="DB49">
        <v>3991</v>
      </c>
      <c r="DC49">
        <v>539</v>
      </c>
      <c r="DD49">
        <v>2109</v>
      </c>
      <c r="DE49">
        <v>78</v>
      </c>
    </row>
    <row r="50" spans="1:109" x14ac:dyDescent="0.25">
      <c r="A50">
        <v>48</v>
      </c>
      <c r="B50">
        <v>48</v>
      </c>
      <c r="C50">
        <v>52578</v>
      </c>
      <c r="D50">
        <v>20011</v>
      </c>
      <c r="E50">
        <v>31261</v>
      </c>
      <c r="F50">
        <v>62804</v>
      </c>
      <c r="G50">
        <v>24025</v>
      </c>
      <c r="H50">
        <v>37928</v>
      </c>
      <c r="I50">
        <v>46079</v>
      </c>
      <c r="J50">
        <v>19017</v>
      </c>
      <c r="K50">
        <v>27062</v>
      </c>
      <c r="L50">
        <v>46629</v>
      </c>
      <c r="M50">
        <v>21445</v>
      </c>
      <c r="N50">
        <v>25184</v>
      </c>
      <c r="O50">
        <v>46844</v>
      </c>
      <c r="P50">
        <v>18596</v>
      </c>
      <c r="Q50">
        <v>26864</v>
      </c>
      <c r="R50">
        <v>56192</v>
      </c>
      <c r="S50">
        <v>16816</v>
      </c>
      <c r="T50">
        <v>36458</v>
      </c>
      <c r="U50">
        <v>56831</v>
      </c>
      <c r="V50">
        <v>20266</v>
      </c>
      <c r="W50">
        <v>33967</v>
      </c>
      <c r="X50">
        <v>89158</v>
      </c>
      <c r="Y50">
        <v>83009</v>
      </c>
      <c r="Z50">
        <v>843</v>
      </c>
      <c r="AA50">
        <v>4161</v>
      </c>
      <c r="AB50">
        <v>674</v>
      </c>
      <c r="AC50">
        <v>413</v>
      </c>
      <c r="AD50">
        <v>0</v>
      </c>
      <c r="AE50">
        <v>3642</v>
      </c>
      <c r="AF50">
        <v>521</v>
      </c>
      <c r="AG50">
        <v>65</v>
      </c>
      <c r="AH50">
        <v>97</v>
      </c>
      <c r="AI50">
        <v>0</v>
      </c>
      <c r="AJ50">
        <v>113751</v>
      </c>
      <c r="AK50">
        <v>104055</v>
      </c>
      <c r="AL50">
        <v>1637</v>
      </c>
      <c r="AM50">
        <v>6188</v>
      </c>
      <c r="AN50">
        <v>1515</v>
      </c>
      <c r="AO50">
        <v>645</v>
      </c>
      <c r="AP50">
        <v>23</v>
      </c>
      <c r="AQ50">
        <v>0</v>
      </c>
      <c r="AR50">
        <v>0</v>
      </c>
      <c r="AS50">
        <v>89125</v>
      </c>
      <c r="AT50">
        <v>82845</v>
      </c>
      <c r="AU50">
        <v>895</v>
      </c>
      <c r="AV50">
        <v>4074</v>
      </c>
      <c r="AW50">
        <v>663</v>
      </c>
      <c r="AX50">
        <v>535</v>
      </c>
      <c r="AY50">
        <v>25</v>
      </c>
      <c r="AZ50">
        <v>3630</v>
      </c>
      <c r="BA50">
        <v>487</v>
      </c>
      <c r="BB50">
        <v>40</v>
      </c>
      <c r="BC50">
        <v>81</v>
      </c>
      <c r="BD50">
        <v>0</v>
      </c>
      <c r="BE50">
        <v>114118</v>
      </c>
      <c r="BF50">
        <v>104037</v>
      </c>
      <c r="BG50">
        <v>1682</v>
      </c>
      <c r="BH50">
        <v>6235</v>
      </c>
      <c r="BI50">
        <v>1556</v>
      </c>
      <c r="BJ50">
        <v>728</v>
      </c>
      <c r="BK50">
        <v>61</v>
      </c>
      <c r="BL50">
        <v>4491</v>
      </c>
      <c r="BM50">
        <v>857</v>
      </c>
      <c r="BN50">
        <v>53</v>
      </c>
      <c r="BO50">
        <v>177</v>
      </c>
      <c r="BP50">
        <v>2801</v>
      </c>
      <c r="BQ50">
        <v>113686</v>
      </c>
      <c r="BR50">
        <v>104560</v>
      </c>
      <c r="BS50">
        <v>1544</v>
      </c>
      <c r="BT50">
        <v>5793</v>
      </c>
      <c r="BU50">
        <v>1229</v>
      </c>
      <c r="BV50">
        <v>692</v>
      </c>
      <c r="BW50">
        <v>57</v>
      </c>
      <c r="BX50">
        <v>0</v>
      </c>
      <c r="BY50">
        <v>0</v>
      </c>
      <c r="BZ50">
        <v>87747</v>
      </c>
      <c r="CA50">
        <v>81839</v>
      </c>
      <c r="CB50">
        <v>971</v>
      </c>
      <c r="CC50">
        <v>3733</v>
      </c>
      <c r="CD50">
        <v>811</v>
      </c>
      <c r="CE50">
        <v>454</v>
      </c>
      <c r="CF50">
        <v>38</v>
      </c>
      <c r="CG50">
        <v>0</v>
      </c>
      <c r="CH50">
        <v>0</v>
      </c>
      <c r="CI50">
        <v>90089</v>
      </c>
      <c r="CJ50">
        <v>80225</v>
      </c>
      <c r="CK50">
        <v>1793</v>
      </c>
      <c r="CL50">
        <v>3794</v>
      </c>
      <c r="CM50">
        <v>763</v>
      </c>
      <c r="CN50">
        <v>144</v>
      </c>
      <c r="CO50">
        <v>20</v>
      </c>
      <c r="CP50">
        <v>271</v>
      </c>
      <c r="CQ50">
        <v>3079</v>
      </c>
      <c r="CR50">
        <v>113975</v>
      </c>
      <c r="CS50">
        <v>99492</v>
      </c>
      <c r="CT50">
        <v>2694</v>
      </c>
      <c r="CU50">
        <v>7057</v>
      </c>
      <c r="CV50">
        <v>1568</v>
      </c>
      <c r="CW50">
        <v>2263</v>
      </c>
      <c r="CX50">
        <v>87</v>
      </c>
      <c r="CY50">
        <v>90089</v>
      </c>
      <c r="CZ50">
        <v>80225</v>
      </c>
      <c r="DA50">
        <v>1793</v>
      </c>
      <c r="DB50">
        <v>4664</v>
      </c>
      <c r="DC50">
        <v>1115</v>
      </c>
      <c r="DD50">
        <v>1619</v>
      </c>
      <c r="DE50">
        <v>62</v>
      </c>
    </row>
    <row r="51" spans="1:109" x14ac:dyDescent="0.25">
      <c r="A51">
        <v>49</v>
      </c>
      <c r="B51">
        <v>49</v>
      </c>
      <c r="C51">
        <v>48356</v>
      </c>
      <c r="D51">
        <v>23818</v>
      </c>
      <c r="E51">
        <v>23193</v>
      </c>
      <c r="F51">
        <v>56708</v>
      </c>
      <c r="G51">
        <v>27995</v>
      </c>
      <c r="H51">
        <v>27843</v>
      </c>
      <c r="I51">
        <v>41822</v>
      </c>
      <c r="J51">
        <v>21831</v>
      </c>
      <c r="K51">
        <v>19991</v>
      </c>
      <c r="L51">
        <v>42317</v>
      </c>
      <c r="M51">
        <v>23797</v>
      </c>
      <c r="N51">
        <v>18520</v>
      </c>
      <c r="O51">
        <v>42476</v>
      </c>
      <c r="P51">
        <v>21383</v>
      </c>
      <c r="Q51">
        <v>19753</v>
      </c>
      <c r="R51">
        <v>52972</v>
      </c>
      <c r="S51">
        <v>22065</v>
      </c>
      <c r="T51">
        <v>27872</v>
      </c>
      <c r="U51">
        <v>53643</v>
      </c>
      <c r="V51">
        <v>25851</v>
      </c>
      <c r="W51">
        <v>25249</v>
      </c>
      <c r="X51">
        <v>92772</v>
      </c>
      <c r="Y51">
        <v>74091</v>
      </c>
      <c r="Z51">
        <v>1754</v>
      </c>
      <c r="AA51">
        <v>14677</v>
      </c>
      <c r="AB51">
        <v>1284</v>
      </c>
      <c r="AC51">
        <v>747</v>
      </c>
      <c r="AD51">
        <v>10</v>
      </c>
      <c r="AE51">
        <v>13142</v>
      </c>
      <c r="AF51">
        <v>1133</v>
      </c>
      <c r="AG51">
        <v>40</v>
      </c>
      <c r="AH51">
        <v>315</v>
      </c>
      <c r="AI51">
        <v>0</v>
      </c>
      <c r="AJ51">
        <v>122317</v>
      </c>
      <c r="AK51">
        <v>91186</v>
      </c>
      <c r="AL51">
        <v>4327</v>
      </c>
      <c r="AM51">
        <v>23427</v>
      </c>
      <c r="AN51">
        <v>2466</v>
      </c>
      <c r="AO51">
        <v>1433</v>
      </c>
      <c r="AP51">
        <v>12</v>
      </c>
      <c r="AQ51">
        <v>0</v>
      </c>
      <c r="AR51">
        <v>0</v>
      </c>
      <c r="AS51">
        <v>92685</v>
      </c>
      <c r="AT51">
        <v>74690</v>
      </c>
      <c r="AU51">
        <v>1576</v>
      </c>
      <c r="AV51">
        <v>14449</v>
      </c>
      <c r="AW51">
        <v>1156</v>
      </c>
      <c r="AX51">
        <v>600</v>
      </c>
      <c r="AY51">
        <v>15</v>
      </c>
      <c r="AZ51">
        <v>13132</v>
      </c>
      <c r="BA51">
        <v>1015</v>
      </c>
      <c r="BB51">
        <v>60</v>
      </c>
      <c r="BC51">
        <v>237</v>
      </c>
      <c r="BD51">
        <v>0</v>
      </c>
      <c r="BE51">
        <v>122410</v>
      </c>
      <c r="BF51">
        <v>92086</v>
      </c>
      <c r="BG51">
        <v>4139</v>
      </c>
      <c r="BH51">
        <v>23063</v>
      </c>
      <c r="BI51">
        <v>2261</v>
      </c>
      <c r="BJ51">
        <v>1093</v>
      </c>
      <c r="BK51">
        <v>29</v>
      </c>
      <c r="BL51">
        <v>18750</v>
      </c>
      <c r="BM51">
        <v>1812</v>
      </c>
      <c r="BN51">
        <v>58</v>
      </c>
      <c r="BO51">
        <v>475</v>
      </c>
      <c r="BP51">
        <v>5075</v>
      </c>
      <c r="BQ51">
        <v>124455</v>
      </c>
      <c r="BR51">
        <v>96600</v>
      </c>
      <c r="BS51">
        <v>2662</v>
      </c>
      <c r="BT51">
        <v>22394</v>
      </c>
      <c r="BU51">
        <v>1845</v>
      </c>
      <c r="BV51">
        <v>1566</v>
      </c>
      <c r="BW51">
        <v>130</v>
      </c>
      <c r="BX51">
        <v>0</v>
      </c>
      <c r="BY51">
        <v>0</v>
      </c>
      <c r="BZ51">
        <v>95173</v>
      </c>
      <c r="CA51">
        <v>77489</v>
      </c>
      <c r="CB51">
        <v>1648</v>
      </c>
      <c r="CC51">
        <v>14060</v>
      </c>
      <c r="CD51">
        <v>1258</v>
      </c>
      <c r="CE51">
        <v>1078</v>
      </c>
      <c r="CF51">
        <v>84</v>
      </c>
      <c r="CG51">
        <v>0</v>
      </c>
      <c r="CH51">
        <v>0</v>
      </c>
      <c r="CI51">
        <v>96598</v>
      </c>
      <c r="CJ51">
        <v>73417</v>
      </c>
      <c r="CK51">
        <v>3028</v>
      </c>
      <c r="CL51">
        <v>13821</v>
      </c>
      <c r="CM51">
        <v>1372</v>
      </c>
      <c r="CN51">
        <v>216</v>
      </c>
      <c r="CO51">
        <v>32</v>
      </c>
      <c r="CP51">
        <v>470</v>
      </c>
      <c r="CQ51">
        <v>4242</v>
      </c>
      <c r="CR51">
        <v>124555</v>
      </c>
      <c r="CS51">
        <v>89207</v>
      </c>
      <c r="CT51">
        <v>4995</v>
      </c>
      <c r="CU51">
        <v>24635</v>
      </c>
      <c r="CV51">
        <v>2530</v>
      </c>
      <c r="CW51">
        <v>3290</v>
      </c>
      <c r="CX51">
        <v>169</v>
      </c>
      <c r="CY51">
        <v>96598</v>
      </c>
      <c r="CZ51">
        <v>73417</v>
      </c>
      <c r="DA51">
        <v>3028</v>
      </c>
      <c r="DB51">
        <v>15967</v>
      </c>
      <c r="DC51">
        <v>1743</v>
      </c>
      <c r="DD51">
        <v>2232</v>
      </c>
      <c r="DE51">
        <v>88</v>
      </c>
    </row>
    <row r="52" spans="1:109" x14ac:dyDescent="0.25">
      <c r="A52">
        <v>50</v>
      </c>
      <c r="B52">
        <v>50</v>
      </c>
      <c r="C52">
        <v>45979</v>
      </c>
      <c r="D52">
        <v>14903</v>
      </c>
      <c r="E52">
        <v>29784</v>
      </c>
      <c r="F52">
        <v>54827</v>
      </c>
      <c r="G52">
        <v>15631</v>
      </c>
      <c r="H52">
        <v>38348</v>
      </c>
      <c r="I52">
        <v>39574</v>
      </c>
      <c r="J52">
        <v>14519</v>
      </c>
      <c r="K52">
        <v>25055</v>
      </c>
      <c r="L52">
        <v>40081</v>
      </c>
      <c r="M52">
        <v>17138</v>
      </c>
      <c r="N52">
        <v>22943</v>
      </c>
      <c r="O52">
        <v>40062</v>
      </c>
      <c r="P52">
        <v>14149</v>
      </c>
      <c r="Q52">
        <v>24379</v>
      </c>
      <c r="R52">
        <v>50418</v>
      </c>
      <c r="S52">
        <v>13541</v>
      </c>
      <c r="T52">
        <v>33811</v>
      </c>
      <c r="U52">
        <v>51301</v>
      </c>
      <c r="V52">
        <v>14842</v>
      </c>
      <c r="W52">
        <v>33827</v>
      </c>
      <c r="X52">
        <v>86501</v>
      </c>
      <c r="Y52">
        <v>83820</v>
      </c>
      <c r="Z52">
        <v>857</v>
      </c>
      <c r="AA52">
        <v>893</v>
      </c>
      <c r="AB52">
        <v>262</v>
      </c>
      <c r="AC52">
        <v>578</v>
      </c>
      <c r="AD52">
        <v>0</v>
      </c>
      <c r="AE52">
        <v>563</v>
      </c>
      <c r="AF52">
        <v>161</v>
      </c>
      <c r="AG52">
        <v>169</v>
      </c>
      <c r="AH52">
        <v>79</v>
      </c>
      <c r="AI52">
        <v>0</v>
      </c>
      <c r="AJ52">
        <v>113310</v>
      </c>
      <c r="AK52">
        <v>107464</v>
      </c>
      <c r="AL52">
        <v>2857</v>
      </c>
      <c r="AM52">
        <v>1991</v>
      </c>
      <c r="AN52">
        <v>634</v>
      </c>
      <c r="AO52">
        <v>763</v>
      </c>
      <c r="AP52">
        <v>69</v>
      </c>
      <c r="AQ52">
        <v>0</v>
      </c>
      <c r="AR52">
        <v>0</v>
      </c>
      <c r="AS52">
        <v>86453</v>
      </c>
      <c r="AT52">
        <v>84081</v>
      </c>
      <c r="AU52">
        <v>713</v>
      </c>
      <c r="AV52">
        <v>872</v>
      </c>
      <c r="AW52">
        <v>280</v>
      </c>
      <c r="AX52">
        <v>416</v>
      </c>
      <c r="AY52">
        <v>0</v>
      </c>
      <c r="AZ52">
        <v>539</v>
      </c>
      <c r="BA52">
        <v>185</v>
      </c>
      <c r="BB52">
        <v>168</v>
      </c>
      <c r="BC52">
        <v>84</v>
      </c>
      <c r="BD52">
        <v>0</v>
      </c>
      <c r="BE52">
        <v>113409</v>
      </c>
      <c r="BF52">
        <v>107958</v>
      </c>
      <c r="BG52">
        <v>2624</v>
      </c>
      <c r="BH52">
        <v>1863</v>
      </c>
      <c r="BI52">
        <v>625</v>
      </c>
      <c r="BJ52">
        <v>648</v>
      </c>
      <c r="BK52">
        <v>69</v>
      </c>
      <c r="BL52">
        <v>638</v>
      </c>
      <c r="BM52">
        <v>398</v>
      </c>
      <c r="BN52">
        <v>293</v>
      </c>
      <c r="BO52">
        <v>58</v>
      </c>
      <c r="BP52">
        <v>1441</v>
      </c>
      <c r="BQ52">
        <v>113222</v>
      </c>
      <c r="BR52">
        <v>108814</v>
      </c>
      <c r="BS52">
        <v>1911</v>
      </c>
      <c r="BT52">
        <v>1340</v>
      </c>
      <c r="BU52">
        <v>496</v>
      </c>
      <c r="BV52">
        <v>740</v>
      </c>
      <c r="BW52">
        <v>229</v>
      </c>
      <c r="BX52">
        <v>0</v>
      </c>
      <c r="BY52">
        <v>0</v>
      </c>
      <c r="BZ52">
        <v>86874</v>
      </c>
      <c r="CA52">
        <v>84149</v>
      </c>
      <c r="CB52">
        <v>1207</v>
      </c>
      <c r="CC52">
        <v>703</v>
      </c>
      <c r="CD52">
        <v>309</v>
      </c>
      <c r="CE52">
        <v>547</v>
      </c>
      <c r="CF52">
        <v>175</v>
      </c>
      <c r="CG52">
        <v>0</v>
      </c>
      <c r="CH52">
        <v>0</v>
      </c>
      <c r="CI52">
        <v>88466</v>
      </c>
      <c r="CJ52">
        <v>82484</v>
      </c>
      <c r="CK52">
        <v>2374</v>
      </c>
      <c r="CL52">
        <v>590</v>
      </c>
      <c r="CM52">
        <v>275</v>
      </c>
      <c r="CN52">
        <v>125</v>
      </c>
      <c r="CO52">
        <v>18</v>
      </c>
      <c r="CP52">
        <v>115</v>
      </c>
      <c r="CQ52">
        <v>2485</v>
      </c>
      <c r="CR52">
        <v>113841</v>
      </c>
      <c r="CS52">
        <v>104401</v>
      </c>
      <c r="CT52">
        <v>4172</v>
      </c>
      <c r="CU52">
        <v>1688</v>
      </c>
      <c r="CV52">
        <v>652</v>
      </c>
      <c r="CW52">
        <v>2996</v>
      </c>
      <c r="CX52">
        <v>78</v>
      </c>
      <c r="CY52">
        <v>88466</v>
      </c>
      <c r="CZ52">
        <v>82484</v>
      </c>
      <c r="DA52">
        <v>2374</v>
      </c>
      <c r="DB52">
        <v>951</v>
      </c>
      <c r="DC52">
        <v>428</v>
      </c>
      <c r="DD52">
        <v>2088</v>
      </c>
      <c r="DE52">
        <v>44</v>
      </c>
    </row>
    <row r="53" spans="1:109" x14ac:dyDescent="0.25">
      <c r="A53">
        <v>51</v>
      </c>
      <c r="B53">
        <v>51</v>
      </c>
      <c r="C53">
        <v>48251</v>
      </c>
      <c r="D53">
        <v>25998</v>
      </c>
      <c r="E53">
        <v>21026</v>
      </c>
      <c r="F53">
        <v>58697</v>
      </c>
      <c r="G53">
        <v>30663</v>
      </c>
      <c r="H53">
        <v>27238</v>
      </c>
      <c r="I53">
        <v>41009</v>
      </c>
      <c r="J53">
        <v>23635</v>
      </c>
      <c r="K53">
        <v>17374</v>
      </c>
      <c r="L53">
        <v>42359</v>
      </c>
      <c r="M53">
        <v>26688</v>
      </c>
      <c r="N53">
        <v>15671</v>
      </c>
      <c r="O53">
        <v>42611</v>
      </c>
      <c r="P53">
        <v>23768</v>
      </c>
      <c r="Q53">
        <v>17633</v>
      </c>
      <c r="R53">
        <v>51879</v>
      </c>
      <c r="S53">
        <v>23386</v>
      </c>
      <c r="T53">
        <v>25448</v>
      </c>
      <c r="U53">
        <v>52986</v>
      </c>
      <c r="V53">
        <v>27825</v>
      </c>
      <c r="W53">
        <v>22797</v>
      </c>
      <c r="X53">
        <v>89855</v>
      </c>
      <c r="Y53">
        <v>65856</v>
      </c>
      <c r="Z53">
        <v>13733</v>
      </c>
      <c r="AA53">
        <v>8523</v>
      </c>
      <c r="AB53">
        <v>904</v>
      </c>
      <c r="AC53">
        <v>778</v>
      </c>
      <c r="AD53">
        <v>60</v>
      </c>
      <c r="AE53">
        <v>7614</v>
      </c>
      <c r="AF53">
        <v>725</v>
      </c>
      <c r="AG53">
        <v>323</v>
      </c>
      <c r="AH53">
        <v>125</v>
      </c>
      <c r="AI53">
        <v>0</v>
      </c>
      <c r="AJ53">
        <v>119343</v>
      </c>
      <c r="AK53">
        <v>81647</v>
      </c>
      <c r="AL53">
        <v>21960</v>
      </c>
      <c r="AM53">
        <v>16377</v>
      </c>
      <c r="AN53">
        <v>1954</v>
      </c>
      <c r="AO53">
        <v>1749</v>
      </c>
      <c r="AP53">
        <v>121</v>
      </c>
      <c r="AQ53">
        <v>0</v>
      </c>
      <c r="AR53">
        <v>0</v>
      </c>
      <c r="AS53">
        <v>89938</v>
      </c>
      <c r="AT53">
        <v>66596</v>
      </c>
      <c r="AU53">
        <v>13827</v>
      </c>
      <c r="AV53">
        <v>7975</v>
      </c>
      <c r="AW53">
        <v>763</v>
      </c>
      <c r="AX53">
        <v>644</v>
      </c>
      <c r="AY53">
        <v>65</v>
      </c>
      <c r="AZ53">
        <v>7359</v>
      </c>
      <c r="BA53">
        <v>594</v>
      </c>
      <c r="BB53">
        <v>330</v>
      </c>
      <c r="BC53">
        <v>93</v>
      </c>
      <c r="BD53">
        <v>0</v>
      </c>
      <c r="BE53">
        <v>119338</v>
      </c>
      <c r="BF53">
        <v>82739</v>
      </c>
      <c r="BG53">
        <v>22287</v>
      </c>
      <c r="BH53">
        <v>15265</v>
      </c>
      <c r="BI53">
        <v>1641</v>
      </c>
      <c r="BJ53">
        <v>1655</v>
      </c>
      <c r="BK53">
        <v>134</v>
      </c>
      <c r="BL53">
        <v>10233</v>
      </c>
      <c r="BM53">
        <v>1014</v>
      </c>
      <c r="BN53">
        <v>409</v>
      </c>
      <c r="BO53">
        <v>115</v>
      </c>
      <c r="BP53">
        <v>2479</v>
      </c>
      <c r="BQ53">
        <v>118634</v>
      </c>
      <c r="BR53">
        <v>84536</v>
      </c>
      <c r="BS53">
        <v>18897</v>
      </c>
      <c r="BT53">
        <v>15082</v>
      </c>
      <c r="BU53">
        <v>1191</v>
      </c>
      <c r="BV53">
        <v>1422</v>
      </c>
      <c r="BW53">
        <v>120</v>
      </c>
      <c r="BX53">
        <v>0</v>
      </c>
      <c r="BY53">
        <v>0</v>
      </c>
      <c r="BZ53">
        <v>88632</v>
      </c>
      <c r="CA53">
        <v>67198</v>
      </c>
      <c r="CB53">
        <v>11777</v>
      </c>
      <c r="CC53">
        <v>8927</v>
      </c>
      <c r="CD53">
        <v>767</v>
      </c>
      <c r="CE53">
        <v>918</v>
      </c>
      <c r="CF53">
        <v>83</v>
      </c>
      <c r="CG53">
        <v>0</v>
      </c>
      <c r="CH53">
        <v>0</v>
      </c>
      <c r="CI53">
        <v>94873</v>
      </c>
      <c r="CJ53">
        <v>66917</v>
      </c>
      <c r="CK53">
        <v>15170</v>
      </c>
      <c r="CL53">
        <v>8234</v>
      </c>
      <c r="CM53">
        <v>880</v>
      </c>
      <c r="CN53">
        <v>182</v>
      </c>
      <c r="CO53">
        <v>23</v>
      </c>
      <c r="CP53">
        <v>211</v>
      </c>
      <c r="CQ53">
        <v>3256</v>
      </c>
      <c r="CR53">
        <v>123149</v>
      </c>
      <c r="CS53">
        <v>81721</v>
      </c>
      <c r="CT53">
        <v>22854</v>
      </c>
      <c r="CU53">
        <v>16438</v>
      </c>
      <c r="CV53">
        <v>1782</v>
      </c>
      <c r="CW53">
        <v>2895</v>
      </c>
      <c r="CX53">
        <v>179</v>
      </c>
      <c r="CY53">
        <v>94873</v>
      </c>
      <c r="CZ53">
        <v>66917</v>
      </c>
      <c r="DA53">
        <v>15170</v>
      </c>
      <c r="DB53">
        <v>10502</v>
      </c>
      <c r="DC53">
        <v>1207</v>
      </c>
      <c r="DD53">
        <v>2085</v>
      </c>
      <c r="DE53">
        <v>111</v>
      </c>
    </row>
    <row r="54" spans="1:109" x14ac:dyDescent="0.25">
      <c r="A54">
        <v>52</v>
      </c>
      <c r="B54">
        <v>52</v>
      </c>
      <c r="C54">
        <v>51139</v>
      </c>
      <c r="D54">
        <v>24654</v>
      </c>
      <c r="E54">
        <v>25189</v>
      </c>
      <c r="F54">
        <v>63414</v>
      </c>
      <c r="G54">
        <v>30447</v>
      </c>
      <c r="H54">
        <v>32055</v>
      </c>
      <c r="I54">
        <v>43694</v>
      </c>
      <c r="J54">
        <v>22829</v>
      </c>
      <c r="K54">
        <v>20865</v>
      </c>
      <c r="L54">
        <v>45154</v>
      </c>
      <c r="M54">
        <v>26192</v>
      </c>
      <c r="N54">
        <v>18962</v>
      </c>
      <c r="O54">
        <v>45436</v>
      </c>
      <c r="P54">
        <v>22554</v>
      </c>
      <c r="Q54">
        <v>21530</v>
      </c>
      <c r="R54">
        <v>54013</v>
      </c>
      <c r="S54">
        <v>20710</v>
      </c>
      <c r="T54">
        <v>30405</v>
      </c>
      <c r="U54">
        <v>55152</v>
      </c>
      <c r="V54">
        <v>25267</v>
      </c>
      <c r="W54">
        <v>27226</v>
      </c>
      <c r="X54">
        <v>90922</v>
      </c>
      <c r="Y54">
        <v>77330</v>
      </c>
      <c r="Z54">
        <v>3975</v>
      </c>
      <c r="AA54">
        <v>8175</v>
      </c>
      <c r="AB54">
        <v>922</v>
      </c>
      <c r="AC54">
        <v>551</v>
      </c>
      <c r="AD54">
        <v>10</v>
      </c>
      <c r="AE54">
        <v>7403</v>
      </c>
      <c r="AF54">
        <v>727</v>
      </c>
      <c r="AG54">
        <v>231</v>
      </c>
      <c r="AH54">
        <v>40</v>
      </c>
      <c r="AI54">
        <v>0</v>
      </c>
      <c r="AJ54">
        <v>121554</v>
      </c>
      <c r="AK54">
        <v>99468</v>
      </c>
      <c r="AL54">
        <v>6748</v>
      </c>
      <c r="AM54">
        <v>13338</v>
      </c>
      <c r="AN54">
        <v>2408</v>
      </c>
      <c r="AO54">
        <v>835</v>
      </c>
      <c r="AP54">
        <v>138</v>
      </c>
      <c r="AQ54">
        <v>0</v>
      </c>
      <c r="AR54">
        <v>0</v>
      </c>
      <c r="AS54">
        <v>90128</v>
      </c>
      <c r="AT54">
        <v>76869</v>
      </c>
      <c r="AU54">
        <v>3439</v>
      </c>
      <c r="AV54">
        <v>8437</v>
      </c>
      <c r="AW54">
        <v>805</v>
      </c>
      <c r="AX54">
        <v>585</v>
      </c>
      <c r="AY54">
        <v>0</v>
      </c>
      <c r="AZ54">
        <v>7544</v>
      </c>
      <c r="BA54">
        <v>659</v>
      </c>
      <c r="BB54">
        <v>152</v>
      </c>
      <c r="BC54">
        <v>134</v>
      </c>
      <c r="BD54">
        <v>0</v>
      </c>
      <c r="BE54">
        <v>120685</v>
      </c>
      <c r="BF54">
        <v>98899</v>
      </c>
      <c r="BG54">
        <v>5676</v>
      </c>
      <c r="BH54">
        <v>13966</v>
      </c>
      <c r="BI54">
        <v>2478</v>
      </c>
      <c r="BJ54">
        <v>914</v>
      </c>
      <c r="BK54">
        <v>221</v>
      </c>
      <c r="BL54">
        <v>10409</v>
      </c>
      <c r="BM54">
        <v>1601</v>
      </c>
      <c r="BN54">
        <v>165</v>
      </c>
      <c r="BO54">
        <v>101</v>
      </c>
      <c r="BP54">
        <v>3829</v>
      </c>
      <c r="BQ54">
        <v>116509</v>
      </c>
      <c r="BR54">
        <v>98078</v>
      </c>
      <c r="BS54">
        <v>4593</v>
      </c>
      <c r="BT54">
        <v>11640</v>
      </c>
      <c r="BU54">
        <v>1986</v>
      </c>
      <c r="BV54">
        <v>1048</v>
      </c>
      <c r="BW54">
        <v>109</v>
      </c>
      <c r="BX54">
        <v>0</v>
      </c>
      <c r="BY54">
        <v>0</v>
      </c>
      <c r="BZ54">
        <v>87717</v>
      </c>
      <c r="CA54">
        <v>76364</v>
      </c>
      <c r="CB54">
        <v>2562</v>
      </c>
      <c r="CC54">
        <v>7089</v>
      </c>
      <c r="CD54">
        <v>1310</v>
      </c>
      <c r="CE54">
        <v>709</v>
      </c>
      <c r="CF54">
        <v>60</v>
      </c>
      <c r="CG54">
        <v>0</v>
      </c>
      <c r="CH54">
        <v>0</v>
      </c>
      <c r="CI54">
        <v>95720</v>
      </c>
      <c r="CJ54">
        <v>78953</v>
      </c>
      <c r="CK54">
        <v>4691</v>
      </c>
      <c r="CL54">
        <v>6548</v>
      </c>
      <c r="CM54">
        <v>1546</v>
      </c>
      <c r="CN54">
        <v>150</v>
      </c>
      <c r="CO54">
        <v>12</v>
      </c>
      <c r="CP54">
        <v>281</v>
      </c>
      <c r="CQ54">
        <v>3539</v>
      </c>
      <c r="CR54">
        <v>123593</v>
      </c>
      <c r="CS54">
        <v>98359</v>
      </c>
      <c r="CT54">
        <v>7625</v>
      </c>
      <c r="CU54">
        <v>12362</v>
      </c>
      <c r="CV54">
        <v>2899</v>
      </c>
      <c r="CW54">
        <v>2615</v>
      </c>
      <c r="CX54">
        <v>148</v>
      </c>
      <c r="CY54">
        <v>95720</v>
      </c>
      <c r="CZ54">
        <v>78953</v>
      </c>
      <c r="DA54">
        <v>4691</v>
      </c>
      <c r="DB54">
        <v>8036</v>
      </c>
      <c r="DC54">
        <v>2001</v>
      </c>
      <c r="DD54">
        <v>1883</v>
      </c>
      <c r="DE54">
        <v>98</v>
      </c>
    </row>
    <row r="55" spans="1:109" x14ac:dyDescent="0.25">
      <c r="A55">
        <v>53</v>
      </c>
      <c r="B55">
        <v>53</v>
      </c>
      <c r="C55">
        <v>50453</v>
      </c>
      <c r="D55">
        <v>21383</v>
      </c>
      <c r="E55">
        <v>27587</v>
      </c>
      <c r="F55">
        <v>60497</v>
      </c>
      <c r="G55">
        <v>23727</v>
      </c>
      <c r="H55">
        <v>35807</v>
      </c>
      <c r="I55">
        <v>43821</v>
      </c>
      <c r="J55">
        <v>20502</v>
      </c>
      <c r="K55">
        <v>23319</v>
      </c>
      <c r="L55">
        <v>44705</v>
      </c>
      <c r="M55">
        <v>23701</v>
      </c>
      <c r="N55">
        <v>21004</v>
      </c>
      <c r="O55">
        <v>44940</v>
      </c>
      <c r="P55">
        <v>20151</v>
      </c>
      <c r="Q55">
        <v>23106</v>
      </c>
      <c r="R55">
        <v>53985</v>
      </c>
      <c r="S55">
        <v>18675</v>
      </c>
      <c r="T55">
        <v>31935</v>
      </c>
      <c r="U55">
        <v>55023</v>
      </c>
      <c r="V55">
        <v>21954</v>
      </c>
      <c r="W55">
        <v>30299</v>
      </c>
      <c r="X55">
        <v>92249</v>
      </c>
      <c r="Y55">
        <v>84716</v>
      </c>
      <c r="Z55">
        <v>2557</v>
      </c>
      <c r="AA55">
        <v>3640</v>
      </c>
      <c r="AB55">
        <v>689</v>
      </c>
      <c r="AC55">
        <v>526</v>
      </c>
      <c r="AD55">
        <v>0</v>
      </c>
      <c r="AE55">
        <v>3228</v>
      </c>
      <c r="AF55">
        <v>471</v>
      </c>
      <c r="AG55">
        <v>141</v>
      </c>
      <c r="AH55">
        <v>143</v>
      </c>
      <c r="AI55">
        <v>0</v>
      </c>
      <c r="AJ55">
        <v>114328</v>
      </c>
      <c r="AK55">
        <v>103100</v>
      </c>
      <c r="AL55">
        <v>4501</v>
      </c>
      <c r="AM55">
        <v>4836</v>
      </c>
      <c r="AN55">
        <v>1310</v>
      </c>
      <c r="AO55">
        <v>958</v>
      </c>
      <c r="AP55">
        <v>120</v>
      </c>
      <c r="AQ55">
        <v>0</v>
      </c>
      <c r="AR55">
        <v>0</v>
      </c>
      <c r="AS55">
        <v>91968</v>
      </c>
      <c r="AT55">
        <v>84317</v>
      </c>
      <c r="AU55">
        <v>2462</v>
      </c>
      <c r="AV55">
        <v>3697</v>
      </c>
      <c r="AW55">
        <v>711</v>
      </c>
      <c r="AX55">
        <v>692</v>
      </c>
      <c r="AY55">
        <v>0</v>
      </c>
      <c r="AZ55">
        <v>3263</v>
      </c>
      <c r="BA55">
        <v>424</v>
      </c>
      <c r="BB55">
        <v>145</v>
      </c>
      <c r="BC55">
        <v>147</v>
      </c>
      <c r="BD55">
        <v>0</v>
      </c>
      <c r="BE55">
        <v>114701</v>
      </c>
      <c r="BF55">
        <v>103023</v>
      </c>
      <c r="BG55">
        <v>4544</v>
      </c>
      <c r="BH55">
        <v>5282</v>
      </c>
      <c r="BI55">
        <v>1373</v>
      </c>
      <c r="BJ55">
        <v>1212</v>
      </c>
      <c r="BK55">
        <v>101</v>
      </c>
      <c r="BL55">
        <v>3761</v>
      </c>
      <c r="BM55">
        <v>762</v>
      </c>
      <c r="BN55">
        <v>157</v>
      </c>
      <c r="BO55">
        <v>91</v>
      </c>
      <c r="BP55">
        <v>2370</v>
      </c>
      <c r="BQ55">
        <v>114938</v>
      </c>
      <c r="BR55">
        <v>104176</v>
      </c>
      <c r="BS55">
        <v>3933</v>
      </c>
      <c r="BT55">
        <v>5071</v>
      </c>
      <c r="BU55">
        <v>1079</v>
      </c>
      <c r="BV55">
        <v>962</v>
      </c>
      <c r="BW55">
        <v>73</v>
      </c>
      <c r="BX55">
        <v>0</v>
      </c>
      <c r="BY55">
        <v>0</v>
      </c>
      <c r="BZ55">
        <v>90043</v>
      </c>
      <c r="CA55">
        <v>82357</v>
      </c>
      <c r="CB55">
        <v>2381</v>
      </c>
      <c r="CC55">
        <v>3951</v>
      </c>
      <c r="CD55">
        <v>778</v>
      </c>
      <c r="CE55">
        <v>676</v>
      </c>
      <c r="CF55">
        <v>41</v>
      </c>
      <c r="CG55">
        <v>0</v>
      </c>
      <c r="CH55">
        <v>0</v>
      </c>
      <c r="CI55">
        <v>92561</v>
      </c>
      <c r="CJ55">
        <v>82491</v>
      </c>
      <c r="CK55">
        <v>3132</v>
      </c>
      <c r="CL55">
        <v>2994</v>
      </c>
      <c r="CM55">
        <v>582</v>
      </c>
      <c r="CN55">
        <v>157</v>
      </c>
      <c r="CO55">
        <v>15</v>
      </c>
      <c r="CP55">
        <v>187</v>
      </c>
      <c r="CQ55">
        <v>3003</v>
      </c>
      <c r="CR55">
        <v>114203</v>
      </c>
      <c r="CS55">
        <v>100179</v>
      </c>
      <c r="CT55">
        <v>4923</v>
      </c>
      <c r="CU55">
        <v>4789</v>
      </c>
      <c r="CV55">
        <v>1195</v>
      </c>
      <c r="CW55">
        <v>2522</v>
      </c>
      <c r="CX55">
        <v>105</v>
      </c>
      <c r="CY55">
        <v>92561</v>
      </c>
      <c r="CZ55">
        <v>82491</v>
      </c>
      <c r="DA55">
        <v>3132</v>
      </c>
      <c r="DB55">
        <v>3600</v>
      </c>
      <c r="DC55">
        <v>889</v>
      </c>
      <c r="DD55">
        <v>1911</v>
      </c>
      <c r="DE55">
        <v>80</v>
      </c>
    </row>
    <row r="56" spans="1:109" x14ac:dyDescent="0.25">
      <c r="A56">
        <v>54</v>
      </c>
      <c r="B56">
        <v>54</v>
      </c>
      <c r="C56">
        <v>53350</v>
      </c>
      <c r="D56">
        <v>18855</v>
      </c>
      <c r="E56">
        <v>33242</v>
      </c>
      <c r="F56">
        <v>65601</v>
      </c>
      <c r="G56">
        <v>26458</v>
      </c>
      <c r="H56">
        <v>38102</v>
      </c>
      <c r="I56">
        <v>46970</v>
      </c>
      <c r="J56">
        <v>17435</v>
      </c>
      <c r="K56">
        <v>29535</v>
      </c>
      <c r="L56">
        <v>48070</v>
      </c>
      <c r="M56">
        <v>19752</v>
      </c>
      <c r="N56">
        <v>28318</v>
      </c>
      <c r="O56">
        <v>48041</v>
      </c>
      <c r="P56">
        <v>17292</v>
      </c>
      <c r="Q56">
        <v>29528</v>
      </c>
      <c r="R56">
        <v>55300</v>
      </c>
      <c r="S56">
        <v>13240</v>
      </c>
      <c r="T56">
        <v>39809</v>
      </c>
      <c r="U56">
        <v>56137</v>
      </c>
      <c r="V56">
        <v>19122</v>
      </c>
      <c r="W56">
        <v>34241</v>
      </c>
      <c r="X56">
        <v>81927</v>
      </c>
      <c r="Y56">
        <v>69556</v>
      </c>
      <c r="Z56">
        <v>1700</v>
      </c>
      <c r="AA56">
        <v>5623</v>
      </c>
      <c r="AB56">
        <v>4637</v>
      </c>
      <c r="AC56">
        <v>315</v>
      </c>
      <c r="AD56">
        <v>0</v>
      </c>
      <c r="AE56">
        <v>5281</v>
      </c>
      <c r="AF56">
        <v>4428</v>
      </c>
      <c r="AG56">
        <v>50</v>
      </c>
      <c r="AH56">
        <v>115</v>
      </c>
      <c r="AI56">
        <v>0</v>
      </c>
      <c r="AJ56">
        <v>115030</v>
      </c>
      <c r="AK56">
        <v>90816</v>
      </c>
      <c r="AL56">
        <v>3681</v>
      </c>
      <c r="AM56">
        <v>7396</v>
      </c>
      <c r="AN56">
        <v>12524</v>
      </c>
      <c r="AO56">
        <v>474</v>
      </c>
      <c r="AP56">
        <v>137</v>
      </c>
      <c r="AQ56">
        <v>0</v>
      </c>
      <c r="AR56">
        <v>0</v>
      </c>
      <c r="AS56">
        <v>80707</v>
      </c>
      <c r="AT56">
        <v>69011</v>
      </c>
      <c r="AU56">
        <v>1484</v>
      </c>
      <c r="AV56">
        <v>5240</v>
      </c>
      <c r="AW56">
        <v>4523</v>
      </c>
      <c r="AX56">
        <v>279</v>
      </c>
      <c r="AY56">
        <v>0</v>
      </c>
      <c r="AZ56">
        <v>4963</v>
      </c>
      <c r="BA56">
        <v>4329</v>
      </c>
      <c r="BB56">
        <v>39</v>
      </c>
      <c r="BC56">
        <v>135</v>
      </c>
      <c r="BD56">
        <v>0</v>
      </c>
      <c r="BE56">
        <v>114131</v>
      </c>
      <c r="BF56">
        <v>90708</v>
      </c>
      <c r="BG56">
        <v>3959</v>
      </c>
      <c r="BH56">
        <v>6952</v>
      </c>
      <c r="BI56">
        <v>11758</v>
      </c>
      <c r="BJ56">
        <v>433</v>
      </c>
      <c r="BK56">
        <v>143</v>
      </c>
      <c r="BL56">
        <v>5918</v>
      </c>
      <c r="BM56">
        <v>10914</v>
      </c>
      <c r="BN56">
        <v>118</v>
      </c>
      <c r="BO56">
        <v>480</v>
      </c>
      <c r="BP56">
        <v>2035</v>
      </c>
      <c r="BQ56">
        <v>108067</v>
      </c>
      <c r="BR56">
        <v>90684</v>
      </c>
      <c r="BS56">
        <v>3156</v>
      </c>
      <c r="BT56">
        <v>5993</v>
      </c>
      <c r="BU56">
        <v>7682</v>
      </c>
      <c r="BV56">
        <v>531</v>
      </c>
      <c r="BW56">
        <v>150</v>
      </c>
      <c r="BX56">
        <v>0</v>
      </c>
      <c r="BY56">
        <v>0</v>
      </c>
      <c r="BZ56">
        <v>77907</v>
      </c>
      <c r="CA56">
        <v>66274</v>
      </c>
      <c r="CB56">
        <v>1840</v>
      </c>
      <c r="CC56">
        <v>4675</v>
      </c>
      <c r="CD56">
        <v>4755</v>
      </c>
      <c r="CE56">
        <v>355</v>
      </c>
      <c r="CF56">
        <v>90</v>
      </c>
      <c r="CG56">
        <v>0</v>
      </c>
      <c r="CH56">
        <v>0</v>
      </c>
      <c r="CI56">
        <v>91598</v>
      </c>
      <c r="CJ56">
        <v>70396</v>
      </c>
      <c r="CK56">
        <v>2958</v>
      </c>
      <c r="CL56">
        <v>4789</v>
      </c>
      <c r="CM56">
        <v>10241</v>
      </c>
      <c r="CN56">
        <v>96</v>
      </c>
      <c r="CO56">
        <v>84</v>
      </c>
      <c r="CP56">
        <v>283</v>
      </c>
      <c r="CQ56">
        <v>2751</v>
      </c>
      <c r="CR56">
        <v>121704</v>
      </c>
      <c r="CS56">
        <v>90460</v>
      </c>
      <c r="CT56">
        <v>4740</v>
      </c>
      <c r="CU56">
        <v>7225</v>
      </c>
      <c r="CV56">
        <v>16702</v>
      </c>
      <c r="CW56">
        <v>1946</v>
      </c>
      <c r="CX56">
        <v>240</v>
      </c>
      <c r="CY56">
        <v>91598</v>
      </c>
      <c r="CZ56">
        <v>70396</v>
      </c>
      <c r="DA56">
        <v>2958</v>
      </c>
      <c r="DB56">
        <v>5403</v>
      </c>
      <c r="DC56">
        <v>10942</v>
      </c>
      <c r="DD56">
        <v>1384</v>
      </c>
      <c r="DE56">
        <v>149</v>
      </c>
    </row>
    <row r="57" spans="1:109" x14ac:dyDescent="0.25">
      <c r="A57">
        <v>55</v>
      </c>
      <c r="B57">
        <v>55</v>
      </c>
      <c r="C57">
        <v>57294</v>
      </c>
      <c r="D57">
        <v>14680</v>
      </c>
      <c r="E57">
        <v>41334</v>
      </c>
      <c r="F57">
        <v>70494</v>
      </c>
      <c r="G57">
        <v>19611</v>
      </c>
      <c r="H57">
        <v>49886</v>
      </c>
      <c r="I57">
        <v>50382</v>
      </c>
      <c r="J57">
        <v>13814</v>
      </c>
      <c r="K57">
        <v>36568</v>
      </c>
      <c r="L57">
        <v>51502</v>
      </c>
      <c r="M57">
        <v>16063</v>
      </c>
      <c r="N57">
        <v>35439</v>
      </c>
      <c r="O57">
        <v>51478</v>
      </c>
      <c r="P57">
        <v>13428</v>
      </c>
      <c r="Q57">
        <v>36662</v>
      </c>
      <c r="R57">
        <v>59355</v>
      </c>
      <c r="S57">
        <v>10587</v>
      </c>
      <c r="T57">
        <v>46039</v>
      </c>
      <c r="U57">
        <v>60627</v>
      </c>
      <c r="V57">
        <v>14608</v>
      </c>
      <c r="W57">
        <v>43402</v>
      </c>
      <c r="X57">
        <v>83704</v>
      </c>
      <c r="Y57">
        <v>79849</v>
      </c>
      <c r="Z57">
        <v>1212</v>
      </c>
      <c r="AA57">
        <v>1014</v>
      </c>
      <c r="AB57">
        <v>1167</v>
      </c>
      <c r="AC57">
        <v>443</v>
      </c>
      <c r="AD57">
        <v>0</v>
      </c>
      <c r="AE57">
        <v>841</v>
      </c>
      <c r="AF57">
        <v>889</v>
      </c>
      <c r="AG57">
        <v>0</v>
      </c>
      <c r="AH57">
        <v>50</v>
      </c>
      <c r="AI57">
        <v>0</v>
      </c>
      <c r="AJ57">
        <v>114303</v>
      </c>
      <c r="AK57">
        <v>106785</v>
      </c>
      <c r="AL57">
        <v>2643</v>
      </c>
      <c r="AM57">
        <v>2365</v>
      </c>
      <c r="AN57">
        <v>2187</v>
      </c>
      <c r="AO57">
        <v>703</v>
      </c>
      <c r="AP57">
        <v>49</v>
      </c>
      <c r="AQ57">
        <v>0</v>
      </c>
      <c r="AR57">
        <v>0</v>
      </c>
      <c r="AS57">
        <v>82233</v>
      </c>
      <c r="AT57">
        <v>78577</v>
      </c>
      <c r="AU57">
        <v>879</v>
      </c>
      <c r="AV57">
        <v>1213</v>
      </c>
      <c r="AW57">
        <v>1048</v>
      </c>
      <c r="AX57">
        <v>452</v>
      </c>
      <c r="AY57">
        <v>0</v>
      </c>
      <c r="AZ57">
        <v>1038</v>
      </c>
      <c r="BA57">
        <v>795</v>
      </c>
      <c r="BB57">
        <v>25</v>
      </c>
      <c r="BC57">
        <v>63</v>
      </c>
      <c r="BD57">
        <v>0</v>
      </c>
      <c r="BE57">
        <v>112477</v>
      </c>
      <c r="BF57">
        <v>105488</v>
      </c>
      <c r="BG57">
        <v>2080</v>
      </c>
      <c r="BH57">
        <v>2374</v>
      </c>
      <c r="BI57">
        <v>2035</v>
      </c>
      <c r="BJ57">
        <v>747</v>
      </c>
      <c r="BK57">
        <v>53</v>
      </c>
      <c r="BL57">
        <v>1608</v>
      </c>
      <c r="BM57">
        <v>1427</v>
      </c>
      <c r="BN57">
        <v>28</v>
      </c>
      <c r="BO57">
        <v>57</v>
      </c>
      <c r="BP57">
        <v>1789</v>
      </c>
      <c r="BQ57">
        <v>104674</v>
      </c>
      <c r="BR57">
        <v>98668</v>
      </c>
      <c r="BS57">
        <v>1628</v>
      </c>
      <c r="BT57">
        <v>2012</v>
      </c>
      <c r="BU57">
        <v>1868</v>
      </c>
      <c r="BV57">
        <v>620</v>
      </c>
      <c r="BW57">
        <v>70</v>
      </c>
      <c r="BX57">
        <v>0</v>
      </c>
      <c r="BY57">
        <v>0</v>
      </c>
      <c r="BZ57">
        <v>76349</v>
      </c>
      <c r="CA57">
        <v>72779</v>
      </c>
      <c r="CB57">
        <v>917</v>
      </c>
      <c r="CC57">
        <v>1153</v>
      </c>
      <c r="CD57">
        <v>1097</v>
      </c>
      <c r="CE57">
        <v>423</v>
      </c>
      <c r="CF57">
        <v>38</v>
      </c>
      <c r="CG57">
        <v>0</v>
      </c>
      <c r="CH57">
        <v>0</v>
      </c>
      <c r="CI57">
        <v>90655</v>
      </c>
      <c r="CJ57">
        <v>82383</v>
      </c>
      <c r="CK57">
        <v>1810</v>
      </c>
      <c r="CL57">
        <v>1597</v>
      </c>
      <c r="CM57">
        <v>1658</v>
      </c>
      <c r="CN57">
        <v>109</v>
      </c>
      <c r="CO57">
        <v>25</v>
      </c>
      <c r="CP57">
        <v>156</v>
      </c>
      <c r="CQ57">
        <v>2917</v>
      </c>
      <c r="CR57">
        <v>120633</v>
      </c>
      <c r="CS57">
        <v>107767</v>
      </c>
      <c r="CT57">
        <v>2998</v>
      </c>
      <c r="CU57">
        <v>3628</v>
      </c>
      <c r="CV57">
        <v>3257</v>
      </c>
      <c r="CW57">
        <v>2432</v>
      </c>
      <c r="CX57">
        <v>154</v>
      </c>
      <c r="CY57">
        <v>90655</v>
      </c>
      <c r="CZ57">
        <v>82383</v>
      </c>
      <c r="DA57">
        <v>1810</v>
      </c>
      <c r="DB57">
        <v>2108</v>
      </c>
      <c r="DC57">
        <v>2128</v>
      </c>
      <c r="DD57">
        <v>1780</v>
      </c>
      <c r="DE57">
        <v>98</v>
      </c>
    </row>
    <row r="58" spans="1:109" x14ac:dyDescent="0.25">
      <c r="A58">
        <v>56</v>
      </c>
      <c r="B58">
        <v>56</v>
      </c>
      <c r="C58">
        <v>58864</v>
      </c>
      <c r="D58">
        <v>26181</v>
      </c>
      <c r="E58">
        <v>31234</v>
      </c>
      <c r="F58">
        <v>71927</v>
      </c>
      <c r="G58">
        <v>31937</v>
      </c>
      <c r="H58">
        <v>39043</v>
      </c>
      <c r="I58">
        <v>51550</v>
      </c>
      <c r="J58">
        <v>25141</v>
      </c>
      <c r="K58">
        <v>26409</v>
      </c>
      <c r="L58">
        <v>51994</v>
      </c>
      <c r="M58">
        <v>28257</v>
      </c>
      <c r="N58">
        <v>23737</v>
      </c>
      <c r="O58">
        <v>52280</v>
      </c>
      <c r="P58">
        <v>23704</v>
      </c>
      <c r="Q58">
        <v>26955</v>
      </c>
      <c r="R58">
        <v>61581</v>
      </c>
      <c r="S58">
        <v>21572</v>
      </c>
      <c r="T58">
        <v>36753</v>
      </c>
      <c r="U58">
        <v>63929</v>
      </c>
      <c r="V58">
        <v>26499</v>
      </c>
      <c r="W58">
        <v>34471</v>
      </c>
      <c r="X58">
        <v>99285</v>
      </c>
      <c r="Y58">
        <v>93275</v>
      </c>
      <c r="Z58">
        <v>1285</v>
      </c>
      <c r="AA58">
        <v>3064</v>
      </c>
      <c r="AB58">
        <v>1224</v>
      </c>
      <c r="AC58">
        <v>377</v>
      </c>
      <c r="AD58">
        <v>8</v>
      </c>
      <c r="AE58">
        <v>2906</v>
      </c>
      <c r="AF58">
        <v>941</v>
      </c>
      <c r="AG58">
        <v>93</v>
      </c>
      <c r="AH58">
        <v>73</v>
      </c>
      <c r="AI58">
        <v>0</v>
      </c>
      <c r="AJ58">
        <v>123835</v>
      </c>
      <c r="AK58">
        <v>114057</v>
      </c>
      <c r="AL58">
        <v>2050</v>
      </c>
      <c r="AM58">
        <v>4955</v>
      </c>
      <c r="AN58">
        <v>2098</v>
      </c>
      <c r="AO58">
        <v>609</v>
      </c>
      <c r="AP58">
        <v>99</v>
      </c>
      <c r="AQ58">
        <v>0</v>
      </c>
      <c r="AR58">
        <v>0</v>
      </c>
      <c r="AS58">
        <v>99165</v>
      </c>
      <c r="AT58">
        <v>93415</v>
      </c>
      <c r="AU58">
        <v>1098</v>
      </c>
      <c r="AV58">
        <v>3070</v>
      </c>
      <c r="AW58">
        <v>1190</v>
      </c>
      <c r="AX58">
        <v>332</v>
      </c>
      <c r="AY58">
        <v>4</v>
      </c>
      <c r="AZ58">
        <v>2876</v>
      </c>
      <c r="BA58">
        <v>943</v>
      </c>
      <c r="BB58">
        <v>73</v>
      </c>
      <c r="BC58">
        <v>69</v>
      </c>
      <c r="BD58">
        <v>0</v>
      </c>
      <c r="BE58">
        <v>123757</v>
      </c>
      <c r="BF58">
        <v>114307</v>
      </c>
      <c r="BG58">
        <v>1861</v>
      </c>
      <c r="BH58">
        <v>5017</v>
      </c>
      <c r="BI58">
        <v>2102</v>
      </c>
      <c r="BJ58">
        <v>530</v>
      </c>
      <c r="BK58">
        <v>94</v>
      </c>
      <c r="BL58">
        <v>4145</v>
      </c>
      <c r="BM58">
        <v>1463</v>
      </c>
      <c r="BN58">
        <v>73</v>
      </c>
      <c r="BO58">
        <v>91</v>
      </c>
      <c r="BP58">
        <v>1815</v>
      </c>
      <c r="BQ58">
        <v>123739</v>
      </c>
      <c r="BR58">
        <v>116659</v>
      </c>
      <c r="BS58">
        <v>1631</v>
      </c>
      <c r="BT58">
        <v>3190</v>
      </c>
      <c r="BU58">
        <v>1868</v>
      </c>
      <c r="BV58">
        <v>503</v>
      </c>
      <c r="BW58">
        <v>67</v>
      </c>
      <c r="BX58">
        <v>0</v>
      </c>
      <c r="BY58">
        <v>0</v>
      </c>
      <c r="BZ58">
        <v>98222</v>
      </c>
      <c r="CA58">
        <v>93622</v>
      </c>
      <c r="CB58">
        <v>1012</v>
      </c>
      <c r="CC58">
        <v>1957</v>
      </c>
      <c r="CD58">
        <v>1333</v>
      </c>
      <c r="CE58">
        <v>353</v>
      </c>
      <c r="CF58">
        <v>36</v>
      </c>
      <c r="CG58">
        <v>0</v>
      </c>
      <c r="CH58">
        <v>0</v>
      </c>
      <c r="CI58">
        <v>102023</v>
      </c>
      <c r="CJ58">
        <v>91953</v>
      </c>
      <c r="CK58">
        <v>1758</v>
      </c>
      <c r="CL58">
        <v>3556</v>
      </c>
      <c r="CM58">
        <v>1463</v>
      </c>
      <c r="CN58">
        <v>109</v>
      </c>
      <c r="CO58">
        <v>20</v>
      </c>
      <c r="CP58">
        <v>193</v>
      </c>
      <c r="CQ58">
        <v>2971</v>
      </c>
      <c r="CR58">
        <v>124454</v>
      </c>
      <c r="CS58">
        <v>109695</v>
      </c>
      <c r="CT58">
        <v>2715</v>
      </c>
      <c r="CU58">
        <v>6634</v>
      </c>
      <c r="CV58">
        <v>2532</v>
      </c>
      <c r="CW58">
        <v>2032</v>
      </c>
      <c r="CX58">
        <v>108</v>
      </c>
      <c r="CY58">
        <v>102023</v>
      </c>
      <c r="CZ58">
        <v>91953</v>
      </c>
      <c r="DA58">
        <v>1758</v>
      </c>
      <c r="DB58">
        <v>4252</v>
      </c>
      <c r="DC58">
        <v>1871</v>
      </c>
      <c r="DD58">
        <v>1513</v>
      </c>
      <c r="DE58">
        <v>78</v>
      </c>
    </row>
    <row r="59" spans="1:109" x14ac:dyDescent="0.25">
      <c r="A59">
        <v>57</v>
      </c>
      <c r="B59">
        <v>57</v>
      </c>
      <c r="C59">
        <v>54930</v>
      </c>
      <c r="D59">
        <v>22058</v>
      </c>
      <c r="E59">
        <v>31443</v>
      </c>
      <c r="F59">
        <v>66865</v>
      </c>
      <c r="G59">
        <v>26561</v>
      </c>
      <c r="H59">
        <v>39418</v>
      </c>
      <c r="I59">
        <v>48060</v>
      </c>
      <c r="J59">
        <v>20852</v>
      </c>
      <c r="K59">
        <v>27208</v>
      </c>
      <c r="L59">
        <v>48575</v>
      </c>
      <c r="M59">
        <v>23976</v>
      </c>
      <c r="N59">
        <v>24599</v>
      </c>
      <c r="O59">
        <v>48804</v>
      </c>
      <c r="P59">
        <v>20095</v>
      </c>
      <c r="Q59">
        <v>27143</v>
      </c>
      <c r="R59">
        <v>57787</v>
      </c>
      <c r="S59">
        <v>18491</v>
      </c>
      <c r="T59">
        <v>36068</v>
      </c>
      <c r="U59">
        <v>59577</v>
      </c>
      <c r="V59">
        <v>22617</v>
      </c>
      <c r="W59">
        <v>34244</v>
      </c>
      <c r="X59">
        <v>92779</v>
      </c>
      <c r="Y59">
        <v>83241</v>
      </c>
      <c r="Z59">
        <v>3260</v>
      </c>
      <c r="AA59">
        <v>4666</v>
      </c>
      <c r="AB59">
        <v>952</v>
      </c>
      <c r="AC59">
        <v>581</v>
      </c>
      <c r="AD59">
        <v>8</v>
      </c>
      <c r="AE59">
        <v>4167</v>
      </c>
      <c r="AF59">
        <v>663</v>
      </c>
      <c r="AG59">
        <v>173</v>
      </c>
      <c r="AH59">
        <v>146</v>
      </c>
      <c r="AI59">
        <v>0</v>
      </c>
      <c r="AJ59">
        <v>122674</v>
      </c>
      <c r="AK59">
        <v>103789</v>
      </c>
      <c r="AL59">
        <v>8897</v>
      </c>
      <c r="AM59">
        <v>8481</v>
      </c>
      <c r="AN59">
        <v>2285</v>
      </c>
      <c r="AO59">
        <v>868</v>
      </c>
      <c r="AP59">
        <v>72</v>
      </c>
      <c r="AQ59">
        <v>0</v>
      </c>
      <c r="AR59">
        <v>0</v>
      </c>
      <c r="AS59">
        <v>92541</v>
      </c>
      <c r="AT59">
        <v>83745</v>
      </c>
      <c r="AU59">
        <v>3077</v>
      </c>
      <c r="AV59">
        <v>4290</v>
      </c>
      <c r="AW59">
        <v>874</v>
      </c>
      <c r="AX59">
        <v>433</v>
      </c>
      <c r="AY59">
        <v>8</v>
      </c>
      <c r="AZ59">
        <v>3811</v>
      </c>
      <c r="BA59">
        <v>535</v>
      </c>
      <c r="BB59">
        <v>182</v>
      </c>
      <c r="BC59">
        <v>115</v>
      </c>
      <c r="BD59">
        <v>0</v>
      </c>
      <c r="BE59">
        <v>123067</v>
      </c>
      <c r="BF59">
        <v>105161</v>
      </c>
      <c r="BG59">
        <v>8518</v>
      </c>
      <c r="BH59">
        <v>7879</v>
      </c>
      <c r="BI59">
        <v>2285</v>
      </c>
      <c r="BJ59">
        <v>778</v>
      </c>
      <c r="BK59">
        <v>75</v>
      </c>
      <c r="BL59">
        <v>5133</v>
      </c>
      <c r="BM59">
        <v>1458</v>
      </c>
      <c r="BN59">
        <v>261</v>
      </c>
      <c r="BO59">
        <v>90</v>
      </c>
      <c r="BP59">
        <v>2436</v>
      </c>
      <c r="BQ59">
        <v>123830</v>
      </c>
      <c r="BR59">
        <v>108708</v>
      </c>
      <c r="BS59">
        <v>6896</v>
      </c>
      <c r="BT59">
        <v>6195</v>
      </c>
      <c r="BU59">
        <v>1612</v>
      </c>
      <c r="BV59">
        <v>757</v>
      </c>
      <c r="BW59">
        <v>97</v>
      </c>
      <c r="BX59">
        <v>0</v>
      </c>
      <c r="BY59">
        <v>0</v>
      </c>
      <c r="BZ59">
        <v>94429</v>
      </c>
      <c r="CA59">
        <v>85146</v>
      </c>
      <c r="CB59">
        <v>3889</v>
      </c>
      <c r="CC59">
        <v>3912</v>
      </c>
      <c r="CD59">
        <v>1080</v>
      </c>
      <c r="CE59">
        <v>530</v>
      </c>
      <c r="CF59">
        <v>54</v>
      </c>
      <c r="CG59">
        <v>0</v>
      </c>
      <c r="CH59">
        <v>0</v>
      </c>
      <c r="CI59">
        <v>98521</v>
      </c>
      <c r="CJ59">
        <v>83477</v>
      </c>
      <c r="CK59">
        <v>5713</v>
      </c>
      <c r="CL59">
        <v>4537</v>
      </c>
      <c r="CM59">
        <v>1237</v>
      </c>
      <c r="CN59">
        <v>99</v>
      </c>
      <c r="CO59">
        <v>18</v>
      </c>
      <c r="CP59">
        <v>227</v>
      </c>
      <c r="CQ59">
        <v>3213</v>
      </c>
      <c r="CR59">
        <v>124671</v>
      </c>
      <c r="CS59">
        <v>101977</v>
      </c>
      <c r="CT59">
        <v>9432</v>
      </c>
      <c r="CU59">
        <v>7888</v>
      </c>
      <c r="CV59">
        <v>2255</v>
      </c>
      <c r="CW59">
        <v>2627</v>
      </c>
      <c r="CX59">
        <v>109</v>
      </c>
      <c r="CY59">
        <v>98521</v>
      </c>
      <c r="CZ59">
        <v>83477</v>
      </c>
      <c r="DA59">
        <v>5713</v>
      </c>
      <c r="DB59">
        <v>5338</v>
      </c>
      <c r="DC59">
        <v>1583</v>
      </c>
      <c r="DD59">
        <v>1839</v>
      </c>
      <c r="DE59">
        <v>88</v>
      </c>
    </row>
    <row r="60" spans="1:109" x14ac:dyDescent="0.25">
      <c r="A60">
        <v>58</v>
      </c>
      <c r="B60">
        <v>58</v>
      </c>
      <c r="C60">
        <v>45133</v>
      </c>
      <c r="D60">
        <v>28956</v>
      </c>
      <c r="E60">
        <v>15125</v>
      </c>
      <c r="F60">
        <v>51634</v>
      </c>
      <c r="G60">
        <v>31104</v>
      </c>
      <c r="H60">
        <v>19859</v>
      </c>
      <c r="I60">
        <v>38320</v>
      </c>
      <c r="J60">
        <v>25329</v>
      </c>
      <c r="K60">
        <v>12991</v>
      </c>
      <c r="L60">
        <v>38881</v>
      </c>
      <c r="M60">
        <v>28283</v>
      </c>
      <c r="N60">
        <v>10598</v>
      </c>
      <c r="O60">
        <v>38969</v>
      </c>
      <c r="P60">
        <v>26200</v>
      </c>
      <c r="Q60">
        <v>11743</v>
      </c>
      <c r="R60">
        <v>50879</v>
      </c>
      <c r="S60">
        <v>29788</v>
      </c>
      <c r="T60">
        <v>18339</v>
      </c>
      <c r="U60">
        <v>52272</v>
      </c>
      <c r="V60">
        <v>33029</v>
      </c>
      <c r="W60">
        <v>17543</v>
      </c>
      <c r="X60">
        <v>94609</v>
      </c>
      <c r="Y60">
        <v>61972</v>
      </c>
      <c r="Z60">
        <v>7400</v>
      </c>
      <c r="AA60">
        <v>23979</v>
      </c>
      <c r="AB60">
        <v>472</v>
      </c>
      <c r="AC60">
        <v>620</v>
      </c>
      <c r="AD60">
        <v>4</v>
      </c>
      <c r="AE60">
        <v>22819</v>
      </c>
      <c r="AF60">
        <v>328</v>
      </c>
      <c r="AG60">
        <v>238</v>
      </c>
      <c r="AH60">
        <v>276</v>
      </c>
      <c r="AI60">
        <v>0</v>
      </c>
      <c r="AJ60">
        <v>120767</v>
      </c>
      <c r="AK60">
        <v>73682</v>
      </c>
      <c r="AL60">
        <v>11375</v>
      </c>
      <c r="AM60">
        <v>36227</v>
      </c>
      <c r="AN60">
        <v>1160</v>
      </c>
      <c r="AO60">
        <v>1211</v>
      </c>
      <c r="AP60">
        <v>243</v>
      </c>
      <c r="AQ60">
        <v>0</v>
      </c>
      <c r="AR60">
        <v>0</v>
      </c>
      <c r="AS60">
        <v>93927</v>
      </c>
      <c r="AT60">
        <v>61674</v>
      </c>
      <c r="AU60">
        <v>6985</v>
      </c>
      <c r="AV60">
        <v>23854</v>
      </c>
      <c r="AW60">
        <v>543</v>
      </c>
      <c r="AX60">
        <v>683</v>
      </c>
      <c r="AY60">
        <v>8</v>
      </c>
      <c r="AZ60">
        <v>22672</v>
      </c>
      <c r="BA60">
        <v>429</v>
      </c>
      <c r="BB60">
        <v>308</v>
      </c>
      <c r="BC60">
        <v>367</v>
      </c>
      <c r="BD60">
        <v>0</v>
      </c>
      <c r="BE60">
        <v>121086</v>
      </c>
      <c r="BF60">
        <v>74119</v>
      </c>
      <c r="BG60">
        <v>11101</v>
      </c>
      <c r="BH60">
        <v>36003</v>
      </c>
      <c r="BI60">
        <v>1212</v>
      </c>
      <c r="BJ60">
        <v>1458</v>
      </c>
      <c r="BK60">
        <v>246</v>
      </c>
      <c r="BL60">
        <v>30658</v>
      </c>
      <c r="BM60">
        <v>822</v>
      </c>
      <c r="BN60">
        <v>358</v>
      </c>
      <c r="BO60">
        <v>94</v>
      </c>
      <c r="BP60">
        <v>3927</v>
      </c>
      <c r="BQ60">
        <v>125172</v>
      </c>
      <c r="BR60">
        <v>79024</v>
      </c>
      <c r="BS60">
        <v>8853</v>
      </c>
      <c r="BT60">
        <v>37114</v>
      </c>
      <c r="BU60">
        <v>895</v>
      </c>
      <c r="BV60">
        <v>1263</v>
      </c>
      <c r="BW60">
        <v>138</v>
      </c>
      <c r="BX60">
        <v>0</v>
      </c>
      <c r="BY60">
        <v>0</v>
      </c>
      <c r="BZ60">
        <v>97682</v>
      </c>
      <c r="CA60">
        <v>65669</v>
      </c>
      <c r="CB60">
        <v>5962</v>
      </c>
      <c r="CC60">
        <v>25530</v>
      </c>
      <c r="CD60">
        <v>676</v>
      </c>
      <c r="CE60">
        <v>891</v>
      </c>
      <c r="CF60">
        <v>86</v>
      </c>
      <c r="CG60">
        <v>0</v>
      </c>
      <c r="CH60">
        <v>0</v>
      </c>
      <c r="CI60">
        <v>92396</v>
      </c>
      <c r="CJ60">
        <v>58733</v>
      </c>
      <c r="CK60">
        <v>7019</v>
      </c>
      <c r="CL60">
        <v>22729</v>
      </c>
      <c r="CM60">
        <v>432</v>
      </c>
      <c r="CN60">
        <v>187</v>
      </c>
      <c r="CO60">
        <v>36</v>
      </c>
      <c r="CP60">
        <v>273</v>
      </c>
      <c r="CQ60">
        <v>2987</v>
      </c>
      <c r="CR60">
        <v>116292</v>
      </c>
      <c r="CS60">
        <v>68901</v>
      </c>
      <c r="CT60">
        <v>10668</v>
      </c>
      <c r="CU60">
        <v>34919</v>
      </c>
      <c r="CV60">
        <v>979</v>
      </c>
      <c r="CW60">
        <v>2393</v>
      </c>
      <c r="CX60">
        <v>143</v>
      </c>
      <c r="CY60">
        <v>92396</v>
      </c>
      <c r="CZ60">
        <v>58733</v>
      </c>
      <c r="DA60">
        <v>7019</v>
      </c>
      <c r="DB60">
        <v>24847</v>
      </c>
      <c r="DC60">
        <v>674</v>
      </c>
      <c r="DD60">
        <v>1703</v>
      </c>
      <c r="DE60">
        <v>111</v>
      </c>
    </row>
    <row r="61" spans="1:109" x14ac:dyDescent="0.25">
      <c r="A61">
        <v>59</v>
      </c>
      <c r="B61">
        <v>59</v>
      </c>
      <c r="C61">
        <v>62527</v>
      </c>
      <c r="D61">
        <v>25131</v>
      </c>
      <c r="E61">
        <v>36075</v>
      </c>
      <c r="F61">
        <v>73217</v>
      </c>
      <c r="G61">
        <v>27771</v>
      </c>
      <c r="H61">
        <v>44632</v>
      </c>
      <c r="I61">
        <v>55126</v>
      </c>
      <c r="J61">
        <v>23000</v>
      </c>
      <c r="K61">
        <v>32126</v>
      </c>
      <c r="L61">
        <v>55784</v>
      </c>
      <c r="M61">
        <v>27715</v>
      </c>
      <c r="N61">
        <v>28069</v>
      </c>
      <c r="O61">
        <v>56167</v>
      </c>
      <c r="P61">
        <v>24691</v>
      </c>
      <c r="Q61">
        <v>30041</v>
      </c>
      <c r="R61">
        <v>66740</v>
      </c>
      <c r="S61">
        <v>22390</v>
      </c>
      <c r="T61">
        <v>41337</v>
      </c>
      <c r="U61">
        <v>68090</v>
      </c>
      <c r="V61">
        <v>25451</v>
      </c>
      <c r="W61">
        <v>40222</v>
      </c>
      <c r="X61">
        <v>95975</v>
      </c>
      <c r="Y61">
        <v>90477</v>
      </c>
      <c r="Z61">
        <v>1770</v>
      </c>
      <c r="AA61">
        <v>2421</v>
      </c>
      <c r="AB61">
        <v>832</v>
      </c>
      <c r="AC61">
        <v>348</v>
      </c>
      <c r="AD61">
        <v>0</v>
      </c>
      <c r="AE61">
        <v>2204</v>
      </c>
      <c r="AF61">
        <v>683</v>
      </c>
      <c r="AG61">
        <v>138</v>
      </c>
      <c r="AH61">
        <v>124</v>
      </c>
      <c r="AI61">
        <v>0</v>
      </c>
      <c r="AJ61">
        <v>119896</v>
      </c>
      <c r="AK61">
        <v>111573</v>
      </c>
      <c r="AL61">
        <v>2487</v>
      </c>
      <c r="AM61">
        <v>3967</v>
      </c>
      <c r="AN61">
        <v>1889</v>
      </c>
      <c r="AO61">
        <v>544</v>
      </c>
      <c r="AP61">
        <v>104</v>
      </c>
      <c r="AQ61">
        <v>0</v>
      </c>
      <c r="AR61">
        <v>0</v>
      </c>
      <c r="AS61">
        <v>96978</v>
      </c>
      <c r="AT61">
        <v>91689</v>
      </c>
      <c r="AU61">
        <v>1618</v>
      </c>
      <c r="AV61">
        <v>2571</v>
      </c>
      <c r="AW61">
        <v>754</v>
      </c>
      <c r="AX61">
        <v>282</v>
      </c>
      <c r="AY61">
        <v>0</v>
      </c>
      <c r="AZ61">
        <v>2418</v>
      </c>
      <c r="BA61">
        <v>638</v>
      </c>
      <c r="BB61">
        <v>128</v>
      </c>
      <c r="BC61">
        <v>80</v>
      </c>
      <c r="BD61">
        <v>0</v>
      </c>
      <c r="BE61">
        <v>120850</v>
      </c>
      <c r="BF61">
        <v>112589</v>
      </c>
      <c r="BG61">
        <v>2460</v>
      </c>
      <c r="BH61">
        <v>4006</v>
      </c>
      <c r="BI61">
        <v>1637</v>
      </c>
      <c r="BJ61">
        <v>448</v>
      </c>
      <c r="BK61">
        <v>47</v>
      </c>
      <c r="BL61">
        <v>3123</v>
      </c>
      <c r="BM61">
        <v>1121</v>
      </c>
      <c r="BN61">
        <v>169</v>
      </c>
      <c r="BO61">
        <v>11</v>
      </c>
      <c r="BP61">
        <v>1378</v>
      </c>
      <c r="BQ61">
        <v>125006</v>
      </c>
      <c r="BR61">
        <v>117372</v>
      </c>
      <c r="BS61">
        <v>2348</v>
      </c>
      <c r="BT61">
        <v>3438</v>
      </c>
      <c r="BU61">
        <v>1499</v>
      </c>
      <c r="BV61">
        <v>582</v>
      </c>
      <c r="BW61">
        <v>48</v>
      </c>
      <c r="BX61">
        <v>0</v>
      </c>
      <c r="BY61">
        <v>0</v>
      </c>
      <c r="BZ61">
        <v>98504</v>
      </c>
      <c r="CA61">
        <v>93495</v>
      </c>
      <c r="CB61">
        <v>1465</v>
      </c>
      <c r="CC61">
        <v>2259</v>
      </c>
      <c r="CD61">
        <v>985</v>
      </c>
      <c r="CE61">
        <v>382</v>
      </c>
      <c r="CF61">
        <v>37</v>
      </c>
      <c r="CG61">
        <v>0</v>
      </c>
      <c r="CH61">
        <v>0</v>
      </c>
      <c r="CI61">
        <v>99709</v>
      </c>
      <c r="CJ61">
        <v>90979</v>
      </c>
      <c r="CK61">
        <v>2265</v>
      </c>
      <c r="CL61">
        <v>2598</v>
      </c>
      <c r="CM61">
        <v>1105</v>
      </c>
      <c r="CN61">
        <v>94</v>
      </c>
      <c r="CO61">
        <v>12</v>
      </c>
      <c r="CP61">
        <v>180</v>
      </c>
      <c r="CQ61">
        <v>2476</v>
      </c>
      <c r="CR61">
        <v>123105</v>
      </c>
      <c r="CS61">
        <v>110447</v>
      </c>
      <c r="CT61">
        <v>3544</v>
      </c>
      <c r="CU61">
        <v>4789</v>
      </c>
      <c r="CV61">
        <v>2029</v>
      </c>
      <c r="CW61">
        <v>1805</v>
      </c>
      <c r="CX61">
        <v>100</v>
      </c>
      <c r="CY61">
        <v>99709</v>
      </c>
      <c r="CZ61">
        <v>90979</v>
      </c>
      <c r="DA61">
        <v>2265</v>
      </c>
      <c r="DB61">
        <v>3215</v>
      </c>
      <c r="DC61">
        <v>1413</v>
      </c>
      <c r="DD61">
        <v>1323</v>
      </c>
      <c r="DE61">
        <v>59</v>
      </c>
    </row>
    <row r="62" spans="1:109" x14ac:dyDescent="0.25">
      <c r="A62">
        <v>60</v>
      </c>
      <c r="B62">
        <v>60</v>
      </c>
      <c r="C62">
        <v>55001</v>
      </c>
      <c r="D62">
        <v>21732</v>
      </c>
      <c r="E62">
        <v>32132</v>
      </c>
      <c r="F62">
        <v>67865</v>
      </c>
      <c r="G62">
        <v>30104</v>
      </c>
      <c r="H62">
        <v>36682</v>
      </c>
      <c r="I62">
        <v>50066</v>
      </c>
      <c r="J62">
        <v>19104</v>
      </c>
      <c r="K62">
        <v>30962</v>
      </c>
      <c r="L62">
        <v>50142</v>
      </c>
      <c r="M62">
        <v>23332</v>
      </c>
      <c r="N62">
        <v>26810</v>
      </c>
      <c r="O62">
        <v>50606</v>
      </c>
      <c r="P62">
        <v>20583</v>
      </c>
      <c r="Q62">
        <v>28954</v>
      </c>
      <c r="R62">
        <v>55523</v>
      </c>
      <c r="S62">
        <v>15865</v>
      </c>
      <c r="T62">
        <v>37831</v>
      </c>
      <c r="U62">
        <v>55900</v>
      </c>
      <c r="V62">
        <v>21564</v>
      </c>
      <c r="W62">
        <v>31579</v>
      </c>
      <c r="X62">
        <v>79276</v>
      </c>
      <c r="Y62">
        <v>71727</v>
      </c>
      <c r="Z62">
        <v>1580</v>
      </c>
      <c r="AA62">
        <v>2632</v>
      </c>
      <c r="AB62">
        <v>2920</v>
      </c>
      <c r="AC62">
        <v>412</v>
      </c>
      <c r="AD62">
        <v>0</v>
      </c>
      <c r="AE62">
        <v>2315</v>
      </c>
      <c r="AF62">
        <v>2616</v>
      </c>
      <c r="AG62">
        <v>74</v>
      </c>
      <c r="AH62">
        <v>61</v>
      </c>
      <c r="AI62">
        <v>0</v>
      </c>
      <c r="AJ62">
        <v>110439</v>
      </c>
      <c r="AK62">
        <v>95964</v>
      </c>
      <c r="AL62">
        <v>2941</v>
      </c>
      <c r="AM62">
        <v>4561</v>
      </c>
      <c r="AN62">
        <v>6545</v>
      </c>
      <c r="AO62">
        <v>632</v>
      </c>
      <c r="AP62">
        <v>107</v>
      </c>
      <c r="AQ62">
        <v>0</v>
      </c>
      <c r="AR62">
        <v>0</v>
      </c>
      <c r="AS62">
        <v>77634</v>
      </c>
      <c r="AT62">
        <v>70935</v>
      </c>
      <c r="AU62">
        <v>1472</v>
      </c>
      <c r="AV62">
        <v>2370</v>
      </c>
      <c r="AW62">
        <v>2451</v>
      </c>
      <c r="AX62">
        <v>398</v>
      </c>
      <c r="AY62">
        <v>4</v>
      </c>
      <c r="AZ62">
        <v>2136</v>
      </c>
      <c r="BA62">
        <v>2177</v>
      </c>
      <c r="BB62">
        <v>42</v>
      </c>
      <c r="BC62">
        <v>68</v>
      </c>
      <c r="BD62">
        <v>0</v>
      </c>
      <c r="BE62">
        <v>108534</v>
      </c>
      <c r="BF62">
        <v>95413</v>
      </c>
      <c r="BG62">
        <v>2742</v>
      </c>
      <c r="BH62">
        <v>4220</v>
      </c>
      <c r="BI62">
        <v>5805</v>
      </c>
      <c r="BJ62">
        <v>593</v>
      </c>
      <c r="BK62">
        <v>120</v>
      </c>
      <c r="BL62">
        <v>3102</v>
      </c>
      <c r="BM62">
        <v>4728</v>
      </c>
      <c r="BN62">
        <v>123</v>
      </c>
      <c r="BO62">
        <v>62</v>
      </c>
      <c r="BP62">
        <v>2337</v>
      </c>
      <c r="BQ62">
        <v>96784</v>
      </c>
      <c r="BR62">
        <v>87144</v>
      </c>
      <c r="BS62">
        <v>2001</v>
      </c>
      <c r="BT62">
        <v>3466</v>
      </c>
      <c r="BU62">
        <v>3664</v>
      </c>
      <c r="BV62">
        <v>616</v>
      </c>
      <c r="BW62">
        <v>88</v>
      </c>
      <c r="BX62">
        <v>0</v>
      </c>
      <c r="BY62">
        <v>0</v>
      </c>
      <c r="BZ62">
        <v>69355</v>
      </c>
      <c r="CA62">
        <v>63386</v>
      </c>
      <c r="CB62">
        <v>1138</v>
      </c>
      <c r="CC62">
        <v>2138</v>
      </c>
      <c r="CD62">
        <v>2330</v>
      </c>
      <c r="CE62">
        <v>394</v>
      </c>
      <c r="CF62">
        <v>48</v>
      </c>
      <c r="CG62">
        <v>0</v>
      </c>
      <c r="CH62">
        <v>0</v>
      </c>
      <c r="CI62">
        <v>83813</v>
      </c>
      <c r="CJ62">
        <v>71874</v>
      </c>
      <c r="CK62">
        <v>2181</v>
      </c>
      <c r="CL62">
        <v>2165</v>
      </c>
      <c r="CM62">
        <v>4713</v>
      </c>
      <c r="CN62">
        <v>73</v>
      </c>
      <c r="CO62">
        <v>25</v>
      </c>
      <c r="CP62">
        <v>234</v>
      </c>
      <c r="CQ62">
        <v>2548</v>
      </c>
      <c r="CR62">
        <v>113964</v>
      </c>
      <c r="CS62">
        <v>95202</v>
      </c>
      <c r="CT62">
        <v>3713</v>
      </c>
      <c r="CU62">
        <v>4475</v>
      </c>
      <c r="CV62">
        <v>8050</v>
      </c>
      <c r="CW62">
        <v>1885</v>
      </c>
      <c r="CX62">
        <v>122</v>
      </c>
      <c r="CY62">
        <v>83813</v>
      </c>
      <c r="CZ62">
        <v>71874</v>
      </c>
      <c r="DA62">
        <v>2181</v>
      </c>
      <c r="DB62">
        <v>2817</v>
      </c>
      <c r="DC62">
        <v>5185</v>
      </c>
      <c r="DD62">
        <v>1287</v>
      </c>
      <c r="DE62">
        <v>69</v>
      </c>
    </row>
    <row r="63" spans="1:109" x14ac:dyDescent="0.25">
      <c r="A63">
        <v>61</v>
      </c>
      <c r="B63">
        <v>61</v>
      </c>
      <c r="C63">
        <v>53482</v>
      </c>
      <c r="D63">
        <v>21359</v>
      </c>
      <c r="E63">
        <v>31036</v>
      </c>
      <c r="F63">
        <v>65456</v>
      </c>
      <c r="G63">
        <v>29281</v>
      </c>
      <c r="H63">
        <v>35199</v>
      </c>
      <c r="I63">
        <v>49052</v>
      </c>
      <c r="J63">
        <v>19227</v>
      </c>
      <c r="K63">
        <v>29825</v>
      </c>
      <c r="L63">
        <v>49159</v>
      </c>
      <c r="M63">
        <v>23120</v>
      </c>
      <c r="N63">
        <v>26039</v>
      </c>
      <c r="O63">
        <v>49627</v>
      </c>
      <c r="P63">
        <v>20528</v>
      </c>
      <c r="Q63">
        <v>28079</v>
      </c>
      <c r="R63">
        <v>53653</v>
      </c>
      <c r="S63">
        <v>15295</v>
      </c>
      <c r="T63">
        <v>36582</v>
      </c>
      <c r="U63">
        <v>53954</v>
      </c>
      <c r="V63">
        <v>20820</v>
      </c>
      <c r="W63">
        <v>30461</v>
      </c>
      <c r="X63">
        <v>71934</v>
      </c>
      <c r="Y63">
        <v>64618</v>
      </c>
      <c r="Z63">
        <v>1294</v>
      </c>
      <c r="AA63">
        <v>2656</v>
      </c>
      <c r="AB63">
        <v>2804</v>
      </c>
      <c r="AC63">
        <v>370</v>
      </c>
      <c r="AD63">
        <v>14</v>
      </c>
      <c r="AE63">
        <v>2459</v>
      </c>
      <c r="AF63">
        <v>2555</v>
      </c>
      <c r="AG63">
        <v>59</v>
      </c>
      <c r="AH63">
        <v>198</v>
      </c>
      <c r="AI63">
        <v>0</v>
      </c>
      <c r="AJ63">
        <v>103826</v>
      </c>
      <c r="AK63">
        <v>87746</v>
      </c>
      <c r="AL63">
        <v>2520</v>
      </c>
      <c r="AM63">
        <v>4809</v>
      </c>
      <c r="AN63">
        <v>8310</v>
      </c>
      <c r="AO63">
        <v>533</v>
      </c>
      <c r="AP63">
        <v>351</v>
      </c>
      <c r="AQ63">
        <v>0</v>
      </c>
      <c r="AR63">
        <v>0</v>
      </c>
      <c r="AS63">
        <v>70556</v>
      </c>
      <c r="AT63">
        <v>63322</v>
      </c>
      <c r="AU63">
        <v>1278</v>
      </c>
      <c r="AV63">
        <v>2584</v>
      </c>
      <c r="AW63">
        <v>2824</v>
      </c>
      <c r="AX63">
        <v>372</v>
      </c>
      <c r="AY63">
        <v>12</v>
      </c>
      <c r="AZ63">
        <v>2283</v>
      </c>
      <c r="BA63">
        <v>2615</v>
      </c>
      <c r="BB63">
        <v>56</v>
      </c>
      <c r="BC63">
        <v>160</v>
      </c>
      <c r="BD63">
        <v>0</v>
      </c>
      <c r="BE63">
        <v>101576</v>
      </c>
      <c r="BF63">
        <v>86211</v>
      </c>
      <c r="BG63">
        <v>2399</v>
      </c>
      <c r="BH63">
        <v>4530</v>
      </c>
      <c r="BI63">
        <v>7955</v>
      </c>
      <c r="BJ63">
        <v>502</v>
      </c>
      <c r="BK63">
        <v>296</v>
      </c>
      <c r="BL63">
        <v>3368</v>
      </c>
      <c r="BM63">
        <v>6870</v>
      </c>
      <c r="BN63">
        <v>70</v>
      </c>
      <c r="BO63">
        <v>131</v>
      </c>
      <c r="BP63">
        <v>2496</v>
      </c>
      <c r="BQ63">
        <v>90998</v>
      </c>
      <c r="BR63">
        <v>80015</v>
      </c>
      <c r="BS63">
        <v>1818</v>
      </c>
      <c r="BT63">
        <v>3735</v>
      </c>
      <c r="BU63">
        <v>5076</v>
      </c>
      <c r="BV63">
        <v>496</v>
      </c>
      <c r="BW63">
        <v>78</v>
      </c>
      <c r="BX63">
        <v>0</v>
      </c>
      <c r="BY63">
        <v>0</v>
      </c>
      <c r="BZ63">
        <v>64350</v>
      </c>
      <c r="CA63">
        <v>57495</v>
      </c>
      <c r="CB63">
        <v>1019</v>
      </c>
      <c r="CC63">
        <v>2319</v>
      </c>
      <c r="CD63">
        <v>3248</v>
      </c>
      <c r="CE63">
        <v>326</v>
      </c>
      <c r="CF63">
        <v>42</v>
      </c>
      <c r="CG63">
        <v>0</v>
      </c>
      <c r="CH63">
        <v>0</v>
      </c>
      <c r="CI63">
        <v>83848</v>
      </c>
      <c r="CJ63">
        <v>67503</v>
      </c>
      <c r="CK63">
        <v>2153</v>
      </c>
      <c r="CL63">
        <v>3437</v>
      </c>
      <c r="CM63">
        <v>7937</v>
      </c>
      <c r="CN63">
        <v>89</v>
      </c>
      <c r="CO63">
        <v>13</v>
      </c>
      <c r="CP63">
        <v>287</v>
      </c>
      <c r="CQ63">
        <v>2429</v>
      </c>
      <c r="CR63">
        <v>113860</v>
      </c>
      <c r="CS63">
        <v>89093</v>
      </c>
      <c r="CT63">
        <v>3496</v>
      </c>
      <c r="CU63">
        <v>6138</v>
      </c>
      <c r="CV63">
        <v>12696</v>
      </c>
      <c r="CW63">
        <v>1762</v>
      </c>
      <c r="CX63">
        <v>150</v>
      </c>
      <c r="CY63">
        <v>83848</v>
      </c>
      <c r="CZ63">
        <v>67503</v>
      </c>
      <c r="DA63">
        <v>2153</v>
      </c>
      <c r="DB63">
        <v>4015</v>
      </c>
      <c r="DC63">
        <v>8488</v>
      </c>
      <c r="DD63">
        <v>1210</v>
      </c>
      <c r="DE63">
        <v>90</v>
      </c>
    </row>
    <row r="64" spans="1:109" x14ac:dyDescent="0.25">
      <c r="A64">
        <v>62</v>
      </c>
      <c r="B64">
        <v>62</v>
      </c>
      <c r="C64">
        <v>56752</v>
      </c>
      <c r="D64">
        <v>17458</v>
      </c>
      <c r="E64">
        <v>37836</v>
      </c>
      <c r="F64">
        <v>68256</v>
      </c>
      <c r="G64">
        <v>23255</v>
      </c>
      <c r="H64">
        <v>43833</v>
      </c>
      <c r="I64">
        <v>49829</v>
      </c>
      <c r="J64">
        <v>16689</v>
      </c>
      <c r="K64">
        <v>33140</v>
      </c>
      <c r="L64">
        <v>49901</v>
      </c>
      <c r="M64">
        <v>18473</v>
      </c>
      <c r="N64">
        <v>31428</v>
      </c>
      <c r="O64">
        <v>50200</v>
      </c>
      <c r="P64">
        <v>15905</v>
      </c>
      <c r="Q64">
        <v>32569</v>
      </c>
      <c r="R64">
        <v>60955</v>
      </c>
      <c r="S64">
        <v>12483</v>
      </c>
      <c r="T64">
        <v>45779</v>
      </c>
      <c r="U64">
        <v>61317</v>
      </c>
      <c r="V64">
        <v>17958</v>
      </c>
      <c r="W64">
        <v>40313</v>
      </c>
      <c r="X64">
        <v>91280</v>
      </c>
      <c r="Y64">
        <v>86515</v>
      </c>
      <c r="Z64">
        <v>1507</v>
      </c>
      <c r="AA64">
        <v>1831</v>
      </c>
      <c r="AB64">
        <v>896</v>
      </c>
      <c r="AC64">
        <v>383</v>
      </c>
      <c r="AD64">
        <v>35</v>
      </c>
      <c r="AE64">
        <v>1582</v>
      </c>
      <c r="AF64">
        <v>692</v>
      </c>
      <c r="AG64">
        <v>110</v>
      </c>
      <c r="AH64">
        <v>90</v>
      </c>
      <c r="AI64">
        <v>0</v>
      </c>
      <c r="AJ64">
        <v>121836</v>
      </c>
      <c r="AK64">
        <v>112441</v>
      </c>
      <c r="AL64">
        <v>2895</v>
      </c>
      <c r="AM64">
        <v>3274</v>
      </c>
      <c r="AN64">
        <v>2629</v>
      </c>
      <c r="AO64">
        <v>680</v>
      </c>
      <c r="AP64">
        <v>87</v>
      </c>
      <c r="AQ64">
        <v>0</v>
      </c>
      <c r="AR64">
        <v>0</v>
      </c>
      <c r="AS64">
        <v>90580</v>
      </c>
      <c r="AT64">
        <v>86135</v>
      </c>
      <c r="AU64">
        <v>1476</v>
      </c>
      <c r="AV64">
        <v>1555</v>
      </c>
      <c r="AW64">
        <v>829</v>
      </c>
      <c r="AX64">
        <v>435</v>
      </c>
      <c r="AY64">
        <v>14</v>
      </c>
      <c r="AZ64">
        <v>1367</v>
      </c>
      <c r="BA64">
        <v>601</v>
      </c>
      <c r="BB64">
        <v>144</v>
      </c>
      <c r="BC64">
        <v>84</v>
      </c>
      <c r="BD64">
        <v>0</v>
      </c>
      <c r="BE64">
        <v>121112</v>
      </c>
      <c r="BF64">
        <v>112063</v>
      </c>
      <c r="BG64">
        <v>2711</v>
      </c>
      <c r="BH64">
        <v>2887</v>
      </c>
      <c r="BI64">
        <v>2774</v>
      </c>
      <c r="BJ64">
        <v>673</v>
      </c>
      <c r="BK64">
        <v>106</v>
      </c>
      <c r="BL64">
        <v>1770</v>
      </c>
      <c r="BM64">
        <v>2028</v>
      </c>
      <c r="BN64">
        <v>160</v>
      </c>
      <c r="BO64">
        <v>331</v>
      </c>
      <c r="BP64">
        <v>2032</v>
      </c>
      <c r="BQ64">
        <v>117280</v>
      </c>
      <c r="BR64">
        <v>110359</v>
      </c>
      <c r="BS64">
        <v>2050</v>
      </c>
      <c r="BT64">
        <v>2167</v>
      </c>
      <c r="BU64">
        <v>1974</v>
      </c>
      <c r="BV64">
        <v>778</v>
      </c>
      <c r="BW64">
        <v>66</v>
      </c>
      <c r="BX64">
        <v>0</v>
      </c>
      <c r="BY64">
        <v>0</v>
      </c>
      <c r="BZ64">
        <v>87310</v>
      </c>
      <c r="CA64">
        <v>82985</v>
      </c>
      <c r="CB64">
        <v>1247</v>
      </c>
      <c r="CC64">
        <v>1269</v>
      </c>
      <c r="CD64">
        <v>1263</v>
      </c>
      <c r="CE64">
        <v>561</v>
      </c>
      <c r="CF64">
        <v>45</v>
      </c>
      <c r="CG64">
        <v>0</v>
      </c>
      <c r="CH64">
        <v>0</v>
      </c>
      <c r="CI64">
        <v>96383</v>
      </c>
      <c r="CJ64">
        <v>87464</v>
      </c>
      <c r="CK64">
        <v>2139</v>
      </c>
      <c r="CL64">
        <v>1560</v>
      </c>
      <c r="CM64">
        <v>1556</v>
      </c>
      <c r="CN64">
        <v>143</v>
      </c>
      <c r="CO64">
        <v>22</v>
      </c>
      <c r="CP64">
        <v>269</v>
      </c>
      <c r="CQ64">
        <v>3230</v>
      </c>
      <c r="CR64">
        <v>124425</v>
      </c>
      <c r="CS64">
        <v>111175</v>
      </c>
      <c r="CT64">
        <v>3314</v>
      </c>
      <c r="CU64">
        <v>3433</v>
      </c>
      <c r="CV64">
        <v>2861</v>
      </c>
      <c r="CW64">
        <v>2816</v>
      </c>
      <c r="CX64">
        <v>138</v>
      </c>
      <c r="CY64">
        <v>96383</v>
      </c>
      <c r="CZ64">
        <v>87464</v>
      </c>
      <c r="DA64">
        <v>2139</v>
      </c>
      <c r="DB64">
        <v>2087</v>
      </c>
      <c r="DC64">
        <v>1963</v>
      </c>
      <c r="DD64">
        <v>2055</v>
      </c>
      <c r="DE64">
        <v>73</v>
      </c>
    </row>
    <row r="65" spans="1:109" x14ac:dyDescent="0.25">
      <c r="A65">
        <v>63</v>
      </c>
      <c r="B65">
        <v>63</v>
      </c>
      <c r="C65">
        <v>45813</v>
      </c>
      <c r="D65">
        <v>11194</v>
      </c>
      <c r="E65">
        <v>33537</v>
      </c>
      <c r="F65">
        <v>56195</v>
      </c>
      <c r="G65">
        <v>13665</v>
      </c>
      <c r="H65">
        <v>41760</v>
      </c>
      <c r="I65">
        <v>39280</v>
      </c>
      <c r="J65">
        <v>10785</v>
      </c>
      <c r="K65">
        <v>28495</v>
      </c>
      <c r="L65">
        <v>39460</v>
      </c>
      <c r="M65">
        <v>12257</v>
      </c>
      <c r="N65">
        <v>27203</v>
      </c>
      <c r="O65">
        <v>39583</v>
      </c>
      <c r="P65">
        <v>10285</v>
      </c>
      <c r="Q65">
        <v>27921</v>
      </c>
      <c r="R65">
        <v>49840</v>
      </c>
      <c r="S65">
        <v>8817</v>
      </c>
      <c r="T65">
        <v>38737</v>
      </c>
      <c r="U65">
        <v>50421</v>
      </c>
      <c r="V65">
        <v>11539</v>
      </c>
      <c r="W65">
        <v>36991</v>
      </c>
      <c r="X65">
        <v>85625</v>
      </c>
      <c r="Y65">
        <v>82542</v>
      </c>
      <c r="Z65">
        <v>886</v>
      </c>
      <c r="AA65">
        <v>1008</v>
      </c>
      <c r="AB65">
        <v>370</v>
      </c>
      <c r="AC65">
        <v>699</v>
      </c>
      <c r="AD65">
        <v>0</v>
      </c>
      <c r="AE65">
        <v>805</v>
      </c>
      <c r="AF65">
        <v>267</v>
      </c>
      <c r="AG65">
        <v>150</v>
      </c>
      <c r="AH65">
        <v>103</v>
      </c>
      <c r="AI65">
        <v>0</v>
      </c>
      <c r="AJ65">
        <v>111401</v>
      </c>
      <c r="AK65">
        <v>106399</v>
      </c>
      <c r="AL65">
        <v>1397</v>
      </c>
      <c r="AM65">
        <v>1869</v>
      </c>
      <c r="AN65">
        <v>1000</v>
      </c>
      <c r="AO65">
        <v>897</v>
      </c>
      <c r="AP65">
        <v>124</v>
      </c>
      <c r="AQ65">
        <v>0</v>
      </c>
      <c r="AR65">
        <v>0</v>
      </c>
      <c r="AS65">
        <v>84958</v>
      </c>
      <c r="AT65">
        <v>81949</v>
      </c>
      <c r="AU65">
        <v>837</v>
      </c>
      <c r="AV65">
        <v>1122</v>
      </c>
      <c r="AW65">
        <v>311</v>
      </c>
      <c r="AX65">
        <v>659</v>
      </c>
      <c r="AY65">
        <v>25</v>
      </c>
      <c r="AZ65">
        <v>921</v>
      </c>
      <c r="BA65">
        <v>248</v>
      </c>
      <c r="BB65">
        <v>150</v>
      </c>
      <c r="BC65">
        <v>50</v>
      </c>
      <c r="BD65">
        <v>0</v>
      </c>
      <c r="BE65">
        <v>111220</v>
      </c>
      <c r="BF65">
        <v>106193</v>
      </c>
      <c r="BG65">
        <v>1450</v>
      </c>
      <c r="BH65">
        <v>2045</v>
      </c>
      <c r="BI65">
        <v>767</v>
      </c>
      <c r="BJ65">
        <v>974</v>
      </c>
      <c r="BK65">
        <v>140</v>
      </c>
      <c r="BL65">
        <v>1349</v>
      </c>
      <c r="BM65">
        <v>568</v>
      </c>
      <c r="BN65">
        <v>174</v>
      </c>
      <c r="BO65">
        <v>13</v>
      </c>
      <c r="BP65">
        <v>1405</v>
      </c>
      <c r="BQ65">
        <v>109999</v>
      </c>
      <c r="BR65">
        <v>106098</v>
      </c>
      <c r="BS65">
        <v>1004</v>
      </c>
      <c r="BT65">
        <v>1417</v>
      </c>
      <c r="BU65">
        <v>713</v>
      </c>
      <c r="BV65">
        <v>763</v>
      </c>
      <c r="BW65">
        <v>87</v>
      </c>
      <c r="BX65">
        <v>0</v>
      </c>
      <c r="BY65">
        <v>0</v>
      </c>
      <c r="BZ65">
        <v>81827</v>
      </c>
      <c r="CA65">
        <v>79429</v>
      </c>
      <c r="CB65">
        <v>580</v>
      </c>
      <c r="CC65">
        <v>789</v>
      </c>
      <c r="CD65">
        <v>453</v>
      </c>
      <c r="CE65">
        <v>580</v>
      </c>
      <c r="CF65">
        <v>45</v>
      </c>
      <c r="CG65">
        <v>0</v>
      </c>
      <c r="CH65">
        <v>0</v>
      </c>
      <c r="CI65">
        <v>87011</v>
      </c>
      <c r="CJ65">
        <v>80913</v>
      </c>
      <c r="CK65">
        <v>1170</v>
      </c>
      <c r="CL65">
        <v>939</v>
      </c>
      <c r="CM65">
        <v>458</v>
      </c>
      <c r="CN65">
        <v>198</v>
      </c>
      <c r="CO65">
        <v>18</v>
      </c>
      <c r="CP65">
        <v>176</v>
      </c>
      <c r="CQ65">
        <v>3139</v>
      </c>
      <c r="CR65">
        <v>113544</v>
      </c>
      <c r="CS65">
        <v>104136</v>
      </c>
      <c r="CT65">
        <v>1959</v>
      </c>
      <c r="CU65">
        <v>2453</v>
      </c>
      <c r="CV65">
        <v>1049</v>
      </c>
      <c r="CW65">
        <v>3119</v>
      </c>
      <c r="CX65">
        <v>120</v>
      </c>
      <c r="CY65">
        <v>87011</v>
      </c>
      <c r="CZ65">
        <v>80913</v>
      </c>
      <c r="DA65">
        <v>1170</v>
      </c>
      <c r="DB65">
        <v>1344</v>
      </c>
      <c r="DC65">
        <v>694</v>
      </c>
      <c r="DD65">
        <v>2299</v>
      </c>
      <c r="DE65">
        <v>72</v>
      </c>
    </row>
    <row r="66" spans="1:109" x14ac:dyDescent="0.25">
      <c r="A66">
        <v>64</v>
      </c>
      <c r="B66">
        <v>64</v>
      </c>
      <c r="C66">
        <v>51805</v>
      </c>
      <c r="D66">
        <v>27850</v>
      </c>
      <c r="E66">
        <v>22786</v>
      </c>
      <c r="F66">
        <v>60636</v>
      </c>
      <c r="G66">
        <v>30605</v>
      </c>
      <c r="H66">
        <v>29283</v>
      </c>
      <c r="I66">
        <v>44565</v>
      </c>
      <c r="J66">
        <v>25566</v>
      </c>
      <c r="K66">
        <v>18999</v>
      </c>
      <c r="L66">
        <v>45322</v>
      </c>
      <c r="M66">
        <v>28710</v>
      </c>
      <c r="N66">
        <v>16612</v>
      </c>
      <c r="O66">
        <v>45232</v>
      </c>
      <c r="P66">
        <v>25812</v>
      </c>
      <c r="Q66">
        <v>18221</v>
      </c>
      <c r="R66">
        <v>56862</v>
      </c>
      <c r="S66">
        <v>26654</v>
      </c>
      <c r="T66">
        <v>27220</v>
      </c>
      <c r="U66">
        <v>58190</v>
      </c>
      <c r="V66">
        <v>29745</v>
      </c>
      <c r="W66">
        <v>26238</v>
      </c>
      <c r="X66">
        <v>97823</v>
      </c>
      <c r="Y66">
        <v>83234</v>
      </c>
      <c r="Z66">
        <v>1642</v>
      </c>
      <c r="AA66">
        <v>11750</v>
      </c>
      <c r="AB66">
        <v>656</v>
      </c>
      <c r="AC66">
        <v>463</v>
      </c>
      <c r="AD66">
        <v>0</v>
      </c>
      <c r="AE66">
        <v>11028</v>
      </c>
      <c r="AF66">
        <v>473</v>
      </c>
      <c r="AG66">
        <v>76</v>
      </c>
      <c r="AH66">
        <v>111</v>
      </c>
      <c r="AI66">
        <v>0</v>
      </c>
      <c r="AJ66">
        <v>123495</v>
      </c>
      <c r="AK66">
        <v>102006</v>
      </c>
      <c r="AL66">
        <v>2921</v>
      </c>
      <c r="AM66">
        <v>17205</v>
      </c>
      <c r="AN66">
        <v>1201</v>
      </c>
      <c r="AO66">
        <v>800</v>
      </c>
      <c r="AP66">
        <v>173</v>
      </c>
      <c r="AQ66">
        <v>0</v>
      </c>
      <c r="AR66">
        <v>0</v>
      </c>
      <c r="AS66">
        <v>98382</v>
      </c>
      <c r="AT66">
        <v>83645</v>
      </c>
      <c r="AU66">
        <v>1571</v>
      </c>
      <c r="AV66">
        <v>11867</v>
      </c>
      <c r="AW66">
        <v>707</v>
      </c>
      <c r="AX66">
        <v>567</v>
      </c>
      <c r="AY66">
        <v>0</v>
      </c>
      <c r="AZ66">
        <v>11157</v>
      </c>
      <c r="BA66">
        <v>570</v>
      </c>
      <c r="BB66">
        <v>186</v>
      </c>
      <c r="BC66">
        <v>74</v>
      </c>
      <c r="BD66">
        <v>0</v>
      </c>
      <c r="BE66">
        <v>124447</v>
      </c>
      <c r="BF66">
        <v>102811</v>
      </c>
      <c r="BG66">
        <v>2654</v>
      </c>
      <c r="BH66">
        <v>17488</v>
      </c>
      <c r="BI66">
        <v>1290</v>
      </c>
      <c r="BJ66">
        <v>884</v>
      </c>
      <c r="BK66">
        <v>132</v>
      </c>
      <c r="BL66">
        <v>14772</v>
      </c>
      <c r="BM66">
        <v>768</v>
      </c>
      <c r="BN66">
        <v>217</v>
      </c>
      <c r="BO66">
        <v>98</v>
      </c>
      <c r="BP66">
        <v>3121</v>
      </c>
      <c r="BQ66">
        <v>129612</v>
      </c>
      <c r="BR66">
        <v>108153</v>
      </c>
      <c r="BS66">
        <v>2107</v>
      </c>
      <c r="BT66">
        <v>17679</v>
      </c>
      <c r="BU66">
        <v>1115</v>
      </c>
      <c r="BV66">
        <v>1005</v>
      </c>
      <c r="BW66">
        <v>84</v>
      </c>
      <c r="BX66">
        <v>0</v>
      </c>
      <c r="BY66">
        <v>0</v>
      </c>
      <c r="BZ66">
        <v>101711</v>
      </c>
      <c r="CA66">
        <v>87421</v>
      </c>
      <c r="CB66">
        <v>1259</v>
      </c>
      <c r="CC66">
        <v>11733</v>
      </c>
      <c r="CD66">
        <v>833</v>
      </c>
      <c r="CE66">
        <v>685</v>
      </c>
      <c r="CF66">
        <v>46</v>
      </c>
      <c r="CG66">
        <v>0</v>
      </c>
      <c r="CH66">
        <v>0</v>
      </c>
      <c r="CI66">
        <v>100192</v>
      </c>
      <c r="CJ66">
        <v>81571</v>
      </c>
      <c r="CK66">
        <v>2009</v>
      </c>
      <c r="CL66">
        <v>11836</v>
      </c>
      <c r="CM66">
        <v>697</v>
      </c>
      <c r="CN66">
        <v>143</v>
      </c>
      <c r="CO66">
        <v>18</v>
      </c>
      <c r="CP66">
        <v>244</v>
      </c>
      <c r="CQ66">
        <v>3674</v>
      </c>
      <c r="CR66">
        <v>124731</v>
      </c>
      <c r="CS66">
        <v>98130</v>
      </c>
      <c r="CT66">
        <v>3175</v>
      </c>
      <c r="CU66">
        <v>18756</v>
      </c>
      <c r="CV66">
        <v>1375</v>
      </c>
      <c r="CW66">
        <v>2785</v>
      </c>
      <c r="CX66">
        <v>126</v>
      </c>
      <c r="CY66">
        <v>100192</v>
      </c>
      <c r="CZ66">
        <v>81571</v>
      </c>
      <c r="DA66">
        <v>2009</v>
      </c>
      <c r="DB66">
        <v>13068</v>
      </c>
      <c r="DC66">
        <v>1029</v>
      </c>
      <c r="DD66">
        <v>1979</v>
      </c>
      <c r="DE66">
        <v>85</v>
      </c>
    </row>
    <row r="67" spans="1:109" x14ac:dyDescent="0.25">
      <c r="A67">
        <v>65</v>
      </c>
      <c r="B67">
        <v>65</v>
      </c>
      <c r="C67">
        <v>51122</v>
      </c>
      <c r="D67">
        <v>19001</v>
      </c>
      <c r="E67">
        <v>30743</v>
      </c>
      <c r="F67">
        <v>61605</v>
      </c>
      <c r="G67">
        <v>20245</v>
      </c>
      <c r="H67">
        <v>40530</v>
      </c>
      <c r="I67">
        <v>43951</v>
      </c>
      <c r="J67">
        <v>18209</v>
      </c>
      <c r="K67">
        <v>25742</v>
      </c>
      <c r="L67">
        <v>44536</v>
      </c>
      <c r="M67">
        <v>21206</v>
      </c>
      <c r="N67">
        <v>23330</v>
      </c>
      <c r="O67">
        <v>44557</v>
      </c>
      <c r="P67">
        <v>18295</v>
      </c>
      <c r="Q67">
        <v>24684</v>
      </c>
      <c r="R67">
        <v>55379</v>
      </c>
      <c r="S67">
        <v>17083</v>
      </c>
      <c r="T67">
        <v>34962</v>
      </c>
      <c r="U67">
        <v>56766</v>
      </c>
      <c r="V67">
        <v>19144</v>
      </c>
      <c r="W67">
        <v>35093</v>
      </c>
      <c r="X67">
        <v>94217</v>
      </c>
      <c r="Y67">
        <v>90176</v>
      </c>
      <c r="Z67">
        <v>859</v>
      </c>
      <c r="AA67">
        <v>2182</v>
      </c>
      <c r="AB67">
        <v>249</v>
      </c>
      <c r="AC67">
        <v>651</v>
      </c>
      <c r="AD67">
        <v>19</v>
      </c>
      <c r="AE67">
        <v>1889</v>
      </c>
      <c r="AF67">
        <v>204</v>
      </c>
      <c r="AG67">
        <v>156</v>
      </c>
      <c r="AH67">
        <v>73</v>
      </c>
      <c r="AI67">
        <v>0</v>
      </c>
      <c r="AJ67">
        <v>119241</v>
      </c>
      <c r="AK67">
        <v>113213</v>
      </c>
      <c r="AL67">
        <v>1118</v>
      </c>
      <c r="AM67">
        <v>3298</v>
      </c>
      <c r="AN67">
        <v>662</v>
      </c>
      <c r="AO67">
        <v>955</v>
      </c>
      <c r="AP67">
        <v>122</v>
      </c>
      <c r="AQ67">
        <v>0</v>
      </c>
      <c r="AR67">
        <v>0</v>
      </c>
      <c r="AS67">
        <v>94558</v>
      </c>
      <c r="AT67">
        <v>90775</v>
      </c>
      <c r="AU67">
        <v>858</v>
      </c>
      <c r="AV67">
        <v>2029</v>
      </c>
      <c r="AW67">
        <v>232</v>
      </c>
      <c r="AX67">
        <v>588</v>
      </c>
      <c r="AY67">
        <v>8</v>
      </c>
      <c r="AZ67">
        <v>1756</v>
      </c>
      <c r="BA67">
        <v>183</v>
      </c>
      <c r="BB67">
        <v>202</v>
      </c>
      <c r="BC67">
        <v>23</v>
      </c>
      <c r="BD67">
        <v>0</v>
      </c>
      <c r="BE67">
        <v>119571</v>
      </c>
      <c r="BF67">
        <v>113769</v>
      </c>
      <c r="BG67">
        <v>1340</v>
      </c>
      <c r="BH67">
        <v>3154</v>
      </c>
      <c r="BI67">
        <v>551</v>
      </c>
      <c r="BJ67">
        <v>785</v>
      </c>
      <c r="BK67">
        <v>44</v>
      </c>
      <c r="BL67">
        <v>2306</v>
      </c>
      <c r="BM67">
        <v>324</v>
      </c>
      <c r="BN67">
        <v>271</v>
      </c>
      <c r="BO67">
        <v>57</v>
      </c>
      <c r="BP67">
        <v>1495</v>
      </c>
      <c r="BQ67">
        <v>123041</v>
      </c>
      <c r="BR67">
        <v>118132</v>
      </c>
      <c r="BS67">
        <v>1035</v>
      </c>
      <c r="BT67">
        <v>2661</v>
      </c>
      <c r="BU67">
        <v>557</v>
      </c>
      <c r="BV67">
        <v>709</v>
      </c>
      <c r="BW67">
        <v>52</v>
      </c>
      <c r="BX67">
        <v>0</v>
      </c>
      <c r="BY67">
        <v>0</v>
      </c>
      <c r="BZ67">
        <v>94741</v>
      </c>
      <c r="CA67">
        <v>91510</v>
      </c>
      <c r="CB67">
        <v>628</v>
      </c>
      <c r="CC67">
        <v>1730</v>
      </c>
      <c r="CD67">
        <v>360</v>
      </c>
      <c r="CE67">
        <v>544</v>
      </c>
      <c r="CF67">
        <v>34</v>
      </c>
      <c r="CG67">
        <v>0</v>
      </c>
      <c r="CH67">
        <v>0</v>
      </c>
      <c r="CI67">
        <v>93507</v>
      </c>
      <c r="CJ67">
        <v>87356</v>
      </c>
      <c r="CK67">
        <v>1031</v>
      </c>
      <c r="CL67">
        <v>1450</v>
      </c>
      <c r="CM67">
        <v>299</v>
      </c>
      <c r="CN67">
        <v>117</v>
      </c>
      <c r="CO67">
        <v>11</v>
      </c>
      <c r="CP67">
        <v>224</v>
      </c>
      <c r="CQ67">
        <v>3019</v>
      </c>
      <c r="CR67">
        <v>117025</v>
      </c>
      <c r="CS67">
        <v>108116</v>
      </c>
      <c r="CT67">
        <v>1594</v>
      </c>
      <c r="CU67">
        <v>2801</v>
      </c>
      <c r="CV67">
        <v>722</v>
      </c>
      <c r="CW67">
        <v>2522</v>
      </c>
      <c r="CX67">
        <v>74</v>
      </c>
      <c r="CY67">
        <v>93507</v>
      </c>
      <c r="CZ67">
        <v>87356</v>
      </c>
      <c r="DA67">
        <v>1031</v>
      </c>
      <c r="DB67">
        <v>1876</v>
      </c>
      <c r="DC67">
        <v>467</v>
      </c>
      <c r="DD67">
        <v>1821</v>
      </c>
      <c r="DE67">
        <v>47</v>
      </c>
    </row>
    <row r="68" spans="1:109" x14ac:dyDescent="0.25">
      <c r="A68">
        <v>66</v>
      </c>
      <c r="B68">
        <v>66</v>
      </c>
      <c r="C68">
        <v>55492</v>
      </c>
      <c r="D68">
        <v>20699</v>
      </c>
      <c r="E68">
        <v>33490</v>
      </c>
      <c r="F68">
        <v>68582</v>
      </c>
      <c r="G68">
        <v>26128</v>
      </c>
      <c r="H68">
        <v>41512</v>
      </c>
      <c r="I68">
        <v>48099</v>
      </c>
      <c r="J68">
        <v>19632</v>
      </c>
      <c r="K68">
        <v>28467</v>
      </c>
      <c r="L68">
        <v>49301</v>
      </c>
      <c r="M68">
        <v>22121</v>
      </c>
      <c r="N68">
        <v>27180</v>
      </c>
      <c r="O68">
        <v>49552</v>
      </c>
      <c r="P68">
        <v>19067</v>
      </c>
      <c r="Q68">
        <v>29083</v>
      </c>
      <c r="R68">
        <v>58282</v>
      </c>
      <c r="S68">
        <v>16498</v>
      </c>
      <c r="T68">
        <v>38892</v>
      </c>
      <c r="U68">
        <v>59204</v>
      </c>
      <c r="V68">
        <v>20818</v>
      </c>
      <c r="W68">
        <v>35673</v>
      </c>
      <c r="X68">
        <v>86956</v>
      </c>
      <c r="Y68">
        <v>83150</v>
      </c>
      <c r="Z68">
        <v>1267</v>
      </c>
      <c r="AA68">
        <v>1194</v>
      </c>
      <c r="AB68">
        <v>768</v>
      </c>
      <c r="AC68">
        <v>546</v>
      </c>
      <c r="AD68">
        <v>0</v>
      </c>
      <c r="AE68">
        <v>965</v>
      </c>
      <c r="AF68">
        <v>555</v>
      </c>
      <c r="AG68">
        <v>169</v>
      </c>
      <c r="AH68">
        <v>69</v>
      </c>
      <c r="AI68">
        <v>0</v>
      </c>
      <c r="AJ68">
        <v>114316</v>
      </c>
      <c r="AK68">
        <v>107874</v>
      </c>
      <c r="AL68">
        <v>2078</v>
      </c>
      <c r="AM68">
        <v>2088</v>
      </c>
      <c r="AN68">
        <v>1711</v>
      </c>
      <c r="AO68">
        <v>836</v>
      </c>
      <c r="AP68">
        <v>155</v>
      </c>
      <c r="AQ68">
        <v>0</v>
      </c>
      <c r="AR68">
        <v>0</v>
      </c>
      <c r="AS68">
        <v>86247</v>
      </c>
      <c r="AT68">
        <v>82396</v>
      </c>
      <c r="AU68">
        <v>1324</v>
      </c>
      <c r="AV68">
        <v>1277</v>
      </c>
      <c r="AW68">
        <v>690</v>
      </c>
      <c r="AX68">
        <v>525</v>
      </c>
      <c r="AY68">
        <v>15</v>
      </c>
      <c r="AZ68">
        <v>1055</v>
      </c>
      <c r="BA68">
        <v>583</v>
      </c>
      <c r="BB68">
        <v>114</v>
      </c>
      <c r="BC68">
        <v>63</v>
      </c>
      <c r="BD68">
        <v>0</v>
      </c>
      <c r="BE68">
        <v>113646</v>
      </c>
      <c r="BF68">
        <v>107260</v>
      </c>
      <c r="BG68">
        <v>1963</v>
      </c>
      <c r="BH68">
        <v>2366</v>
      </c>
      <c r="BI68">
        <v>1619</v>
      </c>
      <c r="BJ68">
        <v>846</v>
      </c>
      <c r="BK68">
        <v>105</v>
      </c>
      <c r="BL68">
        <v>1564</v>
      </c>
      <c r="BM68">
        <v>1338</v>
      </c>
      <c r="BN68">
        <v>111</v>
      </c>
      <c r="BO68">
        <v>26</v>
      </c>
      <c r="BP68">
        <v>1366</v>
      </c>
      <c r="BQ68">
        <v>109977</v>
      </c>
      <c r="BR68">
        <v>104632</v>
      </c>
      <c r="BS68">
        <v>1515</v>
      </c>
      <c r="BT68">
        <v>2014</v>
      </c>
      <c r="BU68">
        <v>1328</v>
      </c>
      <c r="BV68">
        <v>557</v>
      </c>
      <c r="BW68">
        <v>36</v>
      </c>
      <c r="BX68">
        <v>0</v>
      </c>
      <c r="BY68">
        <v>0</v>
      </c>
      <c r="BZ68">
        <v>81720</v>
      </c>
      <c r="CA68">
        <v>78608</v>
      </c>
      <c r="CB68">
        <v>824</v>
      </c>
      <c r="CC68">
        <v>1089</v>
      </c>
      <c r="CD68">
        <v>835</v>
      </c>
      <c r="CE68">
        <v>374</v>
      </c>
      <c r="CF68">
        <v>18</v>
      </c>
      <c r="CG68">
        <v>0</v>
      </c>
      <c r="CH68">
        <v>0</v>
      </c>
      <c r="CI68">
        <v>90362</v>
      </c>
      <c r="CJ68">
        <v>83459</v>
      </c>
      <c r="CK68">
        <v>1676</v>
      </c>
      <c r="CL68">
        <v>1152</v>
      </c>
      <c r="CM68">
        <v>1011</v>
      </c>
      <c r="CN68">
        <v>111</v>
      </c>
      <c r="CO68">
        <v>16</v>
      </c>
      <c r="CP68">
        <v>227</v>
      </c>
      <c r="CQ68">
        <v>2710</v>
      </c>
      <c r="CR68">
        <v>116342</v>
      </c>
      <c r="CS68">
        <v>105647</v>
      </c>
      <c r="CT68">
        <v>2718</v>
      </c>
      <c r="CU68">
        <v>2596</v>
      </c>
      <c r="CV68">
        <v>2131</v>
      </c>
      <c r="CW68">
        <v>2130</v>
      </c>
      <c r="CX68">
        <v>105</v>
      </c>
      <c r="CY68">
        <v>90362</v>
      </c>
      <c r="CZ68">
        <v>83459</v>
      </c>
      <c r="DA68">
        <v>1676</v>
      </c>
      <c r="DB68">
        <v>1561</v>
      </c>
      <c r="DC68">
        <v>1373</v>
      </c>
      <c r="DD68">
        <v>1515</v>
      </c>
      <c r="DE68">
        <v>62</v>
      </c>
    </row>
    <row r="69" spans="1:109" x14ac:dyDescent="0.25">
      <c r="A69">
        <v>67</v>
      </c>
      <c r="B69">
        <v>67</v>
      </c>
      <c r="C69">
        <v>51181</v>
      </c>
      <c r="D69">
        <v>17024</v>
      </c>
      <c r="E69">
        <v>32780</v>
      </c>
      <c r="F69">
        <v>63624</v>
      </c>
      <c r="G69">
        <v>20213</v>
      </c>
      <c r="H69">
        <v>42493</v>
      </c>
      <c r="I69">
        <v>43376</v>
      </c>
      <c r="J69">
        <v>16216</v>
      </c>
      <c r="K69">
        <v>27160</v>
      </c>
      <c r="L69">
        <v>44190</v>
      </c>
      <c r="M69">
        <v>18844</v>
      </c>
      <c r="N69">
        <v>25346</v>
      </c>
      <c r="O69">
        <v>44523</v>
      </c>
      <c r="P69">
        <v>15619</v>
      </c>
      <c r="Q69">
        <v>27413</v>
      </c>
      <c r="R69">
        <v>54889</v>
      </c>
      <c r="S69">
        <v>14329</v>
      </c>
      <c r="T69">
        <v>37353</v>
      </c>
      <c r="U69">
        <v>56374</v>
      </c>
      <c r="V69">
        <v>17104</v>
      </c>
      <c r="W69">
        <v>36630</v>
      </c>
      <c r="X69">
        <v>90524</v>
      </c>
      <c r="Y69">
        <v>86655</v>
      </c>
      <c r="Z69">
        <v>1347</v>
      </c>
      <c r="AA69">
        <v>1304</v>
      </c>
      <c r="AB69">
        <v>751</v>
      </c>
      <c r="AC69">
        <v>387</v>
      </c>
      <c r="AD69">
        <v>0</v>
      </c>
      <c r="AE69">
        <v>1103</v>
      </c>
      <c r="AF69">
        <v>671</v>
      </c>
      <c r="AG69">
        <v>8</v>
      </c>
      <c r="AH69">
        <v>127</v>
      </c>
      <c r="AI69">
        <v>0</v>
      </c>
      <c r="AJ69">
        <v>117239</v>
      </c>
      <c r="AK69">
        <v>110340</v>
      </c>
      <c r="AL69">
        <v>2421</v>
      </c>
      <c r="AM69">
        <v>2380</v>
      </c>
      <c r="AN69">
        <v>1605</v>
      </c>
      <c r="AO69">
        <v>578</v>
      </c>
      <c r="AP69">
        <v>104</v>
      </c>
      <c r="AQ69">
        <v>0</v>
      </c>
      <c r="AR69">
        <v>0</v>
      </c>
      <c r="AS69">
        <v>89793</v>
      </c>
      <c r="AT69">
        <v>86279</v>
      </c>
      <c r="AU69">
        <v>1143</v>
      </c>
      <c r="AV69">
        <v>1132</v>
      </c>
      <c r="AW69">
        <v>788</v>
      </c>
      <c r="AX69">
        <v>390</v>
      </c>
      <c r="AY69">
        <v>0</v>
      </c>
      <c r="AZ69">
        <v>970</v>
      </c>
      <c r="BA69">
        <v>694</v>
      </c>
      <c r="BB69">
        <v>43</v>
      </c>
      <c r="BC69">
        <v>77</v>
      </c>
      <c r="BD69">
        <v>0</v>
      </c>
      <c r="BE69">
        <v>117088</v>
      </c>
      <c r="BF69">
        <v>110519</v>
      </c>
      <c r="BG69">
        <v>2304</v>
      </c>
      <c r="BH69">
        <v>2114</v>
      </c>
      <c r="BI69">
        <v>1625</v>
      </c>
      <c r="BJ69">
        <v>517</v>
      </c>
      <c r="BK69">
        <v>58</v>
      </c>
      <c r="BL69">
        <v>1351</v>
      </c>
      <c r="BM69">
        <v>1223</v>
      </c>
      <c r="BN69">
        <v>37</v>
      </c>
      <c r="BO69">
        <v>153</v>
      </c>
      <c r="BP69">
        <v>1502</v>
      </c>
      <c r="BQ69">
        <v>115494</v>
      </c>
      <c r="BR69">
        <v>110514</v>
      </c>
      <c r="BS69">
        <v>1733</v>
      </c>
      <c r="BT69">
        <v>1413</v>
      </c>
      <c r="BU69">
        <v>1216</v>
      </c>
      <c r="BV69">
        <v>681</v>
      </c>
      <c r="BW69">
        <v>106</v>
      </c>
      <c r="BX69">
        <v>0</v>
      </c>
      <c r="BY69">
        <v>0</v>
      </c>
      <c r="BZ69">
        <v>87334</v>
      </c>
      <c r="CA69">
        <v>84208</v>
      </c>
      <c r="CB69">
        <v>992</v>
      </c>
      <c r="CC69">
        <v>831</v>
      </c>
      <c r="CD69">
        <v>840</v>
      </c>
      <c r="CE69">
        <v>462</v>
      </c>
      <c r="CF69">
        <v>63</v>
      </c>
      <c r="CG69">
        <v>0</v>
      </c>
      <c r="CH69">
        <v>0</v>
      </c>
      <c r="CI69">
        <v>92494</v>
      </c>
      <c r="CJ69">
        <v>85966</v>
      </c>
      <c r="CK69">
        <v>1728</v>
      </c>
      <c r="CL69">
        <v>824</v>
      </c>
      <c r="CM69">
        <v>941</v>
      </c>
      <c r="CN69">
        <v>115</v>
      </c>
      <c r="CO69">
        <v>35</v>
      </c>
      <c r="CP69">
        <v>222</v>
      </c>
      <c r="CQ69">
        <v>2663</v>
      </c>
      <c r="CR69">
        <v>118575</v>
      </c>
      <c r="CS69">
        <v>108944</v>
      </c>
      <c r="CT69">
        <v>2736</v>
      </c>
      <c r="CU69">
        <v>1994</v>
      </c>
      <c r="CV69">
        <v>1700</v>
      </c>
      <c r="CW69">
        <v>2355</v>
      </c>
      <c r="CX69">
        <v>124</v>
      </c>
      <c r="CY69">
        <v>92494</v>
      </c>
      <c r="CZ69">
        <v>85966</v>
      </c>
      <c r="DA69">
        <v>1728</v>
      </c>
      <c r="DB69">
        <v>1187</v>
      </c>
      <c r="DC69">
        <v>1201</v>
      </c>
      <c r="DD69">
        <v>1701</v>
      </c>
      <c r="DE69">
        <v>91</v>
      </c>
    </row>
    <row r="70" spans="1:109" x14ac:dyDescent="0.25">
      <c r="A70">
        <v>68</v>
      </c>
      <c r="B70">
        <v>68</v>
      </c>
      <c r="C70">
        <v>48523</v>
      </c>
      <c r="D70">
        <v>17499</v>
      </c>
      <c r="E70">
        <v>29819</v>
      </c>
      <c r="F70">
        <v>58891</v>
      </c>
      <c r="G70">
        <v>21410</v>
      </c>
      <c r="H70">
        <v>36479</v>
      </c>
      <c r="I70">
        <v>42475</v>
      </c>
      <c r="J70">
        <v>15588</v>
      </c>
      <c r="K70">
        <v>26887</v>
      </c>
      <c r="L70">
        <v>43174</v>
      </c>
      <c r="M70">
        <v>18934</v>
      </c>
      <c r="N70">
        <v>24240</v>
      </c>
      <c r="O70">
        <v>43209</v>
      </c>
      <c r="P70">
        <v>16172</v>
      </c>
      <c r="Q70">
        <v>25841</v>
      </c>
      <c r="R70">
        <v>51613</v>
      </c>
      <c r="S70">
        <v>15089</v>
      </c>
      <c r="T70">
        <v>33886</v>
      </c>
      <c r="U70">
        <v>51970</v>
      </c>
      <c r="V70">
        <v>17933</v>
      </c>
      <c r="W70">
        <v>31456</v>
      </c>
      <c r="X70">
        <v>85456</v>
      </c>
      <c r="Y70">
        <v>79296</v>
      </c>
      <c r="Z70">
        <v>1419</v>
      </c>
      <c r="AA70">
        <v>2942</v>
      </c>
      <c r="AB70">
        <v>1032</v>
      </c>
      <c r="AC70">
        <v>734</v>
      </c>
      <c r="AD70">
        <v>15</v>
      </c>
      <c r="AE70">
        <v>2454</v>
      </c>
      <c r="AF70">
        <v>650</v>
      </c>
      <c r="AG70">
        <v>62</v>
      </c>
      <c r="AH70">
        <v>113</v>
      </c>
      <c r="AI70">
        <v>0</v>
      </c>
      <c r="AJ70">
        <v>111858</v>
      </c>
      <c r="AK70">
        <v>100866</v>
      </c>
      <c r="AL70">
        <v>2230</v>
      </c>
      <c r="AM70">
        <v>5481</v>
      </c>
      <c r="AN70">
        <v>2211</v>
      </c>
      <c r="AO70">
        <v>1240</v>
      </c>
      <c r="AP70">
        <v>94</v>
      </c>
      <c r="AQ70">
        <v>0</v>
      </c>
      <c r="AR70">
        <v>0</v>
      </c>
      <c r="AS70">
        <v>84871</v>
      </c>
      <c r="AT70">
        <v>78989</v>
      </c>
      <c r="AU70">
        <v>1313</v>
      </c>
      <c r="AV70">
        <v>2891</v>
      </c>
      <c r="AW70">
        <v>944</v>
      </c>
      <c r="AX70">
        <v>705</v>
      </c>
      <c r="AY70">
        <v>10</v>
      </c>
      <c r="AZ70">
        <v>2500</v>
      </c>
      <c r="BA70">
        <v>674</v>
      </c>
      <c r="BB70">
        <v>71</v>
      </c>
      <c r="BC70">
        <v>98</v>
      </c>
      <c r="BD70">
        <v>0</v>
      </c>
      <c r="BE70">
        <v>111387</v>
      </c>
      <c r="BF70">
        <v>100804</v>
      </c>
      <c r="BG70">
        <v>2110</v>
      </c>
      <c r="BH70">
        <v>5378</v>
      </c>
      <c r="BI70">
        <v>2020</v>
      </c>
      <c r="BJ70">
        <v>1281</v>
      </c>
      <c r="BK70">
        <v>42</v>
      </c>
      <c r="BL70">
        <v>3645</v>
      </c>
      <c r="BM70">
        <v>1222</v>
      </c>
      <c r="BN70">
        <v>77</v>
      </c>
      <c r="BO70">
        <v>379</v>
      </c>
      <c r="BP70">
        <v>3150</v>
      </c>
      <c r="BQ70">
        <v>108167</v>
      </c>
      <c r="BR70">
        <v>100403</v>
      </c>
      <c r="BS70">
        <v>1554</v>
      </c>
      <c r="BT70">
        <v>4222</v>
      </c>
      <c r="BU70">
        <v>1150</v>
      </c>
      <c r="BV70">
        <v>944</v>
      </c>
      <c r="BW70">
        <v>78</v>
      </c>
      <c r="BX70">
        <v>0</v>
      </c>
      <c r="BY70">
        <v>0</v>
      </c>
      <c r="BZ70">
        <v>81906</v>
      </c>
      <c r="CA70">
        <v>77060</v>
      </c>
      <c r="CB70">
        <v>967</v>
      </c>
      <c r="CC70">
        <v>2472</v>
      </c>
      <c r="CD70">
        <v>773</v>
      </c>
      <c r="CE70">
        <v>677</v>
      </c>
      <c r="CF70">
        <v>46</v>
      </c>
      <c r="CG70">
        <v>0</v>
      </c>
      <c r="CH70">
        <v>0</v>
      </c>
      <c r="CI70">
        <v>89486</v>
      </c>
      <c r="CJ70">
        <v>79476</v>
      </c>
      <c r="CK70">
        <v>1763</v>
      </c>
      <c r="CL70">
        <v>2720</v>
      </c>
      <c r="CM70">
        <v>1774</v>
      </c>
      <c r="CN70">
        <v>191</v>
      </c>
      <c r="CO70">
        <v>25</v>
      </c>
      <c r="CP70">
        <v>362</v>
      </c>
      <c r="CQ70">
        <v>3175</v>
      </c>
      <c r="CR70">
        <v>115385</v>
      </c>
      <c r="CS70">
        <v>100351</v>
      </c>
      <c r="CT70">
        <v>2753</v>
      </c>
      <c r="CU70">
        <v>5714</v>
      </c>
      <c r="CV70">
        <v>2998</v>
      </c>
      <c r="CW70">
        <v>2813</v>
      </c>
      <c r="CX70">
        <v>149</v>
      </c>
      <c r="CY70">
        <v>89486</v>
      </c>
      <c r="CZ70">
        <v>79476</v>
      </c>
      <c r="DA70">
        <v>1763</v>
      </c>
      <c r="DB70">
        <v>3500</v>
      </c>
      <c r="DC70">
        <v>2085</v>
      </c>
      <c r="DD70">
        <v>1995</v>
      </c>
      <c r="DE70">
        <v>99</v>
      </c>
    </row>
    <row r="71" spans="1:109" x14ac:dyDescent="0.25">
      <c r="A71">
        <v>69</v>
      </c>
      <c r="B71">
        <v>69</v>
      </c>
      <c r="C71">
        <v>45484</v>
      </c>
      <c r="D71">
        <v>13966</v>
      </c>
      <c r="E71">
        <v>30336</v>
      </c>
      <c r="F71">
        <v>55722</v>
      </c>
      <c r="G71">
        <v>16298</v>
      </c>
      <c r="H71">
        <v>38507</v>
      </c>
      <c r="I71">
        <v>39283</v>
      </c>
      <c r="J71">
        <v>12906</v>
      </c>
      <c r="K71">
        <v>26377</v>
      </c>
      <c r="L71">
        <v>39786</v>
      </c>
      <c r="M71">
        <v>15784</v>
      </c>
      <c r="N71">
        <v>24002</v>
      </c>
      <c r="O71">
        <v>39936</v>
      </c>
      <c r="P71">
        <v>13165</v>
      </c>
      <c r="Q71">
        <v>25604</v>
      </c>
      <c r="R71">
        <v>48780</v>
      </c>
      <c r="S71">
        <v>12260</v>
      </c>
      <c r="T71">
        <v>34094</v>
      </c>
      <c r="U71">
        <v>49200</v>
      </c>
      <c r="V71">
        <v>13957</v>
      </c>
      <c r="W71">
        <v>33097</v>
      </c>
      <c r="X71">
        <v>84132</v>
      </c>
      <c r="Y71">
        <v>78948</v>
      </c>
      <c r="Z71">
        <v>902</v>
      </c>
      <c r="AA71">
        <v>2866</v>
      </c>
      <c r="AB71">
        <v>878</v>
      </c>
      <c r="AC71">
        <v>644</v>
      </c>
      <c r="AD71">
        <v>0</v>
      </c>
      <c r="AE71">
        <v>2489</v>
      </c>
      <c r="AF71">
        <v>781</v>
      </c>
      <c r="AG71">
        <v>215</v>
      </c>
      <c r="AH71">
        <v>37</v>
      </c>
      <c r="AI71">
        <v>0</v>
      </c>
      <c r="AJ71">
        <v>113084</v>
      </c>
      <c r="AK71">
        <v>105105</v>
      </c>
      <c r="AL71">
        <v>1592</v>
      </c>
      <c r="AM71">
        <v>4540</v>
      </c>
      <c r="AN71">
        <v>1483</v>
      </c>
      <c r="AO71">
        <v>853</v>
      </c>
      <c r="AP71">
        <v>30</v>
      </c>
      <c r="AQ71">
        <v>0</v>
      </c>
      <c r="AR71">
        <v>0</v>
      </c>
      <c r="AS71">
        <v>83215</v>
      </c>
      <c r="AT71">
        <v>78640</v>
      </c>
      <c r="AU71">
        <v>744</v>
      </c>
      <c r="AV71">
        <v>2650</v>
      </c>
      <c r="AW71">
        <v>597</v>
      </c>
      <c r="AX71">
        <v>581</v>
      </c>
      <c r="AY71">
        <v>0</v>
      </c>
      <c r="AZ71">
        <v>2350</v>
      </c>
      <c r="BA71">
        <v>523</v>
      </c>
      <c r="BB71">
        <v>230</v>
      </c>
      <c r="BC71">
        <v>37</v>
      </c>
      <c r="BD71">
        <v>0</v>
      </c>
      <c r="BE71">
        <v>112078</v>
      </c>
      <c r="BF71">
        <v>104746</v>
      </c>
      <c r="BG71">
        <v>1477</v>
      </c>
      <c r="BH71">
        <v>4307</v>
      </c>
      <c r="BI71">
        <v>1215</v>
      </c>
      <c r="BJ71">
        <v>674</v>
      </c>
      <c r="BK71">
        <v>18</v>
      </c>
      <c r="BL71">
        <v>3124</v>
      </c>
      <c r="BM71">
        <v>891</v>
      </c>
      <c r="BN71">
        <v>199</v>
      </c>
      <c r="BO71">
        <v>55</v>
      </c>
      <c r="BP71">
        <v>1573</v>
      </c>
      <c r="BQ71">
        <v>109516</v>
      </c>
      <c r="BR71">
        <v>103164</v>
      </c>
      <c r="BS71">
        <v>1108</v>
      </c>
      <c r="BT71">
        <v>3765</v>
      </c>
      <c r="BU71">
        <v>803</v>
      </c>
      <c r="BV71">
        <v>774</v>
      </c>
      <c r="BW71">
        <v>54</v>
      </c>
      <c r="BX71">
        <v>0</v>
      </c>
      <c r="BY71">
        <v>0</v>
      </c>
      <c r="BZ71">
        <v>80684</v>
      </c>
      <c r="CA71">
        <v>76771</v>
      </c>
      <c r="CB71">
        <v>608</v>
      </c>
      <c r="CC71">
        <v>2258</v>
      </c>
      <c r="CD71">
        <v>518</v>
      </c>
      <c r="CE71">
        <v>569</v>
      </c>
      <c r="CF71">
        <v>32</v>
      </c>
      <c r="CG71">
        <v>0</v>
      </c>
      <c r="CH71">
        <v>0</v>
      </c>
      <c r="CI71">
        <v>85741</v>
      </c>
      <c r="CJ71">
        <v>77145</v>
      </c>
      <c r="CK71">
        <v>1019</v>
      </c>
      <c r="CL71">
        <v>2788</v>
      </c>
      <c r="CM71">
        <v>1985</v>
      </c>
      <c r="CN71">
        <v>166</v>
      </c>
      <c r="CO71">
        <v>16</v>
      </c>
      <c r="CP71">
        <v>193</v>
      </c>
      <c r="CQ71">
        <v>2429</v>
      </c>
      <c r="CR71">
        <v>114369</v>
      </c>
      <c r="CS71">
        <v>101398</v>
      </c>
      <c r="CT71">
        <v>1777</v>
      </c>
      <c r="CU71">
        <v>5219</v>
      </c>
      <c r="CV71">
        <v>3331</v>
      </c>
      <c r="CW71">
        <v>2277</v>
      </c>
      <c r="CX71">
        <v>102</v>
      </c>
      <c r="CY71">
        <v>85741</v>
      </c>
      <c r="CZ71">
        <v>77145</v>
      </c>
      <c r="DA71">
        <v>1019</v>
      </c>
      <c r="DB71">
        <v>3300</v>
      </c>
      <c r="DC71">
        <v>2230</v>
      </c>
      <c r="DD71">
        <v>1676</v>
      </c>
      <c r="DE71">
        <v>67</v>
      </c>
    </row>
    <row r="72" spans="1:109" x14ac:dyDescent="0.25">
      <c r="A72">
        <v>70</v>
      </c>
      <c r="B72">
        <v>70</v>
      </c>
      <c r="C72">
        <v>54155</v>
      </c>
      <c r="D72">
        <v>19475</v>
      </c>
      <c r="E72">
        <v>33296</v>
      </c>
      <c r="F72">
        <v>63993</v>
      </c>
      <c r="G72">
        <v>25627</v>
      </c>
      <c r="H72">
        <v>37072</v>
      </c>
      <c r="I72">
        <v>48567</v>
      </c>
      <c r="J72">
        <v>18094</v>
      </c>
      <c r="K72">
        <v>30473</v>
      </c>
      <c r="L72">
        <v>48776</v>
      </c>
      <c r="M72">
        <v>21226</v>
      </c>
      <c r="N72">
        <v>27550</v>
      </c>
      <c r="O72">
        <v>49165</v>
      </c>
      <c r="P72">
        <v>17280</v>
      </c>
      <c r="Q72">
        <v>30278</v>
      </c>
      <c r="R72">
        <v>57148</v>
      </c>
      <c r="S72">
        <v>14864</v>
      </c>
      <c r="T72">
        <v>39962</v>
      </c>
      <c r="U72">
        <v>57451</v>
      </c>
      <c r="V72">
        <v>19818</v>
      </c>
      <c r="W72">
        <v>34422</v>
      </c>
      <c r="X72">
        <v>87449</v>
      </c>
      <c r="Y72">
        <v>75799</v>
      </c>
      <c r="Z72">
        <v>2443</v>
      </c>
      <c r="AA72">
        <v>5294</v>
      </c>
      <c r="AB72">
        <v>2922</v>
      </c>
      <c r="AC72">
        <v>766</v>
      </c>
      <c r="AD72">
        <v>40</v>
      </c>
      <c r="AE72">
        <v>4658</v>
      </c>
      <c r="AF72">
        <v>2415</v>
      </c>
      <c r="AG72">
        <v>63</v>
      </c>
      <c r="AH72">
        <v>219</v>
      </c>
      <c r="AI72">
        <v>0</v>
      </c>
      <c r="AJ72">
        <v>114166</v>
      </c>
      <c r="AK72">
        <v>95608</v>
      </c>
      <c r="AL72">
        <v>3590</v>
      </c>
      <c r="AM72">
        <v>8080</v>
      </c>
      <c r="AN72">
        <v>6374</v>
      </c>
      <c r="AO72">
        <v>1048</v>
      </c>
      <c r="AP72">
        <v>248</v>
      </c>
      <c r="AQ72">
        <v>0</v>
      </c>
      <c r="AR72">
        <v>0</v>
      </c>
      <c r="AS72">
        <v>86986</v>
      </c>
      <c r="AT72">
        <v>75626</v>
      </c>
      <c r="AU72">
        <v>2576</v>
      </c>
      <c r="AV72">
        <v>4915</v>
      </c>
      <c r="AW72">
        <v>2868</v>
      </c>
      <c r="AX72">
        <v>847</v>
      </c>
      <c r="AY72">
        <v>0</v>
      </c>
      <c r="AZ72">
        <v>4283</v>
      </c>
      <c r="BA72">
        <v>2390</v>
      </c>
      <c r="BB72">
        <v>97</v>
      </c>
      <c r="BC72">
        <v>257</v>
      </c>
      <c r="BD72">
        <v>0</v>
      </c>
      <c r="BE72">
        <v>113918</v>
      </c>
      <c r="BF72">
        <v>95938</v>
      </c>
      <c r="BG72">
        <v>3743</v>
      </c>
      <c r="BH72">
        <v>7495</v>
      </c>
      <c r="BI72">
        <v>6384</v>
      </c>
      <c r="BJ72">
        <v>1184</v>
      </c>
      <c r="BK72">
        <v>348</v>
      </c>
      <c r="BL72">
        <v>5563</v>
      </c>
      <c r="BM72">
        <v>4670</v>
      </c>
      <c r="BN72">
        <v>120</v>
      </c>
      <c r="BO72">
        <v>203</v>
      </c>
      <c r="BP72">
        <v>3662</v>
      </c>
      <c r="BQ72">
        <v>110743</v>
      </c>
      <c r="BR72">
        <v>95334</v>
      </c>
      <c r="BS72">
        <v>2688</v>
      </c>
      <c r="BT72">
        <v>6599</v>
      </c>
      <c r="BU72">
        <v>5435</v>
      </c>
      <c r="BV72">
        <v>948</v>
      </c>
      <c r="BW72">
        <v>188</v>
      </c>
      <c r="BX72">
        <v>0</v>
      </c>
      <c r="BY72">
        <v>0</v>
      </c>
      <c r="BZ72">
        <v>86571</v>
      </c>
      <c r="CA72">
        <v>75611</v>
      </c>
      <c r="CB72">
        <v>1802</v>
      </c>
      <c r="CC72">
        <v>4672</v>
      </c>
      <c r="CD72">
        <v>3989</v>
      </c>
      <c r="CE72">
        <v>670</v>
      </c>
      <c r="CF72">
        <v>117</v>
      </c>
      <c r="CG72">
        <v>0</v>
      </c>
      <c r="CH72">
        <v>0</v>
      </c>
      <c r="CI72">
        <v>91583</v>
      </c>
      <c r="CJ72">
        <v>75839</v>
      </c>
      <c r="CK72">
        <v>2771</v>
      </c>
      <c r="CL72">
        <v>4493</v>
      </c>
      <c r="CM72">
        <v>4161</v>
      </c>
      <c r="CN72">
        <v>159</v>
      </c>
      <c r="CO72">
        <v>60</v>
      </c>
      <c r="CP72">
        <v>357</v>
      </c>
      <c r="CQ72">
        <v>3743</v>
      </c>
      <c r="CR72">
        <v>116643</v>
      </c>
      <c r="CS72">
        <v>94520</v>
      </c>
      <c r="CT72">
        <v>4154</v>
      </c>
      <c r="CU72">
        <v>8011</v>
      </c>
      <c r="CV72">
        <v>7017</v>
      </c>
      <c r="CW72">
        <v>2519</v>
      </c>
      <c r="CX72">
        <v>268</v>
      </c>
      <c r="CY72">
        <v>91583</v>
      </c>
      <c r="CZ72">
        <v>75839</v>
      </c>
      <c r="DA72">
        <v>2771</v>
      </c>
      <c r="DB72">
        <v>5561</v>
      </c>
      <c r="DC72">
        <v>5137</v>
      </c>
      <c r="DD72">
        <v>1854</v>
      </c>
      <c r="DE72">
        <v>170</v>
      </c>
    </row>
    <row r="73" spans="1:109" x14ac:dyDescent="0.25">
      <c r="A73">
        <v>71</v>
      </c>
      <c r="B73">
        <v>71</v>
      </c>
      <c r="C73">
        <v>47835</v>
      </c>
      <c r="D73">
        <v>15828</v>
      </c>
      <c r="E73">
        <v>30737</v>
      </c>
      <c r="F73">
        <v>55926</v>
      </c>
      <c r="G73">
        <v>18209</v>
      </c>
      <c r="H73">
        <v>36792</v>
      </c>
      <c r="I73">
        <v>42008</v>
      </c>
      <c r="J73">
        <v>14413</v>
      </c>
      <c r="K73">
        <v>27595</v>
      </c>
      <c r="L73">
        <v>42102</v>
      </c>
      <c r="M73">
        <v>17657</v>
      </c>
      <c r="N73">
        <v>24445</v>
      </c>
      <c r="O73">
        <v>42422</v>
      </c>
      <c r="P73">
        <v>14301</v>
      </c>
      <c r="Q73">
        <v>26849</v>
      </c>
      <c r="R73">
        <v>52132</v>
      </c>
      <c r="S73">
        <v>13795</v>
      </c>
      <c r="T73">
        <v>35800</v>
      </c>
      <c r="U73">
        <v>52297</v>
      </c>
      <c r="V73">
        <v>16921</v>
      </c>
      <c r="W73">
        <v>33029</v>
      </c>
      <c r="X73">
        <v>91625</v>
      </c>
      <c r="Y73">
        <v>81285</v>
      </c>
      <c r="Z73">
        <v>1098</v>
      </c>
      <c r="AA73">
        <v>7791</v>
      </c>
      <c r="AB73">
        <v>661</v>
      </c>
      <c r="AC73">
        <v>668</v>
      </c>
      <c r="AD73">
        <v>18</v>
      </c>
      <c r="AE73">
        <v>7277</v>
      </c>
      <c r="AF73">
        <v>424</v>
      </c>
      <c r="AG73">
        <v>161</v>
      </c>
      <c r="AH73">
        <v>211</v>
      </c>
      <c r="AI73">
        <v>0</v>
      </c>
      <c r="AJ73">
        <v>115994</v>
      </c>
      <c r="AK73">
        <v>101484</v>
      </c>
      <c r="AL73">
        <v>2393</v>
      </c>
      <c r="AM73">
        <v>10104</v>
      </c>
      <c r="AN73">
        <v>1394</v>
      </c>
      <c r="AO73">
        <v>897</v>
      </c>
      <c r="AP73">
        <v>156</v>
      </c>
      <c r="AQ73">
        <v>0</v>
      </c>
      <c r="AR73">
        <v>0</v>
      </c>
      <c r="AS73">
        <v>91072</v>
      </c>
      <c r="AT73">
        <v>80607</v>
      </c>
      <c r="AU73">
        <v>1005</v>
      </c>
      <c r="AV73">
        <v>8217</v>
      </c>
      <c r="AW73">
        <v>634</v>
      </c>
      <c r="AX73">
        <v>555</v>
      </c>
      <c r="AY73">
        <v>8</v>
      </c>
      <c r="AZ73">
        <v>7656</v>
      </c>
      <c r="BA73">
        <v>505</v>
      </c>
      <c r="BB73">
        <v>132</v>
      </c>
      <c r="BC73">
        <v>87</v>
      </c>
      <c r="BD73">
        <v>0</v>
      </c>
      <c r="BE73">
        <v>115511</v>
      </c>
      <c r="BF73">
        <v>100961</v>
      </c>
      <c r="BG73">
        <v>1967</v>
      </c>
      <c r="BH73">
        <v>10729</v>
      </c>
      <c r="BI73">
        <v>1229</v>
      </c>
      <c r="BJ73">
        <v>832</v>
      </c>
      <c r="BK73">
        <v>41</v>
      </c>
      <c r="BL73">
        <v>8829</v>
      </c>
      <c r="BM73">
        <v>836</v>
      </c>
      <c r="BN73">
        <v>192</v>
      </c>
      <c r="BO73">
        <v>72</v>
      </c>
      <c r="BP73">
        <v>2644</v>
      </c>
      <c r="BQ73">
        <v>114354</v>
      </c>
      <c r="BR73">
        <v>100278</v>
      </c>
      <c r="BS73">
        <v>1642</v>
      </c>
      <c r="BT73">
        <v>10639</v>
      </c>
      <c r="BU73">
        <v>1050</v>
      </c>
      <c r="BV73">
        <v>1085</v>
      </c>
      <c r="BW73">
        <v>90</v>
      </c>
      <c r="BX73">
        <v>0</v>
      </c>
      <c r="BY73">
        <v>0</v>
      </c>
      <c r="BZ73">
        <v>89179</v>
      </c>
      <c r="CA73">
        <v>78625</v>
      </c>
      <c r="CB73">
        <v>1036</v>
      </c>
      <c r="CC73">
        <v>8232</v>
      </c>
      <c r="CD73">
        <v>689</v>
      </c>
      <c r="CE73">
        <v>785</v>
      </c>
      <c r="CF73">
        <v>56</v>
      </c>
      <c r="CG73">
        <v>0</v>
      </c>
      <c r="CH73">
        <v>0</v>
      </c>
      <c r="CI73">
        <v>91324</v>
      </c>
      <c r="CJ73">
        <v>77864</v>
      </c>
      <c r="CK73">
        <v>1633</v>
      </c>
      <c r="CL73">
        <v>7412</v>
      </c>
      <c r="CM73">
        <v>627</v>
      </c>
      <c r="CN73">
        <v>182</v>
      </c>
      <c r="CO73">
        <v>24</v>
      </c>
      <c r="CP73">
        <v>378</v>
      </c>
      <c r="CQ73">
        <v>3204</v>
      </c>
      <c r="CR73">
        <v>115026</v>
      </c>
      <c r="CS73">
        <v>97096</v>
      </c>
      <c r="CT73">
        <v>2655</v>
      </c>
      <c r="CU73">
        <v>10594</v>
      </c>
      <c r="CV73">
        <v>1514</v>
      </c>
      <c r="CW73">
        <v>2695</v>
      </c>
      <c r="CX73">
        <v>148</v>
      </c>
      <c r="CY73">
        <v>91324</v>
      </c>
      <c r="CZ73">
        <v>77864</v>
      </c>
      <c r="DA73">
        <v>1633</v>
      </c>
      <c r="DB73">
        <v>8369</v>
      </c>
      <c r="DC73">
        <v>1014</v>
      </c>
      <c r="DD73">
        <v>2012</v>
      </c>
      <c r="DE73">
        <v>110</v>
      </c>
    </row>
    <row r="74" spans="1:109" x14ac:dyDescent="0.25">
      <c r="A74">
        <v>72</v>
      </c>
      <c r="B74">
        <v>72</v>
      </c>
      <c r="C74">
        <v>51652</v>
      </c>
      <c r="D74">
        <v>25094</v>
      </c>
      <c r="E74">
        <v>25080</v>
      </c>
      <c r="F74">
        <v>61593</v>
      </c>
      <c r="G74">
        <v>29330</v>
      </c>
      <c r="H74">
        <v>31371</v>
      </c>
      <c r="I74">
        <v>45055</v>
      </c>
      <c r="J74">
        <v>23664</v>
      </c>
      <c r="K74">
        <v>21391</v>
      </c>
      <c r="L74">
        <v>45539</v>
      </c>
      <c r="M74">
        <v>25768</v>
      </c>
      <c r="N74">
        <v>19771</v>
      </c>
      <c r="O74">
        <v>45629</v>
      </c>
      <c r="P74">
        <v>23094</v>
      </c>
      <c r="Q74">
        <v>20797</v>
      </c>
      <c r="R74">
        <v>55159</v>
      </c>
      <c r="S74">
        <v>22331</v>
      </c>
      <c r="T74">
        <v>29383</v>
      </c>
      <c r="U74">
        <v>56989</v>
      </c>
      <c r="V74">
        <v>26522</v>
      </c>
      <c r="W74">
        <v>27664</v>
      </c>
      <c r="X74">
        <v>94620</v>
      </c>
      <c r="Y74">
        <v>85560</v>
      </c>
      <c r="Z74">
        <v>1445</v>
      </c>
      <c r="AA74">
        <v>5528</v>
      </c>
      <c r="AB74">
        <v>1329</v>
      </c>
      <c r="AC74">
        <v>694</v>
      </c>
      <c r="AD74">
        <v>10</v>
      </c>
      <c r="AE74">
        <v>4658</v>
      </c>
      <c r="AF74">
        <v>1071</v>
      </c>
      <c r="AG74">
        <v>78</v>
      </c>
      <c r="AH74">
        <v>222</v>
      </c>
      <c r="AI74">
        <v>0</v>
      </c>
      <c r="AJ74">
        <v>120186</v>
      </c>
      <c r="AK74">
        <v>104948</v>
      </c>
      <c r="AL74">
        <v>2598</v>
      </c>
      <c r="AM74">
        <v>8498</v>
      </c>
      <c r="AN74">
        <v>3807</v>
      </c>
      <c r="AO74">
        <v>1064</v>
      </c>
      <c r="AP74">
        <v>233</v>
      </c>
      <c r="AQ74">
        <v>0</v>
      </c>
      <c r="AR74">
        <v>0</v>
      </c>
      <c r="AS74">
        <v>94145</v>
      </c>
      <c r="AT74">
        <v>85360</v>
      </c>
      <c r="AU74">
        <v>1343</v>
      </c>
      <c r="AV74">
        <v>5439</v>
      </c>
      <c r="AW74">
        <v>1271</v>
      </c>
      <c r="AX74">
        <v>608</v>
      </c>
      <c r="AY74">
        <v>0</v>
      </c>
      <c r="AZ74">
        <v>4697</v>
      </c>
      <c r="BA74">
        <v>1082</v>
      </c>
      <c r="BB74">
        <v>106</v>
      </c>
      <c r="BC74">
        <v>189</v>
      </c>
      <c r="BD74">
        <v>0</v>
      </c>
      <c r="BE74">
        <v>120420</v>
      </c>
      <c r="BF74">
        <v>105440</v>
      </c>
      <c r="BG74">
        <v>2449</v>
      </c>
      <c r="BH74">
        <v>8266</v>
      </c>
      <c r="BI74">
        <v>3787</v>
      </c>
      <c r="BJ74">
        <v>843</v>
      </c>
      <c r="BK74">
        <v>128</v>
      </c>
      <c r="BL74">
        <v>5979</v>
      </c>
      <c r="BM74">
        <v>2973</v>
      </c>
      <c r="BN74">
        <v>141</v>
      </c>
      <c r="BO74">
        <v>67</v>
      </c>
      <c r="BP74">
        <v>3371</v>
      </c>
      <c r="BQ74">
        <v>119078</v>
      </c>
      <c r="BR74">
        <v>106630</v>
      </c>
      <c r="BS74">
        <v>1732</v>
      </c>
      <c r="BT74">
        <v>7444</v>
      </c>
      <c r="BU74">
        <v>2681</v>
      </c>
      <c r="BV74">
        <v>878</v>
      </c>
      <c r="BW74">
        <v>118</v>
      </c>
      <c r="BX74">
        <v>0</v>
      </c>
      <c r="BY74">
        <v>0</v>
      </c>
      <c r="BZ74">
        <v>94969</v>
      </c>
      <c r="CA74">
        <v>86102</v>
      </c>
      <c r="CB74">
        <v>1195</v>
      </c>
      <c r="CC74">
        <v>5049</v>
      </c>
      <c r="CD74">
        <v>2121</v>
      </c>
      <c r="CE74">
        <v>657</v>
      </c>
      <c r="CF74">
        <v>79</v>
      </c>
      <c r="CG74">
        <v>0</v>
      </c>
      <c r="CH74">
        <v>0</v>
      </c>
      <c r="CI74">
        <v>100124</v>
      </c>
      <c r="CJ74">
        <v>85382</v>
      </c>
      <c r="CK74">
        <v>2104</v>
      </c>
      <c r="CL74">
        <v>5677</v>
      </c>
      <c r="CM74">
        <v>2747</v>
      </c>
      <c r="CN74">
        <v>163</v>
      </c>
      <c r="CO74">
        <v>19</v>
      </c>
      <c r="CP74">
        <v>284</v>
      </c>
      <c r="CQ74">
        <v>3748</v>
      </c>
      <c r="CR74">
        <v>122012</v>
      </c>
      <c r="CS74">
        <v>102155</v>
      </c>
      <c r="CT74">
        <v>2915</v>
      </c>
      <c r="CU74">
        <v>9472</v>
      </c>
      <c r="CV74">
        <v>4173</v>
      </c>
      <c r="CW74">
        <v>2469</v>
      </c>
      <c r="CX74">
        <v>156</v>
      </c>
      <c r="CY74">
        <v>100124</v>
      </c>
      <c r="CZ74">
        <v>85382</v>
      </c>
      <c r="DA74">
        <v>2104</v>
      </c>
      <c r="DB74">
        <v>6771</v>
      </c>
      <c r="DC74">
        <v>3320</v>
      </c>
      <c r="DD74">
        <v>1874</v>
      </c>
      <c r="DE74">
        <v>101</v>
      </c>
    </row>
    <row r="75" spans="1:109" x14ac:dyDescent="0.25">
      <c r="A75">
        <v>73</v>
      </c>
      <c r="B75">
        <v>73</v>
      </c>
      <c r="C75">
        <v>52247</v>
      </c>
      <c r="D75">
        <v>20552</v>
      </c>
      <c r="E75">
        <v>30488</v>
      </c>
      <c r="F75">
        <v>64738</v>
      </c>
      <c r="G75">
        <v>26567</v>
      </c>
      <c r="H75">
        <v>37173</v>
      </c>
      <c r="I75">
        <v>44965</v>
      </c>
      <c r="J75">
        <v>18014</v>
      </c>
      <c r="K75">
        <v>26951</v>
      </c>
      <c r="L75">
        <v>45790</v>
      </c>
      <c r="M75">
        <v>21780</v>
      </c>
      <c r="N75">
        <v>24010</v>
      </c>
      <c r="O75">
        <v>46189</v>
      </c>
      <c r="P75">
        <v>18830</v>
      </c>
      <c r="Q75">
        <v>26143</v>
      </c>
      <c r="R75">
        <v>55748</v>
      </c>
      <c r="S75">
        <v>17458</v>
      </c>
      <c r="T75">
        <v>35914</v>
      </c>
      <c r="U75">
        <v>56209</v>
      </c>
      <c r="V75">
        <v>20842</v>
      </c>
      <c r="W75">
        <v>32711</v>
      </c>
      <c r="X75">
        <v>88715</v>
      </c>
      <c r="Y75">
        <v>77631</v>
      </c>
      <c r="Z75">
        <v>1620</v>
      </c>
      <c r="AA75">
        <v>7403</v>
      </c>
      <c r="AB75">
        <v>1354</v>
      </c>
      <c r="AC75">
        <v>481</v>
      </c>
      <c r="AD75">
        <v>55</v>
      </c>
      <c r="AE75">
        <v>6731</v>
      </c>
      <c r="AF75">
        <v>1060</v>
      </c>
      <c r="AG75">
        <v>70</v>
      </c>
      <c r="AH75">
        <v>209</v>
      </c>
      <c r="AI75">
        <v>0</v>
      </c>
      <c r="AJ75">
        <v>119953</v>
      </c>
      <c r="AK75">
        <v>100451</v>
      </c>
      <c r="AL75">
        <v>3129</v>
      </c>
      <c r="AM75">
        <v>12837</v>
      </c>
      <c r="AN75">
        <v>3141</v>
      </c>
      <c r="AO75">
        <v>1066</v>
      </c>
      <c r="AP75">
        <v>209</v>
      </c>
      <c r="AQ75">
        <v>0</v>
      </c>
      <c r="AR75">
        <v>0</v>
      </c>
      <c r="AS75">
        <v>88276</v>
      </c>
      <c r="AT75">
        <v>77732</v>
      </c>
      <c r="AU75">
        <v>1531</v>
      </c>
      <c r="AV75">
        <v>7146</v>
      </c>
      <c r="AW75">
        <v>1237</v>
      </c>
      <c r="AX75">
        <v>474</v>
      </c>
      <c r="AY75">
        <v>45</v>
      </c>
      <c r="AZ75">
        <v>6523</v>
      </c>
      <c r="BA75">
        <v>1007</v>
      </c>
      <c r="BB75">
        <v>69</v>
      </c>
      <c r="BC75">
        <v>154</v>
      </c>
      <c r="BD75">
        <v>0</v>
      </c>
      <c r="BE75">
        <v>118862</v>
      </c>
      <c r="BF75">
        <v>100542</v>
      </c>
      <c r="BG75">
        <v>2967</v>
      </c>
      <c r="BH75">
        <v>12165</v>
      </c>
      <c r="BI75">
        <v>2729</v>
      </c>
      <c r="BJ75">
        <v>943</v>
      </c>
      <c r="BK75">
        <v>181</v>
      </c>
      <c r="BL75">
        <v>9833</v>
      </c>
      <c r="BM75">
        <v>2136</v>
      </c>
      <c r="BN75">
        <v>68</v>
      </c>
      <c r="BO75">
        <v>180</v>
      </c>
      <c r="BP75">
        <v>3092</v>
      </c>
      <c r="BQ75">
        <v>113405</v>
      </c>
      <c r="BR75">
        <v>99238</v>
      </c>
      <c r="BS75">
        <v>2238</v>
      </c>
      <c r="BT75">
        <v>9121</v>
      </c>
      <c r="BU75">
        <v>2186</v>
      </c>
      <c r="BV75">
        <v>965</v>
      </c>
      <c r="BW75">
        <v>118</v>
      </c>
      <c r="BX75">
        <v>0</v>
      </c>
      <c r="BY75">
        <v>0</v>
      </c>
      <c r="BZ75">
        <v>83048</v>
      </c>
      <c r="CA75">
        <v>74654</v>
      </c>
      <c r="CB75">
        <v>1300</v>
      </c>
      <c r="CC75">
        <v>5320</v>
      </c>
      <c r="CD75">
        <v>1283</v>
      </c>
      <c r="CE75">
        <v>637</v>
      </c>
      <c r="CF75">
        <v>68</v>
      </c>
      <c r="CG75">
        <v>0</v>
      </c>
      <c r="CH75">
        <v>0</v>
      </c>
      <c r="CI75">
        <v>93568</v>
      </c>
      <c r="CJ75">
        <v>77408</v>
      </c>
      <c r="CK75">
        <v>2175</v>
      </c>
      <c r="CL75">
        <v>8164</v>
      </c>
      <c r="CM75">
        <v>2170</v>
      </c>
      <c r="CN75">
        <v>174</v>
      </c>
      <c r="CO75">
        <v>24</v>
      </c>
      <c r="CP75">
        <v>267</v>
      </c>
      <c r="CQ75">
        <v>3186</v>
      </c>
      <c r="CR75">
        <v>123971</v>
      </c>
      <c r="CS75">
        <v>98870</v>
      </c>
      <c r="CT75">
        <v>3578</v>
      </c>
      <c r="CU75">
        <v>14848</v>
      </c>
      <c r="CV75">
        <v>3920</v>
      </c>
      <c r="CW75">
        <v>2716</v>
      </c>
      <c r="CX75">
        <v>139</v>
      </c>
      <c r="CY75">
        <v>93568</v>
      </c>
      <c r="CZ75">
        <v>77408</v>
      </c>
      <c r="DA75">
        <v>2175</v>
      </c>
      <c r="DB75">
        <v>9164</v>
      </c>
      <c r="DC75">
        <v>2609</v>
      </c>
      <c r="DD75">
        <v>1916</v>
      </c>
      <c r="DE75">
        <v>87</v>
      </c>
    </row>
    <row r="76" spans="1:109" x14ac:dyDescent="0.25">
      <c r="A76">
        <v>74</v>
      </c>
      <c r="B76">
        <v>74</v>
      </c>
      <c r="C76">
        <v>49501</v>
      </c>
      <c r="D76">
        <v>14429</v>
      </c>
      <c r="E76">
        <v>33868</v>
      </c>
      <c r="F76">
        <v>60615</v>
      </c>
      <c r="G76">
        <v>15841</v>
      </c>
      <c r="H76">
        <v>43954</v>
      </c>
      <c r="I76">
        <v>42660</v>
      </c>
      <c r="J76">
        <v>13094</v>
      </c>
      <c r="K76">
        <v>29566</v>
      </c>
      <c r="L76">
        <v>43100</v>
      </c>
      <c r="M76">
        <v>16627</v>
      </c>
      <c r="N76">
        <v>26473</v>
      </c>
      <c r="O76">
        <v>43510</v>
      </c>
      <c r="P76">
        <v>13695</v>
      </c>
      <c r="Q76">
        <v>28520</v>
      </c>
      <c r="R76">
        <v>53166</v>
      </c>
      <c r="S76">
        <v>13311</v>
      </c>
      <c r="T76">
        <v>37368</v>
      </c>
      <c r="U76">
        <v>53822</v>
      </c>
      <c r="V76">
        <v>14343</v>
      </c>
      <c r="W76">
        <v>37176</v>
      </c>
      <c r="X76">
        <v>93500</v>
      </c>
      <c r="Y76">
        <v>88304</v>
      </c>
      <c r="Z76">
        <v>706</v>
      </c>
      <c r="AA76">
        <v>3078</v>
      </c>
      <c r="AB76">
        <v>472</v>
      </c>
      <c r="AC76">
        <v>915</v>
      </c>
      <c r="AD76">
        <v>14</v>
      </c>
      <c r="AE76">
        <v>2633</v>
      </c>
      <c r="AF76">
        <v>291</v>
      </c>
      <c r="AG76">
        <v>136</v>
      </c>
      <c r="AH76">
        <v>162</v>
      </c>
      <c r="AI76">
        <v>0</v>
      </c>
      <c r="AJ76">
        <v>120688</v>
      </c>
      <c r="AK76">
        <v>113296</v>
      </c>
      <c r="AL76">
        <v>1355</v>
      </c>
      <c r="AM76">
        <v>4428</v>
      </c>
      <c r="AN76">
        <v>769</v>
      </c>
      <c r="AO76">
        <v>1376</v>
      </c>
      <c r="AP76">
        <v>30</v>
      </c>
      <c r="AQ76">
        <v>0</v>
      </c>
      <c r="AR76">
        <v>0</v>
      </c>
      <c r="AS76">
        <v>92559</v>
      </c>
      <c r="AT76">
        <v>87473</v>
      </c>
      <c r="AU76">
        <v>755</v>
      </c>
      <c r="AV76">
        <v>3063</v>
      </c>
      <c r="AW76">
        <v>339</v>
      </c>
      <c r="AX76">
        <v>967</v>
      </c>
      <c r="AY76">
        <v>14</v>
      </c>
      <c r="AZ76">
        <v>2611</v>
      </c>
      <c r="BA76">
        <v>255</v>
      </c>
      <c r="BB76">
        <v>147</v>
      </c>
      <c r="BC76">
        <v>117</v>
      </c>
      <c r="BD76">
        <v>0</v>
      </c>
      <c r="BE76">
        <v>119963</v>
      </c>
      <c r="BF76">
        <v>112725</v>
      </c>
      <c r="BG76">
        <v>1352</v>
      </c>
      <c r="BH76">
        <v>4275</v>
      </c>
      <c r="BI76">
        <v>733</v>
      </c>
      <c r="BJ76">
        <v>1325</v>
      </c>
      <c r="BK76">
        <v>35</v>
      </c>
      <c r="BL76">
        <v>2976</v>
      </c>
      <c r="BM76">
        <v>482</v>
      </c>
      <c r="BN76">
        <v>179</v>
      </c>
      <c r="BO76">
        <v>32</v>
      </c>
      <c r="BP76">
        <v>2198</v>
      </c>
      <c r="BQ76">
        <v>117829</v>
      </c>
      <c r="BR76">
        <v>111907</v>
      </c>
      <c r="BS76">
        <v>1058</v>
      </c>
      <c r="BT76">
        <v>3464</v>
      </c>
      <c r="BU76">
        <v>540</v>
      </c>
      <c r="BV76">
        <v>947</v>
      </c>
      <c r="BW76">
        <v>59</v>
      </c>
      <c r="BX76">
        <v>0</v>
      </c>
      <c r="BY76">
        <v>0</v>
      </c>
      <c r="BZ76">
        <v>89615</v>
      </c>
      <c r="CA76">
        <v>85226</v>
      </c>
      <c r="CB76">
        <v>647</v>
      </c>
      <c r="CC76">
        <v>2792</v>
      </c>
      <c r="CD76">
        <v>303</v>
      </c>
      <c r="CE76">
        <v>645</v>
      </c>
      <c r="CF76">
        <v>27</v>
      </c>
      <c r="CG76">
        <v>0</v>
      </c>
      <c r="CH76">
        <v>0</v>
      </c>
      <c r="CI76">
        <v>94088</v>
      </c>
      <c r="CJ76">
        <v>86396</v>
      </c>
      <c r="CK76">
        <v>973</v>
      </c>
      <c r="CL76">
        <v>2860</v>
      </c>
      <c r="CM76">
        <v>354</v>
      </c>
      <c r="CN76">
        <v>203</v>
      </c>
      <c r="CO76">
        <v>14</v>
      </c>
      <c r="CP76">
        <v>162</v>
      </c>
      <c r="CQ76">
        <v>3126</v>
      </c>
      <c r="CR76">
        <v>121539</v>
      </c>
      <c r="CS76">
        <v>110712</v>
      </c>
      <c r="CT76">
        <v>1578</v>
      </c>
      <c r="CU76">
        <v>4480</v>
      </c>
      <c r="CV76">
        <v>974</v>
      </c>
      <c r="CW76">
        <v>3031</v>
      </c>
      <c r="CX76">
        <v>83</v>
      </c>
      <c r="CY76">
        <v>94088</v>
      </c>
      <c r="CZ76">
        <v>86396</v>
      </c>
      <c r="DA76">
        <v>973</v>
      </c>
      <c r="DB76">
        <v>3329</v>
      </c>
      <c r="DC76">
        <v>608</v>
      </c>
      <c r="DD76">
        <v>2180</v>
      </c>
      <c r="DE76">
        <v>42</v>
      </c>
    </row>
    <row r="77" spans="1:109" x14ac:dyDescent="0.25">
      <c r="A77">
        <v>75</v>
      </c>
      <c r="B77">
        <v>75</v>
      </c>
      <c r="C77">
        <v>45082</v>
      </c>
      <c r="D77">
        <v>18197</v>
      </c>
      <c r="E77">
        <v>25763</v>
      </c>
      <c r="F77">
        <v>52703</v>
      </c>
      <c r="G77">
        <v>20736</v>
      </c>
      <c r="H77">
        <v>31075</v>
      </c>
      <c r="I77">
        <v>38695</v>
      </c>
      <c r="J77">
        <v>16267</v>
      </c>
      <c r="K77">
        <v>22428</v>
      </c>
      <c r="L77">
        <v>39171</v>
      </c>
      <c r="M77">
        <v>20001</v>
      </c>
      <c r="N77">
        <v>19170</v>
      </c>
      <c r="O77">
        <v>39273</v>
      </c>
      <c r="P77">
        <v>15884</v>
      </c>
      <c r="Q77">
        <v>22097</v>
      </c>
      <c r="R77">
        <v>50222</v>
      </c>
      <c r="S77">
        <v>16003</v>
      </c>
      <c r="T77">
        <v>31852</v>
      </c>
      <c r="U77">
        <v>50464</v>
      </c>
      <c r="V77">
        <v>20311</v>
      </c>
      <c r="W77">
        <v>27925</v>
      </c>
      <c r="X77">
        <v>87306</v>
      </c>
      <c r="Y77">
        <v>74986</v>
      </c>
      <c r="Z77">
        <v>1794</v>
      </c>
      <c r="AA77">
        <v>8911</v>
      </c>
      <c r="AB77">
        <v>576</v>
      </c>
      <c r="AC77">
        <v>796</v>
      </c>
      <c r="AD77">
        <v>33</v>
      </c>
      <c r="AE77">
        <v>7942</v>
      </c>
      <c r="AF77">
        <v>367</v>
      </c>
      <c r="AG77">
        <v>155</v>
      </c>
      <c r="AH77">
        <v>301</v>
      </c>
      <c r="AI77">
        <v>0</v>
      </c>
      <c r="AJ77">
        <v>115155</v>
      </c>
      <c r="AK77">
        <v>94718</v>
      </c>
      <c r="AL77">
        <v>4279</v>
      </c>
      <c r="AM77">
        <v>14123</v>
      </c>
      <c r="AN77">
        <v>1267</v>
      </c>
      <c r="AO77">
        <v>1338</v>
      </c>
      <c r="AP77">
        <v>163</v>
      </c>
      <c r="AQ77">
        <v>0</v>
      </c>
      <c r="AR77">
        <v>0</v>
      </c>
      <c r="AS77">
        <v>87427</v>
      </c>
      <c r="AT77">
        <v>75332</v>
      </c>
      <c r="AU77">
        <v>1628</v>
      </c>
      <c r="AV77">
        <v>8854</v>
      </c>
      <c r="AW77">
        <v>630</v>
      </c>
      <c r="AX77">
        <v>729</v>
      </c>
      <c r="AY77">
        <v>43</v>
      </c>
      <c r="AZ77">
        <v>7926</v>
      </c>
      <c r="BA77">
        <v>407</v>
      </c>
      <c r="BB77">
        <v>118</v>
      </c>
      <c r="BC77">
        <v>280</v>
      </c>
      <c r="BD77">
        <v>0</v>
      </c>
      <c r="BE77">
        <v>115568</v>
      </c>
      <c r="BF77">
        <v>95125</v>
      </c>
      <c r="BG77">
        <v>4282</v>
      </c>
      <c r="BH77">
        <v>14019</v>
      </c>
      <c r="BI77">
        <v>1276</v>
      </c>
      <c r="BJ77">
        <v>1341</v>
      </c>
      <c r="BK77">
        <v>199</v>
      </c>
      <c r="BL77">
        <v>10272</v>
      </c>
      <c r="BM77">
        <v>782</v>
      </c>
      <c r="BN77">
        <v>137</v>
      </c>
      <c r="BO77">
        <v>90</v>
      </c>
      <c r="BP77">
        <v>4791</v>
      </c>
      <c r="BQ77">
        <v>118244</v>
      </c>
      <c r="BR77">
        <v>98798</v>
      </c>
      <c r="BS77">
        <v>3536</v>
      </c>
      <c r="BT77">
        <v>14092</v>
      </c>
      <c r="BU77">
        <v>1105</v>
      </c>
      <c r="BV77">
        <v>1129</v>
      </c>
      <c r="BW77">
        <v>142</v>
      </c>
      <c r="BX77">
        <v>0</v>
      </c>
      <c r="BY77">
        <v>0</v>
      </c>
      <c r="BZ77">
        <v>90008</v>
      </c>
      <c r="CA77">
        <v>77521</v>
      </c>
      <c r="CB77">
        <v>2084</v>
      </c>
      <c r="CC77">
        <v>9104</v>
      </c>
      <c r="CD77">
        <v>727</v>
      </c>
      <c r="CE77">
        <v>802</v>
      </c>
      <c r="CF77">
        <v>73</v>
      </c>
      <c r="CG77">
        <v>0</v>
      </c>
      <c r="CH77">
        <v>0</v>
      </c>
      <c r="CI77">
        <v>90022</v>
      </c>
      <c r="CJ77">
        <v>73692</v>
      </c>
      <c r="CK77">
        <v>3001</v>
      </c>
      <c r="CL77">
        <v>8811</v>
      </c>
      <c r="CM77">
        <v>644</v>
      </c>
      <c r="CN77">
        <v>238</v>
      </c>
      <c r="CO77">
        <v>53</v>
      </c>
      <c r="CP77">
        <v>281</v>
      </c>
      <c r="CQ77">
        <v>3302</v>
      </c>
      <c r="CR77">
        <v>116122</v>
      </c>
      <c r="CS77">
        <v>91542</v>
      </c>
      <c r="CT77">
        <v>4983</v>
      </c>
      <c r="CU77">
        <v>15238</v>
      </c>
      <c r="CV77">
        <v>1308</v>
      </c>
      <c r="CW77">
        <v>2905</v>
      </c>
      <c r="CX77">
        <v>215</v>
      </c>
      <c r="CY77">
        <v>90022</v>
      </c>
      <c r="CZ77">
        <v>73692</v>
      </c>
      <c r="DA77">
        <v>3001</v>
      </c>
      <c r="DB77">
        <v>10091</v>
      </c>
      <c r="DC77">
        <v>917</v>
      </c>
      <c r="DD77">
        <v>2123</v>
      </c>
      <c r="DE77">
        <v>124</v>
      </c>
    </row>
    <row r="78" spans="1:109" x14ac:dyDescent="0.25">
      <c r="A78">
        <v>76</v>
      </c>
      <c r="B78">
        <v>76</v>
      </c>
      <c r="C78">
        <v>49666</v>
      </c>
      <c r="D78">
        <v>22835</v>
      </c>
      <c r="E78">
        <v>25298</v>
      </c>
      <c r="F78">
        <v>58265</v>
      </c>
      <c r="G78">
        <v>27124</v>
      </c>
      <c r="H78">
        <v>30100</v>
      </c>
      <c r="I78">
        <v>42602</v>
      </c>
      <c r="J78">
        <v>20759</v>
      </c>
      <c r="K78">
        <v>21843</v>
      </c>
      <c r="L78">
        <v>42953</v>
      </c>
      <c r="M78">
        <v>24283</v>
      </c>
      <c r="N78">
        <v>18670</v>
      </c>
      <c r="O78">
        <v>43334</v>
      </c>
      <c r="P78">
        <v>20447</v>
      </c>
      <c r="Q78">
        <v>21292</v>
      </c>
      <c r="R78">
        <v>55177</v>
      </c>
      <c r="S78">
        <v>20180</v>
      </c>
      <c r="T78">
        <v>32196</v>
      </c>
      <c r="U78">
        <v>56022</v>
      </c>
      <c r="V78">
        <v>24471</v>
      </c>
      <c r="W78">
        <v>27767</v>
      </c>
      <c r="X78">
        <v>89347</v>
      </c>
      <c r="Y78">
        <v>80872</v>
      </c>
      <c r="Z78">
        <v>3682</v>
      </c>
      <c r="AA78">
        <v>2974</v>
      </c>
      <c r="AB78">
        <v>1180</v>
      </c>
      <c r="AC78">
        <v>521</v>
      </c>
      <c r="AD78">
        <v>55</v>
      </c>
      <c r="AE78">
        <v>2631</v>
      </c>
      <c r="AF78">
        <v>942</v>
      </c>
      <c r="AG78">
        <v>163</v>
      </c>
      <c r="AH78">
        <v>107</v>
      </c>
      <c r="AI78">
        <v>0</v>
      </c>
      <c r="AJ78">
        <v>113934</v>
      </c>
      <c r="AK78">
        <v>100182</v>
      </c>
      <c r="AL78">
        <v>6188</v>
      </c>
      <c r="AM78">
        <v>4484</v>
      </c>
      <c r="AN78">
        <v>2806</v>
      </c>
      <c r="AO78">
        <v>945</v>
      </c>
      <c r="AP78">
        <v>174</v>
      </c>
      <c r="AQ78">
        <v>0</v>
      </c>
      <c r="AR78">
        <v>0</v>
      </c>
      <c r="AS78">
        <v>88968</v>
      </c>
      <c r="AT78">
        <v>80588</v>
      </c>
      <c r="AU78">
        <v>3641</v>
      </c>
      <c r="AV78">
        <v>2908</v>
      </c>
      <c r="AW78">
        <v>1096</v>
      </c>
      <c r="AX78">
        <v>493</v>
      </c>
      <c r="AY78">
        <v>14</v>
      </c>
      <c r="AZ78">
        <v>2688</v>
      </c>
      <c r="BA78">
        <v>939</v>
      </c>
      <c r="BB78">
        <v>127</v>
      </c>
      <c r="BC78">
        <v>202</v>
      </c>
      <c r="BD78">
        <v>0</v>
      </c>
      <c r="BE78">
        <v>113874</v>
      </c>
      <c r="BF78">
        <v>100369</v>
      </c>
      <c r="BG78">
        <v>6101</v>
      </c>
      <c r="BH78">
        <v>4283</v>
      </c>
      <c r="BI78">
        <v>2875</v>
      </c>
      <c r="BJ78">
        <v>907</v>
      </c>
      <c r="BK78">
        <v>267</v>
      </c>
      <c r="BL78">
        <v>3274</v>
      </c>
      <c r="BM78">
        <v>1962</v>
      </c>
      <c r="BN78">
        <v>148</v>
      </c>
      <c r="BO78">
        <v>23</v>
      </c>
      <c r="BP78">
        <v>1987</v>
      </c>
      <c r="BQ78">
        <v>110363</v>
      </c>
      <c r="BR78">
        <v>99063</v>
      </c>
      <c r="BS78">
        <v>4878</v>
      </c>
      <c r="BT78">
        <v>3669</v>
      </c>
      <c r="BU78">
        <v>2331</v>
      </c>
      <c r="BV78">
        <v>786</v>
      </c>
      <c r="BW78">
        <v>74</v>
      </c>
      <c r="BX78">
        <v>0</v>
      </c>
      <c r="BY78">
        <v>0</v>
      </c>
      <c r="BZ78">
        <v>87069</v>
      </c>
      <c r="CA78">
        <v>79180</v>
      </c>
      <c r="CB78">
        <v>3087</v>
      </c>
      <c r="CC78">
        <v>2720</v>
      </c>
      <c r="CD78">
        <v>1693</v>
      </c>
      <c r="CE78">
        <v>577</v>
      </c>
      <c r="CF78">
        <v>55</v>
      </c>
      <c r="CG78">
        <v>0</v>
      </c>
      <c r="CH78">
        <v>0</v>
      </c>
      <c r="CI78">
        <v>92963</v>
      </c>
      <c r="CJ78">
        <v>80153</v>
      </c>
      <c r="CK78">
        <v>4937</v>
      </c>
      <c r="CL78">
        <v>2483</v>
      </c>
      <c r="CM78">
        <v>2058</v>
      </c>
      <c r="CN78">
        <v>121</v>
      </c>
      <c r="CO78">
        <v>7</v>
      </c>
      <c r="CP78">
        <v>222</v>
      </c>
      <c r="CQ78">
        <v>2982</v>
      </c>
      <c r="CR78">
        <v>116323</v>
      </c>
      <c r="CS78">
        <v>98324</v>
      </c>
      <c r="CT78">
        <v>7374</v>
      </c>
      <c r="CU78">
        <v>4564</v>
      </c>
      <c r="CV78">
        <v>3438</v>
      </c>
      <c r="CW78">
        <v>2244</v>
      </c>
      <c r="CX78">
        <v>97</v>
      </c>
      <c r="CY78">
        <v>92963</v>
      </c>
      <c r="CZ78">
        <v>80153</v>
      </c>
      <c r="DA78">
        <v>4937</v>
      </c>
      <c r="DB78">
        <v>3258</v>
      </c>
      <c r="DC78">
        <v>2498</v>
      </c>
      <c r="DD78">
        <v>1689</v>
      </c>
      <c r="DE78">
        <v>74</v>
      </c>
    </row>
    <row r="79" spans="1:109" x14ac:dyDescent="0.25">
      <c r="A79">
        <v>77</v>
      </c>
      <c r="B79">
        <v>77</v>
      </c>
      <c r="C79">
        <v>50447</v>
      </c>
      <c r="D79">
        <v>16041</v>
      </c>
      <c r="E79">
        <v>33034</v>
      </c>
      <c r="F79">
        <v>59960</v>
      </c>
      <c r="G79">
        <v>17640</v>
      </c>
      <c r="H79">
        <v>41472</v>
      </c>
      <c r="I79">
        <v>43856</v>
      </c>
      <c r="J79">
        <v>15107</v>
      </c>
      <c r="K79">
        <v>28749</v>
      </c>
      <c r="L79">
        <v>44483</v>
      </c>
      <c r="M79">
        <v>17984</v>
      </c>
      <c r="N79">
        <v>26499</v>
      </c>
      <c r="O79">
        <v>44678</v>
      </c>
      <c r="P79">
        <v>14827</v>
      </c>
      <c r="Q79">
        <v>28381</v>
      </c>
      <c r="R79">
        <v>54484</v>
      </c>
      <c r="S79">
        <v>15078</v>
      </c>
      <c r="T79">
        <v>36357</v>
      </c>
      <c r="U79">
        <v>55052</v>
      </c>
      <c r="V79">
        <v>16085</v>
      </c>
      <c r="W79">
        <v>36590</v>
      </c>
      <c r="X79">
        <v>94140</v>
      </c>
      <c r="Y79">
        <v>81865</v>
      </c>
      <c r="Z79">
        <v>1402</v>
      </c>
      <c r="AA79">
        <v>9439</v>
      </c>
      <c r="AB79">
        <v>548</v>
      </c>
      <c r="AC79">
        <v>781</v>
      </c>
      <c r="AD79">
        <v>30</v>
      </c>
      <c r="AE79">
        <v>8544</v>
      </c>
      <c r="AF79">
        <v>494</v>
      </c>
      <c r="AG79">
        <v>116</v>
      </c>
      <c r="AH79">
        <v>267</v>
      </c>
      <c r="AI79">
        <v>0</v>
      </c>
      <c r="AJ79">
        <v>121100</v>
      </c>
      <c r="AK79">
        <v>103517</v>
      </c>
      <c r="AL79">
        <v>2318</v>
      </c>
      <c r="AM79">
        <v>13302</v>
      </c>
      <c r="AN79">
        <v>1174</v>
      </c>
      <c r="AO79">
        <v>1276</v>
      </c>
      <c r="AP79">
        <v>104</v>
      </c>
      <c r="AQ79">
        <v>0</v>
      </c>
      <c r="AR79">
        <v>0</v>
      </c>
      <c r="AS79">
        <v>94330</v>
      </c>
      <c r="AT79">
        <v>82150</v>
      </c>
      <c r="AU79">
        <v>1322</v>
      </c>
      <c r="AV79">
        <v>8500</v>
      </c>
      <c r="AW79">
        <v>585</v>
      </c>
      <c r="AX79">
        <v>1795</v>
      </c>
      <c r="AY79">
        <v>15</v>
      </c>
      <c r="AZ79">
        <v>7632</v>
      </c>
      <c r="BA79">
        <v>516</v>
      </c>
      <c r="BB79">
        <v>200</v>
      </c>
      <c r="BC79">
        <v>242</v>
      </c>
      <c r="BD79">
        <v>0</v>
      </c>
      <c r="BE79">
        <v>121324</v>
      </c>
      <c r="BF79">
        <v>103900</v>
      </c>
      <c r="BG79">
        <v>2240</v>
      </c>
      <c r="BH79">
        <v>11817</v>
      </c>
      <c r="BI79">
        <v>1181</v>
      </c>
      <c r="BJ79">
        <v>2833</v>
      </c>
      <c r="BK79">
        <v>63</v>
      </c>
      <c r="BL79">
        <v>9424</v>
      </c>
      <c r="BM79">
        <v>965</v>
      </c>
      <c r="BN79">
        <v>203</v>
      </c>
      <c r="BO79">
        <v>190</v>
      </c>
      <c r="BP79">
        <v>4386</v>
      </c>
      <c r="BQ79">
        <v>124475</v>
      </c>
      <c r="BR79">
        <v>107726</v>
      </c>
      <c r="BS79">
        <v>1732</v>
      </c>
      <c r="BT79">
        <v>13120</v>
      </c>
      <c r="BU79">
        <v>1097</v>
      </c>
      <c r="BV79">
        <v>956</v>
      </c>
      <c r="BW79">
        <v>112</v>
      </c>
      <c r="BX79">
        <v>0</v>
      </c>
      <c r="BY79">
        <v>0</v>
      </c>
      <c r="BZ79">
        <v>96456</v>
      </c>
      <c r="CA79">
        <v>84367</v>
      </c>
      <c r="CB79">
        <v>1124</v>
      </c>
      <c r="CC79">
        <v>9614</v>
      </c>
      <c r="CD79">
        <v>736</v>
      </c>
      <c r="CE79">
        <v>698</v>
      </c>
      <c r="CF79">
        <v>64</v>
      </c>
      <c r="CG79">
        <v>0</v>
      </c>
      <c r="CH79">
        <v>0</v>
      </c>
      <c r="CI79">
        <v>97883</v>
      </c>
      <c r="CJ79">
        <v>83107</v>
      </c>
      <c r="CK79">
        <v>1690</v>
      </c>
      <c r="CL79">
        <v>8924</v>
      </c>
      <c r="CM79">
        <v>639</v>
      </c>
      <c r="CN79">
        <v>165</v>
      </c>
      <c r="CO79">
        <v>41</v>
      </c>
      <c r="CP79">
        <v>268</v>
      </c>
      <c r="CQ79">
        <v>3049</v>
      </c>
      <c r="CR79">
        <v>124936</v>
      </c>
      <c r="CS79">
        <v>104231</v>
      </c>
      <c r="CT79">
        <v>2615</v>
      </c>
      <c r="CU79">
        <v>13752</v>
      </c>
      <c r="CV79">
        <v>1230</v>
      </c>
      <c r="CW79">
        <v>2536</v>
      </c>
      <c r="CX79">
        <v>141</v>
      </c>
      <c r="CY79">
        <v>97883</v>
      </c>
      <c r="CZ79">
        <v>83107</v>
      </c>
      <c r="DA79">
        <v>1690</v>
      </c>
      <c r="DB79">
        <v>9878</v>
      </c>
      <c r="DC79">
        <v>860</v>
      </c>
      <c r="DD79">
        <v>1866</v>
      </c>
      <c r="DE79">
        <v>95</v>
      </c>
    </row>
    <row r="80" spans="1:109" x14ac:dyDescent="0.25">
      <c r="A80">
        <v>78</v>
      </c>
      <c r="B80">
        <v>78</v>
      </c>
      <c r="C80">
        <v>45326</v>
      </c>
      <c r="D80">
        <v>14447</v>
      </c>
      <c r="E80">
        <v>29681</v>
      </c>
      <c r="F80">
        <v>54257</v>
      </c>
      <c r="G80">
        <v>16660</v>
      </c>
      <c r="H80">
        <v>36759</v>
      </c>
      <c r="I80">
        <v>39098</v>
      </c>
      <c r="J80">
        <v>13592</v>
      </c>
      <c r="K80">
        <v>25506</v>
      </c>
      <c r="L80">
        <v>39819</v>
      </c>
      <c r="M80">
        <v>15495</v>
      </c>
      <c r="N80">
        <v>24324</v>
      </c>
      <c r="O80">
        <v>40055</v>
      </c>
      <c r="P80">
        <v>13470</v>
      </c>
      <c r="Q80">
        <v>25270</v>
      </c>
      <c r="R80">
        <v>49025</v>
      </c>
      <c r="S80">
        <v>12697</v>
      </c>
      <c r="T80">
        <v>33604</v>
      </c>
      <c r="U80">
        <v>49616</v>
      </c>
      <c r="V80">
        <v>15031</v>
      </c>
      <c r="W80">
        <v>32270</v>
      </c>
      <c r="X80">
        <v>86640</v>
      </c>
      <c r="Y80">
        <v>82610</v>
      </c>
      <c r="Z80">
        <v>1064</v>
      </c>
      <c r="AA80">
        <v>1648</v>
      </c>
      <c r="AB80">
        <v>730</v>
      </c>
      <c r="AC80">
        <v>485</v>
      </c>
      <c r="AD80">
        <v>10</v>
      </c>
      <c r="AE80">
        <v>1138</v>
      </c>
      <c r="AF80">
        <v>541</v>
      </c>
      <c r="AG80">
        <v>110</v>
      </c>
      <c r="AH80">
        <v>102</v>
      </c>
      <c r="AI80">
        <v>0</v>
      </c>
      <c r="AJ80">
        <v>116096</v>
      </c>
      <c r="AK80">
        <v>108749</v>
      </c>
      <c r="AL80">
        <v>2335</v>
      </c>
      <c r="AM80">
        <v>2810</v>
      </c>
      <c r="AN80">
        <v>1576</v>
      </c>
      <c r="AO80">
        <v>865</v>
      </c>
      <c r="AP80">
        <v>43</v>
      </c>
      <c r="AQ80">
        <v>0</v>
      </c>
      <c r="AR80">
        <v>0</v>
      </c>
      <c r="AS80">
        <v>86610</v>
      </c>
      <c r="AT80">
        <v>82645</v>
      </c>
      <c r="AU80">
        <v>1096</v>
      </c>
      <c r="AV80">
        <v>1664</v>
      </c>
      <c r="AW80">
        <v>633</v>
      </c>
      <c r="AX80">
        <v>464</v>
      </c>
      <c r="AY80">
        <v>4</v>
      </c>
      <c r="AZ80">
        <v>1227</v>
      </c>
      <c r="BA80">
        <v>490</v>
      </c>
      <c r="BB80">
        <v>154</v>
      </c>
      <c r="BC80">
        <v>132</v>
      </c>
      <c r="BD80">
        <v>0</v>
      </c>
      <c r="BE80">
        <v>116208</v>
      </c>
      <c r="BF80">
        <v>108896</v>
      </c>
      <c r="BG80">
        <v>2302</v>
      </c>
      <c r="BH80">
        <v>2737</v>
      </c>
      <c r="BI80">
        <v>1581</v>
      </c>
      <c r="BJ80">
        <v>935</v>
      </c>
      <c r="BK80">
        <v>105</v>
      </c>
      <c r="BL80">
        <v>1695</v>
      </c>
      <c r="BM80">
        <v>1106</v>
      </c>
      <c r="BN80">
        <v>248</v>
      </c>
      <c r="BO80">
        <v>119</v>
      </c>
      <c r="BP80">
        <v>1830</v>
      </c>
      <c r="BQ80">
        <v>114517</v>
      </c>
      <c r="BR80">
        <v>108447</v>
      </c>
      <c r="BS80">
        <v>1800</v>
      </c>
      <c r="BT80">
        <v>2490</v>
      </c>
      <c r="BU80">
        <v>1148</v>
      </c>
      <c r="BV80">
        <v>693</v>
      </c>
      <c r="BW80">
        <v>80</v>
      </c>
      <c r="BX80">
        <v>0</v>
      </c>
      <c r="BY80">
        <v>0</v>
      </c>
      <c r="BZ80">
        <v>85373</v>
      </c>
      <c r="CA80">
        <v>81573</v>
      </c>
      <c r="CB80">
        <v>1090</v>
      </c>
      <c r="CC80">
        <v>1444</v>
      </c>
      <c r="CD80">
        <v>788</v>
      </c>
      <c r="CE80">
        <v>494</v>
      </c>
      <c r="CF80">
        <v>51</v>
      </c>
      <c r="CG80">
        <v>0</v>
      </c>
      <c r="CH80">
        <v>0</v>
      </c>
      <c r="CI80">
        <v>88837</v>
      </c>
      <c r="CJ80">
        <v>82189</v>
      </c>
      <c r="CK80">
        <v>1724</v>
      </c>
      <c r="CL80">
        <v>1356</v>
      </c>
      <c r="CM80">
        <v>755</v>
      </c>
      <c r="CN80">
        <v>121</v>
      </c>
      <c r="CO80">
        <v>25</v>
      </c>
      <c r="CP80">
        <v>175</v>
      </c>
      <c r="CQ80">
        <v>2492</v>
      </c>
      <c r="CR80">
        <v>116894</v>
      </c>
      <c r="CS80">
        <v>106930</v>
      </c>
      <c r="CT80">
        <v>2755</v>
      </c>
      <c r="CU80">
        <v>3031</v>
      </c>
      <c r="CV80">
        <v>1381</v>
      </c>
      <c r="CW80">
        <v>2123</v>
      </c>
      <c r="CX80">
        <v>127</v>
      </c>
      <c r="CY80">
        <v>88837</v>
      </c>
      <c r="CZ80">
        <v>82189</v>
      </c>
      <c r="DA80">
        <v>1724</v>
      </c>
      <c r="DB80">
        <v>1849</v>
      </c>
      <c r="DC80">
        <v>983</v>
      </c>
      <c r="DD80">
        <v>1570</v>
      </c>
      <c r="DE80">
        <v>90</v>
      </c>
    </row>
    <row r="81" spans="1:109" x14ac:dyDescent="0.25">
      <c r="A81">
        <v>79</v>
      </c>
      <c r="B81">
        <v>79</v>
      </c>
      <c r="C81">
        <v>47956</v>
      </c>
      <c r="D81">
        <v>14462</v>
      </c>
      <c r="E81">
        <v>32229</v>
      </c>
      <c r="F81">
        <v>58157</v>
      </c>
      <c r="G81">
        <v>15376</v>
      </c>
      <c r="H81">
        <v>41883</v>
      </c>
      <c r="I81">
        <v>40802</v>
      </c>
      <c r="J81">
        <v>13622</v>
      </c>
      <c r="K81">
        <v>27180</v>
      </c>
      <c r="L81">
        <v>41718</v>
      </c>
      <c r="M81">
        <v>16379</v>
      </c>
      <c r="N81">
        <v>25339</v>
      </c>
      <c r="O81">
        <v>41509</v>
      </c>
      <c r="P81">
        <v>13588</v>
      </c>
      <c r="Q81">
        <v>26523</v>
      </c>
      <c r="R81">
        <v>52234</v>
      </c>
      <c r="S81">
        <v>13493</v>
      </c>
      <c r="T81">
        <v>35371</v>
      </c>
      <c r="U81">
        <v>53638</v>
      </c>
      <c r="V81">
        <v>14487</v>
      </c>
      <c r="W81">
        <v>36781</v>
      </c>
      <c r="X81">
        <v>94601</v>
      </c>
      <c r="Y81">
        <v>90141</v>
      </c>
      <c r="Z81">
        <v>1178</v>
      </c>
      <c r="AA81">
        <v>2229</v>
      </c>
      <c r="AB81">
        <v>348</v>
      </c>
      <c r="AC81">
        <v>547</v>
      </c>
      <c r="AD81">
        <v>4</v>
      </c>
      <c r="AE81">
        <v>1847</v>
      </c>
      <c r="AF81">
        <v>160</v>
      </c>
      <c r="AG81">
        <v>180</v>
      </c>
      <c r="AH81">
        <v>239</v>
      </c>
      <c r="AI81">
        <v>0</v>
      </c>
      <c r="AJ81">
        <v>119756</v>
      </c>
      <c r="AK81">
        <v>113080</v>
      </c>
      <c r="AL81">
        <v>2133</v>
      </c>
      <c r="AM81">
        <v>3348</v>
      </c>
      <c r="AN81">
        <v>658</v>
      </c>
      <c r="AO81">
        <v>900</v>
      </c>
      <c r="AP81">
        <v>184</v>
      </c>
      <c r="AQ81">
        <v>0</v>
      </c>
      <c r="AR81">
        <v>0</v>
      </c>
      <c r="AS81">
        <v>95150</v>
      </c>
      <c r="AT81">
        <v>90391</v>
      </c>
      <c r="AU81">
        <v>1191</v>
      </c>
      <c r="AV81">
        <v>2370</v>
      </c>
      <c r="AW81">
        <v>538</v>
      </c>
      <c r="AX81">
        <v>504</v>
      </c>
      <c r="AY81">
        <v>4</v>
      </c>
      <c r="AZ81">
        <v>2112</v>
      </c>
      <c r="BA81">
        <v>200</v>
      </c>
      <c r="BB81">
        <v>128</v>
      </c>
      <c r="BC81">
        <v>188</v>
      </c>
      <c r="BD81">
        <v>0</v>
      </c>
      <c r="BE81">
        <v>120709</v>
      </c>
      <c r="BF81">
        <v>113613</v>
      </c>
      <c r="BG81">
        <v>2079</v>
      </c>
      <c r="BH81">
        <v>3553</v>
      </c>
      <c r="BI81">
        <v>841</v>
      </c>
      <c r="BJ81">
        <v>898</v>
      </c>
      <c r="BK81">
        <v>121</v>
      </c>
      <c r="BL81">
        <v>2381</v>
      </c>
      <c r="BM81">
        <v>246</v>
      </c>
      <c r="BN81">
        <v>119</v>
      </c>
      <c r="BO81">
        <v>54</v>
      </c>
      <c r="BP81">
        <v>2214</v>
      </c>
      <c r="BQ81">
        <v>125322</v>
      </c>
      <c r="BR81">
        <v>119204</v>
      </c>
      <c r="BS81">
        <v>1521</v>
      </c>
      <c r="BT81">
        <v>3323</v>
      </c>
      <c r="BU81">
        <v>558</v>
      </c>
      <c r="BV81">
        <v>921</v>
      </c>
      <c r="BW81">
        <v>68</v>
      </c>
      <c r="BX81">
        <v>0</v>
      </c>
      <c r="BY81">
        <v>0</v>
      </c>
      <c r="BZ81">
        <v>97755</v>
      </c>
      <c r="CA81">
        <v>93437</v>
      </c>
      <c r="CB81">
        <v>1070</v>
      </c>
      <c r="CC81">
        <v>2344</v>
      </c>
      <c r="CD81">
        <v>392</v>
      </c>
      <c r="CE81">
        <v>660</v>
      </c>
      <c r="CF81">
        <v>41</v>
      </c>
      <c r="CG81">
        <v>0</v>
      </c>
      <c r="CH81">
        <v>0</v>
      </c>
      <c r="CI81">
        <v>94031</v>
      </c>
      <c r="CJ81">
        <v>87503</v>
      </c>
      <c r="CK81">
        <v>1236</v>
      </c>
      <c r="CL81">
        <v>1834</v>
      </c>
      <c r="CM81">
        <v>296</v>
      </c>
      <c r="CN81">
        <v>192</v>
      </c>
      <c r="CO81">
        <v>13</v>
      </c>
      <c r="CP81">
        <v>162</v>
      </c>
      <c r="CQ81">
        <v>2795</v>
      </c>
      <c r="CR81">
        <v>117815</v>
      </c>
      <c r="CS81">
        <v>108412</v>
      </c>
      <c r="CT81">
        <v>1932</v>
      </c>
      <c r="CU81">
        <v>3334</v>
      </c>
      <c r="CV81">
        <v>714</v>
      </c>
      <c r="CW81">
        <v>2462</v>
      </c>
      <c r="CX81">
        <v>97</v>
      </c>
      <c r="CY81">
        <v>94031</v>
      </c>
      <c r="CZ81">
        <v>87503</v>
      </c>
      <c r="DA81">
        <v>1236</v>
      </c>
      <c r="DB81">
        <v>2247</v>
      </c>
      <c r="DC81">
        <v>459</v>
      </c>
      <c r="DD81">
        <v>1828</v>
      </c>
      <c r="DE81">
        <v>58</v>
      </c>
    </row>
    <row r="82" spans="1:109" x14ac:dyDescent="0.25">
      <c r="A82">
        <v>80</v>
      </c>
      <c r="B82">
        <v>80</v>
      </c>
      <c r="C82">
        <v>54827</v>
      </c>
      <c r="D82">
        <v>13664</v>
      </c>
      <c r="E82">
        <v>39807</v>
      </c>
      <c r="F82">
        <v>66411</v>
      </c>
      <c r="G82">
        <v>16969</v>
      </c>
      <c r="H82">
        <v>48414</v>
      </c>
      <c r="I82">
        <v>46729</v>
      </c>
      <c r="J82">
        <v>12471</v>
      </c>
      <c r="K82">
        <v>34258</v>
      </c>
      <c r="L82">
        <v>47501</v>
      </c>
      <c r="M82">
        <v>16210</v>
      </c>
      <c r="N82">
        <v>31291</v>
      </c>
      <c r="O82">
        <v>47900</v>
      </c>
      <c r="P82">
        <v>12343</v>
      </c>
      <c r="Q82">
        <v>33851</v>
      </c>
      <c r="R82">
        <v>59904</v>
      </c>
      <c r="S82">
        <v>10095</v>
      </c>
      <c r="T82">
        <v>47312</v>
      </c>
      <c r="U82">
        <v>60444</v>
      </c>
      <c r="V82">
        <v>14274</v>
      </c>
      <c r="W82">
        <v>43520</v>
      </c>
      <c r="X82">
        <v>91638</v>
      </c>
      <c r="Y82">
        <v>86873</v>
      </c>
      <c r="Z82">
        <v>1083</v>
      </c>
      <c r="AA82">
        <v>2251</v>
      </c>
      <c r="AB82">
        <v>861</v>
      </c>
      <c r="AC82">
        <v>417</v>
      </c>
      <c r="AD82">
        <v>4</v>
      </c>
      <c r="AE82">
        <v>1609</v>
      </c>
      <c r="AF82">
        <v>616</v>
      </c>
      <c r="AG82">
        <v>137</v>
      </c>
      <c r="AH82">
        <v>144</v>
      </c>
      <c r="AI82">
        <v>0</v>
      </c>
      <c r="AJ82">
        <v>120301</v>
      </c>
      <c r="AK82">
        <v>111718</v>
      </c>
      <c r="AL82">
        <v>1915</v>
      </c>
      <c r="AM82">
        <v>3904</v>
      </c>
      <c r="AN82">
        <v>2098</v>
      </c>
      <c r="AO82">
        <v>797</v>
      </c>
      <c r="AP82">
        <v>160</v>
      </c>
      <c r="AQ82">
        <v>0</v>
      </c>
      <c r="AR82">
        <v>0</v>
      </c>
      <c r="AS82">
        <v>91105</v>
      </c>
      <c r="AT82">
        <v>86605</v>
      </c>
      <c r="AU82">
        <v>1070</v>
      </c>
      <c r="AV82">
        <v>2119</v>
      </c>
      <c r="AW82">
        <v>701</v>
      </c>
      <c r="AX82">
        <v>453</v>
      </c>
      <c r="AY82">
        <v>20</v>
      </c>
      <c r="AZ82">
        <v>1642</v>
      </c>
      <c r="BA82">
        <v>551</v>
      </c>
      <c r="BB82">
        <v>135</v>
      </c>
      <c r="BC82">
        <v>125</v>
      </c>
      <c r="BD82">
        <v>0</v>
      </c>
      <c r="BE82">
        <v>119834</v>
      </c>
      <c r="BF82">
        <v>111530</v>
      </c>
      <c r="BG82">
        <v>1815</v>
      </c>
      <c r="BH82">
        <v>3790</v>
      </c>
      <c r="BI82">
        <v>2083</v>
      </c>
      <c r="BJ82">
        <v>792</v>
      </c>
      <c r="BK82">
        <v>126</v>
      </c>
      <c r="BL82">
        <v>2249</v>
      </c>
      <c r="BM82">
        <v>1459</v>
      </c>
      <c r="BN82">
        <v>139</v>
      </c>
      <c r="BO82">
        <v>28</v>
      </c>
      <c r="BP82">
        <v>2596</v>
      </c>
      <c r="BQ82">
        <v>118074</v>
      </c>
      <c r="BR82">
        <v>111131</v>
      </c>
      <c r="BS82">
        <v>1421</v>
      </c>
      <c r="BT82">
        <v>3265</v>
      </c>
      <c r="BU82">
        <v>1554</v>
      </c>
      <c r="BV82">
        <v>740</v>
      </c>
      <c r="BW82">
        <v>48</v>
      </c>
      <c r="BX82">
        <v>0</v>
      </c>
      <c r="BY82">
        <v>0</v>
      </c>
      <c r="BZ82">
        <v>89370</v>
      </c>
      <c r="CA82">
        <v>85231</v>
      </c>
      <c r="CB82">
        <v>817</v>
      </c>
      <c r="CC82">
        <v>1779</v>
      </c>
      <c r="CD82">
        <v>1029</v>
      </c>
      <c r="CE82">
        <v>522</v>
      </c>
      <c r="CF82">
        <v>31</v>
      </c>
      <c r="CG82">
        <v>0</v>
      </c>
      <c r="CH82">
        <v>0</v>
      </c>
      <c r="CI82">
        <v>95171</v>
      </c>
      <c r="CJ82">
        <v>87131</v>
      </c>
      <c r="CK82">
        <v>1405</v>
      </c>
      <c r="CL82">
        <v>1961</v>
      </c>
      <c r="CM82">
        <v>1249</v>
      </c>
      <c r="CN82">
        <v>140</v>
      </c>
      <c r="CO82">
        <v>23</v>
      </c>
      <c r="CP82">
        <v>316</v>
      </c>
      <c r="CQ82">
        <v>2946</v>
      </c>
      <c r="CR82">
        <v>124211</v>
      </c>
      <c r="CS82">
        <v>111734</v>
      </c>
      <c r="CT82">
        <v>2311</v>
      </c>
      <c r="CU82">
        <v>4587</v>
      </c>
      <c r="CV82">
        <v>2359</v>
      </c>
      <c r="CW82">
        <v>2375</v>
      </c>
      <c r="CX82">
        <v>129</v>
      </c>
      <c r="CY82">
        <v>95171</v>
      </c>
      <c r="CZ82">
        <v>87131</v>
      </c>
      <c r="DA82">
        <v>1405</v>
      </c>
      <c r="DB82">
        <v>2708</v>
      </c>
      <c r="DC82">
        <v>1597</v>
      </c>
      <c r="DD82">
        <v>1720</v>
      </c>
      <c r="DE82">
        <v>82</v>
      </c>
    </row>
    <row r="83" spans="1:109" x14ac:dyDescent="0.25">
      <c r="A83">
        <v>81</v>
      </c>
      <c r="B83">
        <v>81</v>
      </c>
      <c r="C83">
        <v>49505</v>
      </c>
      <c r="D83">
        <v>14312</v>
      </c>
      <c r="E83">
        <v>33576</v>
      </c>
      <c r="F83">
        <v>59588</v>
      </c>
      <c r="G83">
        <v>16342</v>
      </c>
      <c r="H83">
        <v>42253</v>
      </c>
      <c r="I83">
        <v>42095</v>
      </c>
      <c r="J83">
        <v>13061</v>
      </c>
      <c r="K83">
        <v>29034</v>
      </c>
      <c r="L83">
        <v>42377</v>
      </c>
      <c r="M83">
        <v>17314</v>
      </c>
      <c r="N83">
        <v>25063</v>
      </c>
      <c r="O83">
        <v>42930</v>
      </c>
      <c r="P83">
        <v>12609</v>
      </c>
      <c r="Q83">
        <v>28808</v>
      </c>
      <c r="R83">
        <v>54646</v>
      </c>
      <c r="S83">
        <v>12649</v>
      </c>
      <c r="T83">
        <v>39096</v>
      </c>
      <c r="U83">
        <v>55442</v>
      </c>
      <c r="V83">
        <v>14854</v>
      </c>
      <c r="W83">
        <v>37253</v>
      </c>
      <c r="X83">
        <v>85515</v>
      </c>
      <c r="Y83">
        <v>79327</v>
      </c>
      <c r="Z83">
        <v>4438</v>
      </c>
      <c r="AA83">
        <v>793</v>
      </c>
      <c r="AB83">
        <v>322</v>
      </c>
      <c r="AC83">
        <v>523</v>
      </c>
      <c r="AD83">
        <v>28</v>
      </c>
      <c r="AE83">
        <v>665</v>
      </c>
      <c r="AF83">
        <v>265</v>
      </c>
      <c r="AG83">
        <v>245</v>
      </c>
      <c r="AH83">
        <v>72</v>
      </c>
      <c r="AI83">
        <v>0</v>
      </c>
      <c r="AJ83">
        <v>112706</v>
      </c>
      <c r="AK83">
        <v>102145</v>
      </c>
      <c r="AL83">
        <v>7752</v>
      </c>
      <c r="AM83">
        <v>1769</v>
      </c>
      <c r="AN83">
        <v>844</v>
      </c>
      <c r="AO83">
        <v>897</v>
      </c>
      <c r="AP83">
        <v>41</v>
      </c>
      <c r="AQ83">
        <v>0</v>
      </c>
      <c r="AR83">
        <v>0</v>
      </c>
      <c r="AS83">
        <v>85621</v>
      </c>
      <c r="AT83">
        <v>79459</v>
      </c>
      <c r="AU83">
        <v>4410</v>
      </c>
      <c r="AV83">
        <v>829</v>
      </c>
      <c r="AW83">
        <v>331</v>
      </c>
      <c r="AX83">
        <v>501</v>
      </c>
      <c r="AY83">
        <v>19</v>
      </c>
      <c r="AZ83">
        <v>673</v>
      </c>
      <c r="BA83">
        <v>258</v>
      </c>
      <c r="BB83">
        <v>254</v>
      </c>
      <c r="BC83">
        <v>54</v>
      </c>
      <c r="BD83">
        <v>0</v>
      </c>
      <c r="BE83">
        <v>113036</v>
      </c>
      <c r="BF83">
        <v>102622</v>
      </c>
      <c r="BG83">
        <v>7623</v>
      </c>
      <c r="BH83">
        <v>1727</v>
      </c>
      <c r="BI83">
        <v>809</v>
      </c>
      <c r="BJ83">
        <v>832</v>
      </c>
      <c r="BK83">
        <v>28</v>
      </c>
      <c r="BL83">
        <v>805</v>
      </c>
      <c r="BM83">
        <v>496</v>
      </c>
      <c r="BN83">
        <v>298</v>
      </c>
      <c r="BO83">
        <v>30</v>
      </c>
      <c r="BP83">
        <v>1136</v>
      </c>
      <c r="BQ83">
        <v>114775</v>
      </c>
      <c r="BR83">
        <v>105652</v>
      </c>
      <c r="BS83">
        <v>6796</v>
      </c>
      <c r="BT83">
        <v>1056</v>
      </c>
      <c r="BU83">
        <v>704</v>
      </c>
      <c r="BV83">
        <v>761</v>
      </c>
      <c r="BW83">
        <v>48</v>
      </c>
      <c r="BX83">
        <v>0</v>
      </c>
      <c r="BY83">
        <v>0</v>
      </c>
      <c r="BZ83">
        <v>86121</v>
      </c>
      <c r="CA83">
        <v>80718</v>
      </c>
      <c r="CB83">
        <v>3966</v>
      </c>
      <c r="CC83">
        <v>557</v>
      </c>
      <c r="CD83">
        <v>424</v>
      </c>
      <c r="CE83">
        <v>542</v>
      </c>
      <c r="CF83">
        <v>24</v>
      </c>
      <c r="CG83">
        <v>0</v>
      </c>
      <c r="CH83">
        <v>0</v>
      </c>
      <c r="CI83">
        <v>87360</v>
      </c>
      <c r="CJ83">
        <v>78924</v>
      </c>
      <c r="CK83">
        <v>5095</v>
      </c>
      <c r="CL83">
        <v>545</v>
      </c>
      <c r="CM83">
        <v>353</v>
      </c>
      <c r="CN83">
        <v>156</v>
      </c>
      <c r="CO83">
        <v>8</v>
      </c>
      <c r="CP83">
        <v>174</v>
      </c>
      <c r="CQ83">
        <v>2105</v>
      </c>
      <c r="CR83">
        <v>113487</v>
      </c>
      <c r="CS83">
        <v>100544</v>
      </c>
      <c r="CT83">
        <v>8049</v>
      </c>
      <c r="CU83">
        <v>1477</v>
      </c>
      <c r="CV83">
        <v>797</v>
      </c>
      <c r="CW83">
        <v>2244</v>
      </c>
      <c r="CX83">
        <v>93</v>
      </c>
      <c r="CY83">
        <v>87360</v>
      </c>
      <c r="CZ83">
        <v>78924</v>
      </c>
      <c r="DA83">
        <v>5095</v>
      </c>
      <c r="DB83">
        <v>845</v>
      </c>
      <c r="DC83">
        <v>514</v>
      </c>
      <c r="DD83">
        <v>1627</v>
      </c>
      <c r="DE83">
        <v>61</v>
      </c>
    </row>
    <row r="84" spans="1:109" x14ac:dyDescent="0.25">
      <c r="A84">
        <v>82</v>
      </c>
      <c r="B84">
        <v>82</v>
      </c>
      <c r="C84">
        <v>50520</v>
      </c>
      <c r="D84">
        <v>12323</v>
      </c>
      <c r="E84">
        <v>36692</v>
      </c>
      <c r="F84">
        <v>60291</v>
      </c>
      <c r="G84">
        <v>13682</v>
      </c>
      <c r="H84">
        <v>45595</v>
      </c>
      <c r="I84">
        <v>43300</v>
      </c>
      <c r="J84">
        <v>11103</v>
      </c>
      <c r="K84">
        <v>32197</v>
      </c>
      <c r="L84">
        <v>43781</v>
      </c>
      <c r="M84">
        <v>14566</v>
      </c>
      <c r="N84">
        <v>29215</v>
      </c>
      <c r="O84">
        <v>43954</v>
      </c>
      <c r="P84">
        <v>10940</v>
      </c>
      <c r="Q84">
        <v>31763</v>
      </c>
      <c r="R84">
        <v>55477</v>
      </c>
      <c r="S84">
        <v>12112</v>
      </c>
      <c r="T84">
        <v>40459</v>
      </c>
      <c r="U84">
        <v>56481</v>
      </c>
      <c r="V84">
        <v>12409</v>
      </c>
      <c r="W84">
        <v>41314</v>
      </c>
      <c r="X84">
        <v>85015</v>
      </c>
      <c r="Y84">
        <v>78938</v>
      </c>
      <c r="Z84">
        <v>4288</v>
      </c>
      <c r="AA84">
        <v>1059</v>
      </c>
      <c r="AB84">
        <v>259</v>
      </c>
      <c r="AC84">
        <v>351</v>
      </c>
      <c r="AD84">
        <v>22</v>
      </c>
      <c r="AE84">
        <v>890</v>
      </c>
      <c r="AF84">
        <v>142</v>
      </c>
      <c r="AG84">
        <v>139</v>
      </c>
      <c r="AH84">
        <v>85</v>
      </c>
      <c r="AI84">
        <v>0</v>
      </c>
      <c r="AJ84">
        <v>112717</v>
      </c>
      <c r="AK84">
        <v>102103</v>
      </c>
      <c r="AL84">
        <v>7450</v>
      </c>
      <c r="AM84">
        <v>2391</v>
      </c>
      <c r="AN84">
        <v>644</v>
      </c>
      <c r="AO84">
        <v>807</v>
      </c>
      <c r="AP84">
        <v>87</v>
      </c>
      <c r="AQ84">
        <v>0</v>
      </c>
      <c r="AR84">
        <v>0</v>
      </c>
      <c r="AS84">
        <v>85289</v>
      </c>
      <c r="AT84">
        <v>79276</v>
      </c>
      <c r="AU84">
        <v>4237</v>
      </c>
      <c r="AV84">
        <v>1002</v>
      </c>
      <c r="AW84">
        <v>273</v>
      </c>
      <c r="AX84">
        <v>379</v>
      </c>
      <c r="AY84">
        <v>26</v>
      </c>
      <c r="AZ84">
        <v>874</v>
      </c>
      <c r="BA84">
        <v>163</v>
      </c>
      <c r="BB84">
        <v>151</v>
      </c>
      <c r="BC84">
        <v>62</v>
      </c>
      <c r="BD84">
        <v>0</v>
      </c>
      <c r="BE84">
        <v>112922</v>
      </c>
      <c r="BF84">
        <v>102441</v>
      </c>
      <c r="BG84">
        <v>7318</v>
      </c>
      <c r="BH84">
        <v>2263</v>
      </c>
      <c r="BI84">
        <v>663</v>
      </c>
      <c r="BJ84">
        <v>735</v>
      </c>
      <c r="BK84">
        <v>108</v>
      </c>
      <c r="BL84">
        <v>1157</v>
      </c>
      <c r="BM84">
        <v>300</v>
      </c>
      <c r="BN84">
        <v>177</v>
      </c>
      <c r="BO84">
        <v>285</v>
      </c>
      <c r="BP84">
        <v>1213</v>
      </c>
      <c r="BQ84">
        <v>115674</v>
      </c>
      <c r="BR84">
        <v>106351</v>
      </c>
      <c r="BS84">
        <v>6672</v>
      </c>
      <c r="BT84">
        <v>1873</v>
      </c>
      <c r="BU84">
        <v>460</v>
      </c>
      <c r="BV84">
        <v>737</v>
      </c>
      <c r="BW84">
        <v>52</v>
      </c>
      <c r="BX84">
        <v>0</v>
      </c>
      <c r="BY84">
        <v>0</v>
      </c>
      <c r="BZ84">
        <v>86401</v>
      </c>
      <c r="CA84">
        <v>80935</v>
      </c>
      <c r="CB84">
        <v>3902</v>
      </c>
      <c r="CC84">
        <v>962</v>
      </c>
      <c r="CD84">
        <v>257</v>
      </c>
      <c r="CE84">
        <v>511</v>
      </c>
      <c r="CF84">
        <v>36</v>
      </c>
      <c r="CG84">
        <v>0</v>
      </c>
      <c r="CH84">
        <v>0</v>
      </c>
      <c r="CI84">
        <v>86823</v>
      </c>
      <c r="CJ84">
        <v>78485</v>
      </c>
      <c r="CK84">
        <v>5076</v>
      </c>
      <c r="CL84">
        <v>811</v>
      </c>
      <c r="CM84">
        <v>239</v>
      </c>
      <c r="CN84">
        <v>131</v>
      </c>
      <c r="CO84">
        <v>25</v>
      </c>
      <c r="CP84">
        <v>215</v>
      </c>
      <c r="CQ84">
        <v>1841</v>
      </c>
      <c r="CR84">
        <v>114464</v>
      </c>
      <c r="CS84">
        <v>101512</v>
      </c>
      <c r="CT84">
        <v>8077</v>
      </c>
      <c r="CU84">
        <v>2270</v>
      </c>
      <c r="CV84">
        <v>661</v>
      </c>
      <c r="CW84">
        <v>1969</v>
      </c>
      <c r="CX84">
        <v>153</v>
      </c>
      <c r="CY84">
        <v>86823</v>
      </c>
      <c r="CZ84">
        <v>78485</v>
      </c>
      <c r="DA84">
        <v>5076</v>
      </c>
      <c r="DB84">
        <v>1290</v>
      </c>
      <c r="DC84">
        <v>426</v>
      </c>
      <c r="DD84">
        <v>1405</v>
      </c>
      <c r="DE84">
        <v>108</v>
      </c>
    </row>
    <row r="85" spans="1:109" x14ac:dyDescent="0.25">
      <c r="A85">
        <v>83</v>
      </c>
      <c r="B85">
        <v>83</v>
      </c>
      <c r="C85">
        <v>49675</v>
      </c>
      <c r="D85">
        <v>13752</v>
      </c>
      <c r="E85">
        <v>34449</v>
      </c>
      <c r="F85">
        <v>59723</v>
      </c>
      <c r="G85">
        <v>16348</v>
      </c>
      <c r="H85">
        <v>42334</v>
      </c>
      <c r="I85">
        <v>42469</v>
      </c>
      <c r="J85">
        <v>12749</v>
      </c>
      <c r="K85">
        <v>29720</v>
      </c>
      <c r="L85">
        <v>42799</v>
      </c>
      <c r="M85">
        <v>16197</v>
      </c>
      <c r="N85">
        <v>26602</v>
      </c>
      <c r="O85">
        <v>43176</v>
      </c>
      <c r="P85">
        <v>12459</v>
      </c>
      <c r="Q85">
        <v>29200</v>
      </c>
      <c r="R85">
        <v>54386</v>
      </c>
      <c r="S85">
        <v>11429</v>
      </c>
      <c r="T85">
        <v>40274</v>
      </c>
      <c r="U85">
        <v>55282</v>
      </c>
      <c r="V85">
        <v>14003</v>
      </c>
      <c r="W85">
        <v>38231</v>
      </c>
      <c r="X85">
        <v>92684</v>
      </c>
      <c r="Y85">
        <v>87476</v>
      </c>
      <c r="Z85">
        <v>2579</v>
      </c>
      <c r="AA85">
        <v>1414</v>
      </c>
      <c r="AB85">
        <v>555</v>
      </c>
      <c r="AC85">
        <v>637</v>
      </c>
      <c r="AD85">
        <v>0</v>
      </c>
      <c r="AE85">
        <v>977</v>
      </c>
      <c r="AF85">
        <v>484</v>
      </c>
      <c r="AG85">
        <v>72</v>
      </c>
      <c r="AH85">
        <v>121</v>
      </c>
      <c r="AI85">
        <v>0</v>
      </c>
      <c r="AJ85">
        <v>121860</v>
      </c>
      <c r="AK85">
        <v>111354</v>
      </c>
      <c r="AL85">
        <v>4930</v>
      </c>
      <c r="AM85">
        <v>3066</v>
      </c>
      <c r="AN85">
        <v>2079</v>
      </c>
      <c r="AO85">
        <v>1057</v>
      </c>
      <c r="AP85">
        <v>81</v>
      </c>
      <c r="AQ85">
        <v>0</v>
      </c>
      <c r="AR85">
        <v>0</v>
      </c>
      <c r="AS85">
        <v>92921</v>
      </c>
      <c r="AT85">
        <v>87746</v>
      </c>
      <c r="AU85">
        <v>2573</v>
      </c>
      <c r="AV85">
        <v>1345</v>
      </c>
      <c r="AW85">
        <v>671</v>
      </c>
      <c r="AX85">
        <v>545</v>
      </c>
      <c r="AY85">
        <v>0</v>
      </c>
      <c r="AZ85">
        <v>908</v>
      </c>
      <c r="BA85">
        <v>600</v>
      </c>
      <c r="BB85">
        <v>32</v>
      </c>
      <c r="BC85">
        <v>116</v>
      </c>
      <c r="BD85">
        <v>0</v>
      </c>
      <c r="BE85">
        <v>122072</v>
      </c>
      <c r="BF85">
        <v>111922</v>
      </c>
      <c r="BG85">
        <v>4717</v>
      </c>
      <c r="BH85">
        <v>2896</v>
      </c>
      <c r="BI85">
        <v>2128</v>
      </c>
      <c r="BJ85">
        <v>969</v>
      </c>
      <c r="BK85">
        <v>109</v>
      </c>
      <c r="BL85">
        <v>1294</v>
      </c>
      <c r="BM85">
        <v>1859</v>
      </c>
      <c r="BN85">
        <v>23</v>
      </c>
      <c r="BO85">
        <v>86</v>
      </c>
      <c r="BP85">
        <v>2171</v>
      </c>
      <c r="BQ85">
        <v>122432</v>
      </c>
      <c r="BR85">
        <v>114135</v>
      </c>
      <c r="BS85">
        <v>3748</v>
      </c>
      <c r="BT85">
        <v>2176</v>
      </c>
      <c r="BU85">
        <v>1906</v>
      </c>
      <c r="BV85">
        <v>751</v>
      </c>
      <c r="BW85">
        <v>49</v>
      </c>
      <c r="BX85">
        <v>0</v>
      </c>
      <c r="BY85">
        <v>0</v>
      </c>
      <c r="BZ85">
        <v>93862</v>
      </c>
      <c r="CA85">
        <v>88614</v>
      </c>
      <c r="CB85">
        <v>2258</v>
      </c>
      <c r="CC85">
        <v>1214</v>
      </c>
      <c r="CD85">
        <v>1349</v>
      </c>
      <c r="CE85">
        <v>552</v>
      </c>
      <c r="CF85">
        <v>37</v>
      </c>
      <c r="CG85">
        <v>0</v>
      </c>
      <c r="CH85">
        <v>0</v>
      </c>
      <c r="CI85">
        <v>94418</v>
      </c>
      <c r="CJ85">
        <v>86096</v>
      </c>
      <c r="CK85">
        <v>3131</v>
      </c>
      <c r="CL85">
        <v>1155</v>
      </c>
      <c r="CM85">
        <v>1210</v>
      </c>
      <c r="CN85">
        <v>129</v>
      </c>
      <c r="CO85">
        <v>28</v>
      </c>
      <c r="CP85">
        <v>216</v>
      </c>
      <c r="CQ85">
        <v>2453</v>
      </c>
      <c r="CR85">
        <v>120963</v>
      </c>
      <c r="CS85">
        <v>108503</v>
      </c>
      <c r="CT85">
        <v>4793</v>
      </c>
      <c r="CU85">
        <v>2929</v>
      </c>
      <c r="CV85">
        <v>2166</v>
      </c>
      <c r="CW85">
        <v>2154</v>
      </c>
      <c r="CX85">
        <v>130</v>
      </c>
      <c r="CY85">
        <v>94418</v>
      </c>
      <c r="CZ85">
        <v>86096</v>
      </c>
      <c r="DA85">
        <v>3131</v>
      </c>
      <c r="DB85">
        <v>1735</v>
      </c>
      <c r="DC85">
        <v>1501</v>
      </c>
      <c r="DD85">
        <v>1558</v>
      </c>
      <c r="DE85">
        <v>78</v>
      </c>
    </row>
    <row r="86" spans="1:109" x14ac:dyDescent="0.25">
      <c r="A86">
        <v>84</v>
      </c>
      <c r="B86">
        <v>84</v>
      </c>
      <c r="C86">
        <v>51654</v>
      </c>
      <c r="D86">
        <v>9796</v>
      </c>
      <c r="E86">
        <v>40637</v>
      </c>
      <c r="F86">
        <v>61694</v>
      </c>
      <c r="G86">
        <v>11110</v>
      </c>
      <c r="H86">
        <v>49781</v>
      </c>
      <c r="I86">
        <v>44729</v>
      </c>
      <c r="J86">
        <v>9225</v>
      </c>
      <c r="K86">
        <v>35504</v>
      </c>
      <c r="L86">
        <v>44978</v>
      </c>
      <c r="M86">
        <v>12790</v>
      </c>
      <c r="N86">
        <v>32188</v>
      </c>
      <c r="O86">
        <v>45314</v>
      </c>
      <c r="P86">
        <v>8865</v>
      </c>
      <c r="Q86">
        <v>35053</v>
      </c>
      <c r="R86">
        <v>56160</v>
      </c>
      <c r="S86">
        <v>7919</v>
      </c>
      <c r="T86">
        <v>46133</v>
      </c>
      <c r="U86">
        <v>56816</v>
      </c>
      <c r="V86">
        <v>9811</v>
      </c>
      <c r="W86">
        <v>44866</v>
      </c>
      <c r="X86">
        <v>83075</v>
      </c>
      <c r="Y86">
        <v>80689</v>
      </c>
      <c r="Z86">
        <v>997</v>
      </c>
      <c r="AA86">
        <v>701</v>
      </c>
      <c r="AB86">
        <v>366</v>
      </c>
      <c r="AC86">
        <v>341</v>
      </c>
      <c r="AD86">
        <v>0</v>
      </c>
      <c r="AE86">
        <v>478</v>
      </c>
      <c r="AF86">
        <v>234</v>
      </c>
      <c r="AG86">
        <v>209</v>
      </c>
      <c r="AH86">
        <v>17</v>
      </c>
      <c r="AI86">
        <v>0</v>
      </c>
      <c r="AJ86">
        <v>111433</v>
      </c>
      <c r="AK86">
        <v>106479</v>
      </c>
      <c r="AL86">
        <v>2067</v>
      </c>
      <c r="AM86">
        <v>1213</v>
      </c>
      <c r="AN86">
        <v>995</v>
      </c>
      <c r="AO86">
        <v>464</v>
      </c>
      <c r="AP86">
        <v>252</v>
      </c>
      <c r="AQ86">
        <v>0</v>
      </c>
      <c r="AR86">
        <v>0</v>
      </c>
      <c r="AS86">
        <v>83335</v>
      </c>
      <c r="AT86">
        <v>81062</v>
      </c>
      <c r="AU86">
        <v>936</v>
      </c>
      <c r="AV86">
        <v>545</v>
      </c>
      <c r="AW86">
        <v>340</v>
      </c>
      <c r="AX86">
        <v>398</v>
      </c>
      <c r="AY86">
        <v>4</v>
      </c>
      <c r="AZ86">
        <v>386</v>
      </c>
      <c r="BA86">
        <v>194</v>
      </c>
      <c r="BB86">
        <v>173</v>
      </c>
      <c r="BC86">
        <v>25</v>
      </c>
      <c r="BD86">
        <v>0</v>
      </c>
      <c r="BE86">
        <v>111763</v>
      </c>
      <c r="BF86">
        <v>106902</v>
      </c>
      <c r="BG86">
        <v>2065</v>
      </c>
      <c r="BH86">
        <v>1173</v>
      </c>
      <c r="BI86">
        <v>930</v>
      </c>
      <c r="BJ86">
        <v>529</v>
      </c>
      <c r="BK86">
        <v>203</v>
      </c>
      <c r="BL86">
        <v>629</v>
      </c>
      <c r="BM86">
        <v>494</v>
      </c>
      <c r="BN86">
        <v>176</v>
      </c>
      <c r="BO86">
        <v>133</v>
      </c>
      <c r="BP86">
        <v>1190</v>
      </c>
      <c r="BQ86">
        <v>112659</v>
      </c>
      <c r="BR86">
        <v>108974</v>
      </c>
      <c r="BS86">
        <v>1612</v>
      </c>
      <c r="BT86">
        <v>847</v>
      </c>
      <c r="BU86">
        <v>668</v>
      </c>
      <c r="BV86">
        <v>591</v>
      </c>
      <c r="BW86">
        <v>132</v>
      </c>
      <c r="BX86">
        <v>0</v>
      </c>
      <c r="BY86">
        <v>0</v>
      </c>
      <c r="BZ86">
        <v>83732</v>
      </c>
      <c r="CA86">
        <v>81671</v>
      </c>
      <c r="CB86">
        <v>883</v>
      </c>
      <c r="CC86">
        <v>360</v>
      </c>
      <c r="CD86">
        <v>417</v>
      </c>
      <c r="CE86">
        <v>436</v>
      </c>
      <c r="CF86">
        <v>69</v>
      </c>
      <c r="CG86">
        <v>0</v>
      </c>
      <c r="CH86">
        <v>0</v>
      </c>
      <c r="CI86">
        <v>86243</v>
      </c>
      <c r="CJ86">
        <v>81710</v>
      </c>
      <c r="CK86">
        <v>1399</v>
      </c>
      <c r="CL86">
        <v>409</v>
      </c>
      <c r="CM86">
        <v>437</v>
      </c>
      <c r="CN86">
        <v>148</v>
      </c>
      <c r="CO86">
        <v>336</v>
      </c>
      <c r="CP86">
        <v>138</v>
      </c>
      <c r="CQ86">
        <v>1666</v>
      </c>
      <c r="CR86">
        <v>114313</v>
      </c>
      <c r="CS86">
        <v>107121</v>
      </c>
      <c r="CT86">
        <v>2322</v>
      </c>
      <c r="CU86">
        <v>1382</v>
      </c>
      <c r="CV86">
        <v>870</v>
      </c>
      <c r="CW86">
        <v>1655</v>
      </c>
      <c r="CX86">
        <v>676</v>
      </c>
      <c r="CY86">
        <v>86243</v>
      </c>
      <c r="CZ86">
        <v>81710</v>
      </c>
      <c r="DA86">
        <v>1399</v>
      </c>
      <c r="DB86">
        <v>727</v>
      </c>
      <c r="DC86">
        <v>595</v>
      </c>
      <c r="DD86">
        <v>1199</v>
      </c>
      <c r="DE86">
        <v>377</v>
      </c>
    </row>
    <row r="87" spans="1:109" x14ac:dyDescent="0.25">
      <c r="A87">
        <v>85</v>
      </c>
      <c r="B87">
        <v>85</v>
      </c>
      <c r="C87">
        <v>52691</v>
      </c>
      <c r="D87">
        <v>12051</v>
      </c>
      <c r="E87">
        <v>39257</v>
      </c>
      <c r="F87">
        <v>62847</v>
      </c>
      <c r="G87">
        <v>13471</v>
      </c>
      <c r="H87">
        <v>48431</v>
      </c>
      <c r="I87">
        <v>45528</v>
      </c>
      <c r="J87">
        <v>10966</v>
      </c>
      <c r="K87">
        <v>34562</v>
      </c>
      <c r="L87">
        <v>45931</v>
      </c>
      <c r="M87">
        <v>14672</v>
      </c>
      <c r="N87">
        <v>31259</v>
      </c>
      <c r="O87">
        <v>45928</v>
      </c>
      <c r="P87">
        <v>11340</v>
      </c>
      <c r="Q87">
        <v>32849</v>
      </c>
      <c r="R87">
        <v>57678</v>
      </c>
      <c r="S87">
        <v>9714</v>
      </c>
      <c r="T87">
        <v>45123</v>
      </c>
      <c r="U87">
        <v>58042</v>
      </c>
      <c r="V87">
        <v>12478</v>
      </c>
      <c r="W87">
        <v>43184</v>
      </c>
      <c r="X87">
        <v>92012</v>
      </c>
      <c r="Y87">
        <v>87168</v>
      </c>
      <c r="Z87">
        <v>1018</v>
      </c>
      <c r="AA87">
        <v>2534</v>
      </c>
      <c r="AB87">
        <v>558</v>
      </c>
      <c r="AC87">
        <v>654</v>
      </c>
      <c r="AD87">
        <v>44</v>
      </c>
      <c r="AE87">
        <v>1973</v>
      </c>
      <c r="AF87">
        <v>470</v>
      </c>
      <c r="AG87">
        <v>303</v>
      </c>
      <c r="AH87">
        <v>61</v>
      </c>
      <c r="AI87">
        <v>0</v>
      </c>
      <c r="AJ87">
        <v>122331</v>
      </c>
      <c r="AK87">
        <v>113781</v>
      </c>
      <c r="AL87">
        <v>1910</v>
      </c>
      <c r="AM87">
        <v>4498</v>
      </c>
      <c r="AN87">
        <v>1428</v>
      </c>
      <c r="AO87">
        <v>884</v>
      </c>
      <c r="AP87">
        <v>69</v>
      </c>
      <c r="AQ87">
        <v>0</v>
      </c>
      <c r="AR87">
        <v>0</v>
      </c>
      <c r="AS87">
        <v>91824</v>
      </c>
      <c r="AT87">
        <v>87070</v>
      </c>
      <c r="AU87">
        <v>915</v>
      </c>
      <c r="AV87">
        <v>2524</v>
      </c>
      <c r="AW87">
        <v>628</v>
      </c>
      <c r="AX87">
        <v>639</v>
      </c>
      <c r="AY87">
        <v>14</v>
      </c>
      <c r="AZ87">
        <v>2019</v>
      </c>
      <c r="BA87">
        <v>546</v>
      </c>
      <c r="BB87">
        <v>284</v>
      </c>
      <c r="BC87">
        <v>62</v>
      </c>
      <c r="BD87">
        <v>0</v>
      </c>
      <c r="BE87">
        <v>122547</v>
      </c>
      <c r="BF87">
        <v>114043</v>
      </c>
      <c r="BG87">
        <v>1898</v>
      </c>
      <c r="BH87">
        <v>4427</v>
      </c>
      <c r="BI87">
        <v>1398</v>
      </c>
      <c r="BJ87">
        <v>919</v>
      </c>
      <c r="BK87">
        <v>38</v>
      </c>
      <c r="BL87">
        <v>2711</v>
      </c>
      <c r="BM87">
        <v>1026</v>
      </c>
      <c r="BN87">
        <v>306</v>
      </c>
      <c r="BO87">
        <v>81</v>
      </c>
      <c r="BP87">
        <v>2466</v>
      </c>
      <c r="BQ87">
        <v>124724</v>
      </c>
      <c r="BR87">
        <v>117223</v>
      </c>
      <c r="BS87">
        <v>1542</v>
      </c>
      <c r="BT87">
        <v>3989</v>
      </c>
      <c r="BU87">
        <v>1069</v>
      </c>
      <c r="BV87">
        <v>989</v>
      </c>
      <c r="BW87">
        <v>141</v>
      </c>
      <c r="BX87">
        <v>0</v>
      </c>
      <c r="BY87">
        <v>0</v>
      </c>
      <c r="BZ87">
        <v>91886</v>
      </c>
      <c r="CA87">
        <v>87467</v>
      </c>
      <c r="CB87">
        <v>866</v>
      </c>
      <c r="CC87">
        <v>2207</v>
      </c>
      <c r="CD87">
        <v>698</v>
      </c>
      <c r="CE87">
        <v>678</v>
      </c>
      <c r="CF87">
        <v>77</v>
      </c>
      <c r="CG87">
        <v>0</v>
      </c>
      <c r="CH87">
        <v>0</v>
      </c>
      <c r="CI87">
        <v>93394</v>
      </c>
      <c r="CJ87">
        <v>86128</v>
      </c>
      <c r="CK87">
        <v>1456</v>
      </c>
      <c r="CL87">
        <v>1659</v>
      </c>
      <c r="CM87">
        <v>647</v>
      </c>
      <c r="CN87">
        <v>194</v>
      </c>
      <c r="CO87">
        <v>45</v>
      </c>
      <c r="CP87">
        <v>253</v>
      </c>
      <c r="CQ87">
        <v>3012</v>
      </c>
      <c r="CR87">
        <v>122372</v>
      </c>
      <c r="CS87">
        <v>111063</v>
      </c>
      <c r="CT87">
        <v>2303</v>
      </c>
      <c r="CU87">
        <v>4305</v>
      </c>
      <c r="CV87">
        <v>1367</v>
      </c>
      <c r="CW87">
        <v>2627</v>
      </c>
      <c r="CX87">
        <v>212</v>
      </c>
      <c r="CY87">
        <v>93394</v>
      </c>
      <c r="CZ87">
        <v>86128</v>
      </c>
      <c r="DA87">
        <v>1456</v>
      </c>
      <c r="DB87">
        <v>2471</v>
      </c>
      <c r="DC87">
        <v>909</v>
      </c>
      <c r="DD87">
        <v>1925</v>
      </c>
      <c r="DE87">
        <v>146</v>
      </c>
    </row>
    <row r="88" spans="1:109" x14ac:dyDescent="0.25">
      <c r="A88">
        <v>86</v>
      </c>
      <c r="B88">
        <v>86</v>
      </c>
      <c r="C88">
        <v>46528</v>
      </c>
      <c r="D88">
        <v>13288</v>
      </c>
      <c r="E88">
        <v>32114</v>
      </c>
      <c r="F88">
        <v>54497</v>
      </c>
      <c r="G88">
        <v>15145</v>
      </c>
      <c r="H88">
        <v>38546</v>
      </c>
      <c r="I88">
        <v>40465</v>
      </c>
      <c r="J88">
        <v>12024</v>
      </c>
      <c r="K88">
        <v>28441</v>
      </c>
      <c r="L88">
        <v>40697</v>
      </c>
      <c r="M88">
        <v>15708</v>
      </c>
      <c r="N88">
        <v>24989</v>
      </c>
      <c r="O88">
        <v>40718</v>
      </c>
      <c r="P88">
        <v>11588</v>
      </c>
      <c r="Q88">
        <v>28070</v>
      </c>
      <c r="R88">
        <v>50991</v>
      </c>
      <c r="S88">
        <v>11551</v>
      </c>
      <c r="T88">
        <v>37135</v>
      </c>
      <c r="U88">
        <v>51803</v>
      </c>
      <c r="V88">
        <v>14163</v>
      </c>
      <c r="W88">
        <v>35356</v>
      </c>
      <c r="X88">
        <v>87407</v>
      </c>
      <c r="Y88">
        <v>74523</v>
      </c>
      <c r="Z88">
        <v>1910</v>
      </c>
      <c r="AA88">
        <v>9904</v>
      </c>
      <c r="AB88">
        <v>554</v>
      </c>
      <c r="AC88">
        <v>598</v>
      </c>
      <c r="AD88">
        <v>4</v>
      </c>
      <c r="AE88">
        <v>8990</v>
      </c>
      <c r="AF88">
        <v>421</v>
      </c>
      <c r="AG88">
        <v>169</v>
      </c>
      <c r="AH88">
        <v>100</v>
      </c>
      <c r="AI88">
        <v>0</v>
      </c>
      <c r="AJ88">
        <v>114936</v>
      </c>
      <c r="AK88">
        <v>94546</v>
      </c>
      <c r="AL88">
        <v>3378</v>
      </c>
      <c r="AM88">
        <v>15232</v>
      </c>
      <c r="AN88">
        <v>1254</v>
      </c>
      <c r="AO88">
        <v>924</v>
      </c>
      <c r="AP88">
        <v>10</v>
      </c>
      <c r="AQ88">
        <v>0</v>
      </c>
      <c r="AR88">
        <v>0</v>
      </c>
      <c r="AS88">
        <v>87635</v>
      </c>
      <c r="AT88">
        <v>74743</v>
      </c>
      <c r="AU88">
        <v>1870</v>
      </c>
      <c r="AV88">
        <v>9772</v>
      </c>
      <c r="AW88">
        <v>659</v>
      </c>
      <c r="AX88">
        <v>599</v>
      </c>
      <c r="AY88">
        <v>39</v>
      </c>
      <c r="AZ88">
        <v>8941</v>
      </c>
      <c r="BA88">
        <v>490</v>
      </c>
      <c r="BB88">
        <v>200</v>
      </c>
      <c r="BC88">
        <v>109</v>
      </c>
      <c r="BD88">
        <v>0</v>
      </c>
      <c r="BE88">
        <v>115169</v>
      </c>
      <c r="BF88">
        <v>95089</v>
      </c>
      <c r="BG88">
        <v>3239</v>
      </c>
      <c r="BH88">
        <v>15032</v>
      </c>
      <c r="BI88">
        <v>1204</v>
      </c>
      <c r="BJ88">
        <v>914</v>
      </c>
      <c r="BK88">
        <v>39</v>
      </c>
      <c r="BL88">
        <v>12304</v>
      </c>
      <c r="BM88">
        <v>760</v>
      </c>
      <c r="BN88">
        <v>229</v>
      </c>
      <c r="BO88">
        <v>177</v>
      </c>
      <c r="BP88">
        <v>3329</v>
      </c>
      <c r="BQ88">
        <v>117698</v>
      </c>
      <c r="BR88">
        <v>98833</v>
      </c>
      <c r="BS88">
        <v>2621</v>
      </c>
      <c r="BT88">
        <v>14665</v>
      </c>
      <c r="BU88">
        <v>1079</v>
      </c>
      <c r="BV88">
        <v>852</v>
      </c>
      <c r="BW88">
        <v>71</v>
      </c>
      <c r="BX88">
        <v>0</v>
      </c>
      <c r="BY88">
        <v>0</v>
      </c>
      <c r="BZ88">
        <v>89495</v>
      </c>
      <c r="CA88">
        <v>77256</v>
      </c>
      <c r="CB88">
        <v>1607</v>
      </c>
      <c r="CC88">
        <v>9480</v>
      </c>
      <c r="CD88">
        <v>736</v>
      </c>
      <c r="CE88">
        <v>579</v>
      </c>
      <c r="CF88">
        <v>55</v>
      </c>
      <c r="CG88">
        <v>0</v>
      </c>
      <c r="CH88">
        <v>0</v>
      </c>
      <c r="CI88">
        <v>87105</v>
      </c>
      <c r="CJ88">
        <v>71706</v>
      </c>
      <c r="CK88">
        <v>2121</v>
      </c>
      <c r="CL88">
        <v>9235</v>
      </c>
      <c r="CM88">
        <v>694</v>
      </c>
      <c r="CN88">
        <v>201</v>
      </c>
      <c r="CO88">
        <v>31</v>
      </c>
      <c r="CP88">
        <v>298</v>
      </c>
      <c r="CQ88">
        <v>2819</v>
      </c>
      <c r="CR88">
        <v>113287</v>
      </c>
      <c r="CS88">
        <v>90189</v>
      </c>
      <c r="CT88">
        <v>3406</v>
      </c>
      <c r="CU88">
        <v>15789</v>
      </c>
      <c r="CV88">
        <v>1344</v>
      </c>
      <c r="CW88">
        <v>2191</v>
      </c>
      <c r="CX88">
        <v>128</v>
      </c>
      <c r="CY88">
        <v>87105</v>
      </c>
      <c r="CZ88">
        <v>71706</v>
      </c>
      <c r="DA88">
        <v>2121</v>
      </c>
      <c r="DB88">
        <v>10394</v>
      </c>
      <c r="DC88">
        <v>937</v>
      </c>
      <c r="DD88">
        <v>1539</v>
      </c>
      <c r="DE88">
        <v>76</v>
      </c>
    </row>
    <row r="89" spans="1:109" x14ac:dyDescent="0.25">
      <c r="A89">
        <v>87</v>
      </c>
      <c r="B89">
        <v>87</v>
      </c>
      <c r="C89">
        <v>43411</v>
      </c>
      <c r="D89">
        <v>12863</v>
      </c>
      <c r="E89">
        <v>29190</v>
      </c>
      <c r="F89">
        <v>51891</v>
      </c>
      <c r="G89">
        <v>13884</v>
      </c>
      <c r="H89">
        <v>37100</v>
      </c>
      <c r="I89">
        <v>36845</v>
      </c>
      <c r="J89">
        <v>11862</v>
      </c>
      <c r="K89">
        <v>24983</v>
      </c>
      <c r="L89">
        <v>37429</v>
      </c>
      <c r="M89">
        <v>14847</v>
      </c>
      <c r="N89">
        <v>22582</v>
      </c>
      <c r="O89">
        <v>37514</v>
      </c>
      <c r="P89">
        <v>11992</v>
      </c>
      <c r="Q89">
        <v>24122</v>
      </c>
      <c r="R89">
        <v>47923</v>
      </c>
      <c r="S89">
        <v>11791</v>
      </c>
      <c r="T89">
        <v>33183</v>
      </c>
      <c r="U89">
        <v>48635</v>
      </c>
      <c r="V89">
        <v>13213</v>
      </c>
      <c r="W89">
        <v>32940</v>
      </c>
      <c r="X89">
        <v>88480</v>
      </c>
      <c r="Y89">
        <v>82007</v>
      </c>
      <c r="Z89">
        <v>1294</v>
      </c>
      <c r="AA89">
        <v>4028</v>
      </c>
      <c r="AB89">
        <v>402</v>
      </c>
      <c r="AC89">
        <v>658</v>
      </c>
      <c r="AD89">
        <v>25</v>
      </c>
      <c r="AE89">
        <v>3534</v>
      </c>
      <c r="AF89">
        <v>283</v>
      </c>
      <c r="AG89">
        <v>126</v>
      </c>
      <c r="AH89">
        <v>287</v>
      </c>
      <c r="AI89">
        <v>0</v>
      </c>
      <c r="AJ89">
        <v>113639</v>
      </c>
      <c r="AK89">
        <v>103770</v>
      </c>
      <c r="AL89">
        <v>2595</v>
      </c>
      <c r="AM89">
        <v>6067</v>
      </c>
      <c r="AN89">
        <v>896</v>
      </c>
      <c r="AO89">
        <v>1246</v>
      </c>
      <c r="AP89">
        <v>116</v>
      </c>
      <c r="AQ89">
        <v>0</v>
      </c>
      <c r="AR89">
        <v>0</v>
      </c>
      <c r="AS89">
        <v>88739</v>
      </c>
      <c r="AT89">
        <v>82310</v>
      </c>
      <c r="AU89">
        <v>1269</v>
      </c>
      <c r="AV89">
        <v>4066</v>
      </c>
      <c r="AW89">
        <v>380</v>
      </c>
      <c r="AX89">
        <v>627</v>
      </c>
      <c r="AY89">
        <v>19</v>
      </c>
      <c r="AZ89">
        <v>3587</v>
      </c>
      <c r="BA89">
        <v>289</v>
      </c>
      <c r="BB89">
        <v>98</v>
      </c>
      <c r="BC89">
        <v>256</v>
      </c>
      <c r="BD89">
        <v>0</v>
      </c>
      <c r="BE89">
        <v>113879</v>
      </c>
      <c r="BF89">
        <v>104166</v>
      </c>
      <c r="BG89">
        <v>2547</v>
      </c>
      <c r="BH89">
        <v>5887</v>
      </c>
      <c r="BI89">
        <v>846</v>
      </c>
      <c r="BJ89">
        <v>1141</v>
      </c>
      <c r="BK89">
        <v>109</v>
      </c>
      <c r="BL89">
        <v>4003</v>
      </c>
      <c r="BM89">
        <v>658</v>
      </c>
      <c r="BN89">
        <v>89</v>
      </c>
      <c r="BO89">
        <v>26</v>
      </c>
      <c r="BP89">
        <v>2357</v>
      </c>
      <c r="BQ89">
        <v>116832</v>
      </c>
      <c r="BR89">
        <v>108348</v>
      </c>
      <c r="BS89">
        <v>2125</v>
      </c>
      <c r="BT89">
        <v>5088</v>
      </c>
      <c r="BU89">
        <v>672</v>
      </c>
      <c r="BV89">
        <v>754</v>
      </c>
      <c r="BW89">
        <v>82</v>
      </c>
      <c r="BX89">
        <v>0</v>
      </c>
      <c r="BY89">
        <v>0</v>
      </c>
      <c r="BZ89">
        <v>90351</v>
      </c>
      <c r="CA89">
        <v>84425</v>
      </c>
      <c r="CB89">
        <v>1248</v>
      </c>
      <c r="CC89">
        <v>3742</v>
      </c>
      <c r="CD89">
        <v>462</v>
      </c>
      <c r="CE89">
        <v>530</v>
      </c>
      <c r="CF89">
        <v>43</v>
      </c>
      <c r="CG89">
        <v>0</v>
      </c>
      <c r="CH89">
        <v>0</v>
      </c>
      <c r="CI89">
        <v>89529</v>
      </c>
      <c r="CJ89">
        <v>80877</v>
      </c>
      <c r="CK89">
        <v>1652</v>
      </c>
      <c r="CL89">
        <v>3840</v>
      </c>
      <c r="CM89">
        <v>414</v>
      </c>
      <c r="CN89">
        <v>156</v>
      </c>
      <c r="CO89">
        <v>21</v>
      </c>
      <c r="CP89">
        <v>154</v>
      </c>
      <c r="CQ89">
        <v>2415</v>
      </c>
      <c r="CR89">
        <v>113433</v>
      </c>
      <c r="CS89">
        <v>101236</v>
      </c>
      <c r="CT89">
        <v>2720</v>
      </c>
      <c r="CU89">
        <v>5983</v>
      </c>
      <c r="CV89">
        <v>834</v>
      </c>
      <c r="CW89">
        <v>2179</v>
      </c>
      <c r="CX89">
        <v>107</v>
      </c>
      <c r="CY89">
        <v>89529</v>
      </c>
      <c r="CZ89">
        <v>80877</v>
      </c>
      <c r="DA89">
        <v>1652</v>
      </c>
      <c r="DB89">
        <v>4376</v>
      </c>
      <c r="DC89">
        <v>579</v>
      </c>
      <c r="DD89">
        <v>1582</v>
      </c>
      <c r="DE89">
        <v>70</v>
      </c>
    </row>
    <row r="90" spans="1:109" x14ac:dyDescent="0.25">
      <c r="A90">
        <v>88</v>
      </c>
      <c r="B90">
        <v>88</v>
      </c>
      <c r="C90">
        <v>48347</v>
      </c>
      <c r="D90">
        <v>17280</v>
      </c>
      <c r="E90">
        <v>29374</v>
      </c>
      <c r="F90">
        <v>57701</v>
      </c>
      <c r="G90">
        <v>19516</v>
      </c>
      <c r="H90">
        <v>37115</v>
      </c>
      <c r="I90">
        <v>41425</v>
      </c>
      <c r="J90">
        <v>16012</v>
      </c>
      <c r="K90">
        <v>25413</v>
      </c>
      <c r="L90">
        <v>42185</v>
      </c>
      <c r="M90">
        <v>20449</v>
      </c>
      <c r="N90">
        <v>21736</v>
      </c>
      <c r="O90">
        <v>42238</v>
      </c>
      <c r="P90">
        <v>15724</v>
      </c>
      <c r="Q90">
        <v>24650</v>
      </c>
      <c r="R90">
        <v>52806</v>
      </c>
      <c r="S90">
        <v>14343</v>
      </c>
      <c r="T90">
        <v>35279</v>
      </c>
      <c r="U90">
        <v>53647</v>
      </c>
      <c r="V90">
        <v>17921</v>
      </c>
      <c r="W90">
        <v>32107</v>
      </c>
      <c r="X90">
        <v>90325</v>
      </c>
      <c r="Y90">
        <v>81361</v>
      </c>
      <c r="Z90">
        <v>5259</v>
      </c>
      <c r="AA90">
        <v>2760</v>
      </c>
      <c r="AB90">
        <v>350</v>
      </c>
      <c r="AC90">
        <v>529</v>
      </c>
      <c r="AD90">
        <v>10</v>
      </c>
      <c r="AE90">
        <v>2468</v>
      </c>
      <c r="AF90">
        <v>282</v>
      </c>
      <c r="AG90">
        <v>159</v>
      </c>
      <c r="AH90">
        <v>50</v>
      </c>
      <c r="AI90">
        <v>0</v>
      </c>
      <c r="AJ90">
        <v>117476</v>
      </c>
      <c r="AK90">
        <v>102427</v>
      </c>
      <c r="AL90">
        <v>8842</v>
      </c>
      <c r="AM90">
        <v>5018</v>
      </c>
      <c r="AN90">
        <v>878</v>
      </c>
      <c r="AO90">
        <v>762</v>
      </c>
      <c r="AP90">
        <v>48</v>
      </c>
      <c r="AQ90">
        <v>0</v>
      </c>
      <c r="AR90">
        <v>0</v>
      </c>
      <c r="AS90">
        <v>90404</v>
      </c>
      <c r="AT90">
        <v>81488</v>
      </c>
      <c r="AU90">
        <v>5221</v>
      </c>
      <c r="AV90">
        <v>2755</v>
      </c>
      <c r="AW90">
        <v>329</v>
      </c>
      <c r="AX90">
        <v>571</v>
      </c>
      <c r="AY90">
        <v>14</v>
      </c>
      <c r="AZ90">
        <v>2480</v>
      </c>
      <c r="BA90">
        <v>250</v>
      </c>
      <c r="BB90">
        <v>283</v>
      </c>
      <c r="BC90">
        <v>30</v>
      </c>
      <c r="BD90">
        <v>0</v>
      </c>
      <c r="BE90">
        <v>117848</v>
      </c>
      <c r="BF90">
        <v>103024</v>
      </c>
      <c r="BG90">
        <v>8740</v>
      </c>
      <c r="BH90">
        <v>5005</v>
      </c>
      <c r="BI90">
        <v>848</v>
      </c>
      <c r="BJ90">
        <v>675</v>
      </c>
      <c r="BK90">
        <v>28</v>
      </c>
      <c r="BL90">
        <v>3101</v>
      </c>
      <c r="BM90">
        <v>482</v>
      </c>
      <c r="BN90">
        <v>321</v>
      </c>
      <c r="BO90">
        <v>94</v>
      </c>
      <c r="BP90">
        <v>2070</v>
      </c>
      <c r="BQ90">
        <v>120707</v>
      </c>
      <c r="BR90">
        <v>107083</v>
      </c>
      <c r="BS90">
        <v>8087</v>
      </c>
      <c r="BT90">
        <v>4476</v>
      </c>
      <c r="BU90">
        <v>735</v>
      </c>
      <c r="BV90">
        <v>800</v>
      </c>
      <c r="BW90">
        <v>66</v>
      </c>
      <c r="BX90">
        <v>0</v>
      </c>
      <c r="BY90">
        <v>0</v>
      </c>
      <c r="BZ90">
        <v>91764</v>
      </c>
      <c r="CA90">
        <v>83598</v>
      </c>
      <c r="CB90">
        <v>4776</v>
      </c>
      <c r="CC90">
        <v>2458</v>
      </c>
      <c r="CD90">
        <v>509</v>
      </c>
      <c r="CE90">
        <v>586</v>
      </c>
      <c r="CF90">
        <v>51</v>
      </c>
      <c r="CG90">
        <v>0</v>
      </c>
      <c r="CH90">
        <v>0</v>
      </c>
      <c r="CI90">
        <v>91277</v>
      </c>
      <c r="CJ90">
        <v>79737</v>
      </c>
      <c r="CK90">
        <v>5748</v>
      </c>
      <c r="CL90">
        <v>2328</v>
      </c>
      <c r="CM90">
        <v>465</v>
      </c>
      <c r="CN90">
        <v>130</v>
      </c>
      <c r="CO90">
        <v>37</v>
      </c>
      <c r="CP90">
        <v>243</v>
      </c>
      <c r="CQ90">
        <v>2589</v>
      </c>
      <c r="CR90">
        <v>116875</v>
      </c>
      <c r="CS90">
        <v>99046</v>
      </c>
      <c r="CT90">
        <v>9117</v>
      </c>
      <c r="CU90">
        <v>5421</v>
      </c>
      <c r="CV90">
        <v>1029</v>
      </c>
      <c r="CW90">
        <v>2250</v>
      </c>
      <c r="CX90">
        <v>115</v>
      </c>
      <c r="CY90">
        <v>91277</v>
      </c>
      <c r="CZ90">
        <v>79737</v>
      </c>
      <c r="DA90">
        <v>5748</v>
      </c>
      <c r="DB90">
        <v>3138</v>
      </c>
      <c r="DC90">
        <v>716</v>
      </c>
      <c r="DD90">
        <v>1670</v>
      </c>
      <c r="DE90">
        <v>87</v>
      </c>
    </row>
    <row r="91" spans="1:109" x14ac:dyDescent="0.25">
      <c r="A91">
        <v>89</v>
      </c>
      <c r="B91">
        <v>89</v>
      </c>
      <c r="C91">
        <v>54287</v>
      </c>
      <c r="D91">
        <v>21995</v>
      </c>
      <c r="E91">
        <v>30756</v>
      </c>
      <c r="F91">
        <v>64479</v>
      </c>
      <c r="G91">
        <v>24436</v>
      </c>
      <c r="H91">
        <v>39031</v>
      </c>
      <c r="I91">
        <v>47162</v>
      </c>
      <c r="J91">
        <v>20824</v>
      </c>
      <c r="K91">
        <v>26338</v>
      </c>
      <c r="L91">
        <v>47630</v>
      </c>
      <c r="M91">
        <v>24560</v>
      </c>
      <c r="N91">
        <v>23070</v>
      </c>
      <c r="O91">
        <v>47656</v>
      </c>
      <c r="P91">
        <v>20533</v>
      </c>
      <c r="Q91">
        <v>25236</v>
      </c>
      <c r="R91">
        <v>58927</v>
      </c>
      <c r="S91">
        <v>19099</v>
      </c>
      <c r="T91">
        <v>36494</v>
      </c>
      <c r="U91">
        <v>59926</v>
      </c>
      <c r="V91">
        <v>22849</v>
      </c>
      <c r="W91">
        <v>34057</v>
      </c>
      <c r="X91">
        <v>95759</v>
      </c>
      <c r="Y91">
        <v>84937</v>
      </c>
      <c r="Z91">
        <v>3958</v>
      </c>
      <c r="AA91">
        <v>5695</v>
      </c>
      <c r="AB91">
        <v>462</v>
      </c>
      <c r="AC91">
        <v>704</v>
      </c>
      <c r="AD91">
        <v>8</v>
      </c>
      <c r="AE91">
        <v>5265</v>
      </c>
      <c r="AF91">
        <v>346</v>
      </c>
      <c r="AG91">
        <v>320</v>
      </c>
      <c r="AH91">
        <v>64</v>
      </c>
      <c r="AI91">
        <v>0</v>
      </c>
      <c r="AJ91">
        <v>123079</v>
      </c>
      <c r="AK91">
        <v>105740</v>
      </c>
      <c r="AL91">
        <v>6429</v>
      </c>
      <c r="AM91">
        <v>9454</v>
      </c>
      <c r="AN91">
        <v>982</v>
      </c>
      <c r="AO91">
        <v>1211</v>
      </c>
      <c r="AP91">
        <v>99</v>
      </c>
      <c r="AQ91">
        <v>0</v>
      </c>
      <c r="AR91">
        <v>0</v>
      </c>
      <c r="AS91">
        <v>95417</v>
      </c>
      <c r="AT91">
        <v>85025</v>
      </c>
      <c r="AU91">
        <v>3562</v>
      </c>
      <c r="AV91">
        <v>5635</v>
      </c>
      <c r="AW91">
        <v>457</v>
      </c>
      <c r="AX91">
        <v>732</v>
      </c>
      <c r="AY91">
        <v>12</v>
      </c>
      <c r="AZ91">
        <v>5225</v>
      </c>
      <c r="BA91">
        <v>349</v>
      </c>
      <c r="BB91">
        <v>265</v>
      </c>
      <c r="BC91">
        <v>49</v>
      </c>
      <c r="BD91">
        <v>0</v>
      </c>
      <c r="BE91">
        <v>123217</v>
      </c>
      <c r="BF91">
        <v>106090</v>
      </c>
      <c r="BG91">
        <v>6348</v>
      </c>
      <c r="BH91">
        <v>9318</v>
      </c>
      <c r="BI91">
        <v>969</v>
      </c>
      <c r="BJ91">
        <v>1133</v>
      </c>
      <c r="BK91">
        <v>75</v>
      </c>
      <c r="BL91">
        <v>7141</v>
      </c>
      <c r="BM91">
        <v>611</v>
      </c>
      <c r="BN91">
        <v>314</v>
      </c>
      <c r="BO91">
        <v>200</v>
      </c>
      <c r="BP91">
        <v>2502</v>
      </c>
      <c r="BQ91">
        <v>126390</v>
      </c>
      <c r="BR91">
        <v>110828</v>
      </c>
      <c r="BS91">
        <v>5431</v>
      </c>
      <c r="BT91">
        <v>8840</v>
      </c>
      <c r="BU91">
        <v>769</v>
      </c>
      <c r="BV91">
        <v>1030</v>
      </c>
      <c r="BW91">
        <v>60</v>
      </c>
      <c r="BX91">
        <v>0</v>
      </c>
      <c r="BY91">
        <v>0</v>
      </c>
      <c r="BZ91">
        <v>97301</v>
      </c>
      <c r="CA91">
        <v>87525</v>
      </c>
      <c r="CB91">
        <v>3217</v>
      </c>
      <c r="CC91">
        <v>5491</v>
      </c>
      <c r="CD91">
        <v>525</v>
      </c>
      <c r="CE91">
        <v>753</v>
      </c>
      <c r="CF91">
        <v>38</v>
      </c>
      <c r="CG91">
        <v>0</v>
      </c>
      <c r="CH91">
        <v>0</v>
      </c>
      <c r="CI91">
        <v>98041</v>
      </c>
      <c r="CJ91">
        <v>84612</v>
      </c>
      <c r="CK91">
        <v>4146</v>
      </c>
      <c r="CL91">
        <v>5298</v>
      </c>
      <c r="CM91">
        <v>495</v>
      </c>
      <c r="CN91">
        <v>191</v>
      </c>
      <c r="CO91">
        <v>20</v>
      </c>
      <c r="CP91">
        <v>184</v>
      </c>
      <c r="CQ91">
        <v>3095</v>
      </c>
      <c r="CR91">
        <v>123660</v>
      </c>
      <c r="CS91">
        <v>103386</v>
      </c>
      <c r="CT91">
        <v>6625</v>
      </c>
      <c r="CU91">
        <v>9911</v>
      </c>
      <c r="CV91">
        <v>1074</v>
      </c>
      <c r="CW91">
        <v>2630</v>
      </c>
      <c r="CX91">
        <v>101</v>
      </c>
      <c r="CY91">
        <v>98041</v>
      </c>
      <c r="CZ91">
        <v>84612</v>
      </c>
      <c r="DA91">
        <v>4146</v>
      </c>
      <c r="DB91">
        <v>6411</v>
      </c>
      <c r="DC91">
        <v>725</v>
      </c>
      <c r="DD91">
        <v>1920</v>
      </c>
      <c r="DE91">
        <v>57</v>
      </c>
    </row>
    <row r="92" spans="1:109" x14ac:dyDescent="0.25">
      <c r="A92">
        <v>90</v>
      </c>
      <c r="B92">
        <v>90</v>
      </c>
      <c r="C92">
        <v>43381</v>
      </c>
      <c r="D92">
        <v>13070</v>
      </c>
      <c r="E92">
        <v>29467</v>
      </c>
      <c r="F92">
        <v>51278</v>
      </c>
      <c r="G92">
        <v>12788</v>
      </c>
      <c r="H92">
        <v>37936</v>
      </c>
      <c r="I92">
        <v>36832</v>
      </c>
      <c r="J92">
        <v>12032</v>
      </c>
      <c r="K92">
        <v>24800</v>
      </c>
      <c r="L92">
        <v>37471</v>
      </c>
      <c r="M92">
        <v>14986</v>
      </c>
      <c r="N92">
        <v>22485</v>
      </c>
      <c r="O92">
        <v>37798</v>
      </c>
      <c r="P92">
        <v>12330</v>
      </c>
      <c r="Q92">
        <v>24487</v>
      </c>
      <c r="R92">
        <v>48254</v>
      </c>
      <c r="S92">
        <v>13704</v>
      </c>
      <c r="T92">
        <v>32756</v>
      </c>
      <c r="U92">
        <v>48686</v>
      </c>
      <c r="V92">
        <v>13029</v>
      </c>
      <c r="W92">
        <v>33996</v>
      </c>
      <c r="X92">
        <v>91495</v>
      </c>
      <c r="Y92">
        <v>87553</v>
      </c>
      <c r="Z92">
        <v>681</v>
      </c>
      <c r="AA92">
        <v>2083</v>
      </c>
      <c r="AB92">
        <v>220</v>
      </c>
      <c r="AC92">
        <v>946</v>
      </c>
      <c r="AD92">
        <v>4</v>
      </c>
      <c r="AE92">
        <v>1921</v>
      </c>
      <c r="AF92">
        <v>167</v>
      </c>
      <c r="AG92">
        <v>222</v>
      </c>
      <c r="AH92">
        <v>50</v>
      </c>
      <c r="AI92">
        <v>0</v>
      </c>
      <c r="AJ92">
        <v>118410</v>
      </c>
      <c r="AK92">
        <v>112367</v>
      </c>
      <c r="AL92">
        <v>1441</v>
      </c>
      <c r="AM92">
        <v>3104</v>
      </c>
      <c r="AN92">
        <v>419</v>
      </c>
      <c r="AO92">
        <v>1187</v>
      </c>
      <c r="AP92">
        <v>15</v>
      </c>
      <c r="AQ92">
        <v>0</v>
      </c>
      <c r="AR92">
        <v>0</v>
      </c>
      <c r="AS92">
        <v>91667</v>
      </c>
      <c r="AT92">
        <v>87516</v>
      </c>
      <c r="AU92">
        <v>714</v>
      </c>
      <c r="AV92">
        <v>2018</v>
      </c>
      <c r="AW92">
        <v>258</v>
      </c>
      <c r="AX92">
        <v>1092</v>
      </c>
      <c r="AY92">
        <v>0</v>
      </c>
      <c r="AZ92">
        <v>1787</v>
      </c>
      <c r="BA92">
        <v>205</v>
      </c>
      <c r="BB92">
        <v>367</v>
      </c>
      <c r="BC92">
        <v>70</v>
      </c>
      <c r="BD92">
        <v>0</v>
      </c>
      <c r="BE92">
        <v>118818</v>
      </c>
      <c r="BF92">
        <v>112403</v>
      </c>
      <c r="BG92">
        <v>1389</v>
      </c>
      <c r="BH92">
        <v>3123</v>
      </c>
      <c r="BI92">
        <v>455</v>
      </c>
      <c r="BJ92">
        <v>1511</v>
      </c>
      <c r="BK92">
        <v>16</v>
      </c>
      <c r="BL92">
        <v>2201</v>
      </c>
      <c r="BM92">
        <v>376</v>
      </c>
      <c r="BN92">
        <v>413</v>
      </c>
      <c r="BO92">
        <v>172</v>
      </c>
      <c r="BP92">
        <v>1862</v>
      </c>
      <c r="BQ92">
        <v>122979</v>
      </c>
      <c r="BR92">
        <v>116688</v>
      </c>
      <c r="BS92">
        <v>1242</v>
      </c>
      <c r="BT92">
        <v>3101</v>
      </c>
      <c r="BU92">
        <v>442</v>
      </c>
      <c r="BV92">
        <v>1599</v>
      </c>
      <c r="BW92">
        <v>66</v>
      </c>
      <c r="BX92">
        <v>0</v>
      </c>
      <c r="BY92">
        <v>0</v>
      </c>
      <c r="BZ92">
        <v>94268</v>
      </c>
      <c r="CA92">
        <v>89861</v>
      </c>
      <c r="CB92">
        <v>731</v>
      </c>
      <c r="CC92">
        <v>2160</v>
      </c>
      <c r="CD92">
        <v>311</v>
      </c>
      <c r="CE92">
        <v>1269</v>
      </c>
      <c r="CF92">
        <v>44</v>
      </c>
      <c r="CG92">
        <v>0</v>
      </c>
      <c r="CH92">
        <v>0</v>
      </c>
      <c r="CI92">
        <v>90179</v>
      </c>
      <c r="CJ92">
        <v>84086</v>
      </c>
      <c r="CK92">
        <v>803</v>
      </c>
      <c r="CL92">
        <v>1932</v>
      </c>
      <c r="CM92">
        <v>278</v>
      </c>
      <c r="CN92">
        <v>296</v>
      </c>
      <c r="CO92">
        <v>10</v>
      </c>
      <c r="CP92">
        <v>161</v>
      </c>
      <c r="CQ92">
        <v>2613</v>
      </c>
      <c r="CR92">
        <v>115793</v>
      </c>
      <c r="CS92">
        <v>107207</v>
      </c>
      <c r="CT92">
        <v>1439</v>
      </c>
      <c r="CU92">
        <v>3323</v>
      </c>
      <c r="CV92">
        <v>577</v>
      </c>
      <c r="CW92">
        <v>2735</v>
      </c>
      <c r="CX92">
        <v>111</v>
      </c>
      <c r="CY92">
        <v>90179</v>
      </c>
      <c r="CZ92">
        <v>84086</v>
      </c>
      <c r="DA92">
        <v>803</v>
      </c>
      <c r="DB92">
        <v>2367</v>
      </c>
      <c r="DC92">
        <v>393</v>
      </c>
      <c r="DD92">
        <v>2099</v>
      </c>
      <c r="DE92">
        <v>54</v>
      </c>
    </row>
    <row r="93" spans="1:109" x14ac:dyDescent="0.25">
      <c r="A93">
        <v>91</v>
      </c>
      <c r="B93">
        <v>91</v>
      </c>
      <c r="C93">
        <v>43335</v>
      </c>
      <c r="D93">
        <v>10191</v>
      </c>
      <c r="E93">
        <v>32107</v>
      </c>
      <c r="F93">
        <v>52806</v>
      </c>
      <c r="G93">
        <v>11471</v>
      </c>
      <c r="H93">
        <v>40639</v>
      </c>
      <c r="I93">
        <v>36927</v>
      </c>
      <c r="J93">
        <v>9580</v>
      </c>
      <c r="K93">
        <v>27347</v>
      </c>
      <c r="L93">
        <v>36946</v>
      </c>
      <c r="M93">
        <v>11498</v>
      </c>
      <c r="N93">
        <v>25448</v>
      </c>
      <c r="O93">
        <v>37192</v>
      </c>
      <c r="P93">
        <v>9250</v>
      </c>
      <c r="Q93">
        <v>26781</v>
      </c>
      <c r="R93">
        <v>47593</v>
      </c>
      <c r="S93">
        <v>9305</v>
      </c>
      <c r="T93">
        <v>36274</v>
      </c>
      <c r="U93">
        <v>48222</v>
      </c>
      <c r="V93">
        <v>10578</v>
      </c>
      <c r="W93">
        <v>35853</v>
      </c>
      <c r="X93">
        <v>85985</v>
      </c>
      <c r="Y93">
        <v>82120</v>
      </c>
      <c r="Z93">
        <v>825</v>
      </c>
      <c r="AA93">
        <v>2078</v>
      </c>
      <c r="AB93">
        <v>309</v>
      </c>
      <c r="AC93">
        <v>604</v>
      </c>
      <c r="AD93">
        <v>14</v>
      </c>
      <c r="AE93">
        <v>1632</v>
      </c>
      <c r="AF93">
        <v>190</v>
      </c>
      <c r="AG93">
        <v>126</v>
      </c>
      <c r="AH93">
        <v>63</v>
      </c>
      <c r="AI93">
        <v>0</v>
      </c>
      <c r="AJ93">
        <v>113600</v>
      </c>
      <c r="AK93">
        <v>106537</v>
      </c>
      <c r="AL93">
        <v>1768</v>
      </c>
      <c r="AM93">
        <v>3634</v>
      </c>
      <c r="AN93">
        <v>866</v>
      </c>
      <c r="AO93">
        <v>893</v>
      </c>
      <c r="AP93">
        <v>60</v>
      </c>
      <c r="AQ93">
        <v>0</v>
      </c>
      <c r="AR93">
        <v>0</v>
      </c>
      <c r="AS93">
        <v>85625</v>
      </c>
      <c r="AT93">
        <v>82010</v>
      </c>
      <c r="AU93">
        <v>672</v>
      </c>
      <c r="AV93">
        <v>2012</v>
      </c>
      <c r="AW93">
        <v>290</v>
      </c>
      <c r="AX93">
        <v>601</v>
      </c>
      <c r="AY93">
        <v>14</v>
      </c>
      <c r="AZ93">
        <v>1638</v>
      </c>
      <c r="BA93">
        <v>191</v>
      </c>
      <c r="BB93">
        <v>106</v>
      </c>
      <c r="BC93">
        <v>53</v>
      </c>
      <c r="BD93">
        <v>0</v>
      </c>
      <c r="BE93">
        <v>113548</v>
      </c>
      <c r="BF93">
        <v>106638</v>
      </c>
      <c r="BG93">
        <v>1706</v>
      </c>
      <c r="BH93">
        <v>3583</v>
      </c>
      <c r="BI93">
        <v>823</v>
      </c>
      <c r="BJ93">
        <v>895</v>
      </c>
      <c r="BK93">
        <v>55</v>
      </c>
      <c r="BL93">
        <v>2110</v>
      </c>
      <c r="BM93">
        <v>625</v>
      </c>
      <c r="BN93">
        <v>93</v>
      </c>
      <c r="BO93">
        <v>100</v>
      </c>
      <c r="BP93">
        <v>2256</v>
      </c>
      <c r="BQ93">
        <v>114659</v>
      </c>
      <c r="BR93">
        <v>108575</v>
      </c>
      <c r="BS93">
        <v>1398</v>
      </c>
      <c r="BT93">
        <v>3254</v>
      </c>
      <c r="BU93">
        <v>683</v>
      </c>
      <c r="BV93">
        <v>880</v>
      </c>
      <c r="BW93">
        <v>65</v>
      </c>
      <c r="BX93">
        <v>0</v>
      </c>
      <c r="BY93">
        <v>0</v>
      </c>
      <c r="BZ93">
        <v>86142</v>
      </c>
      <c r="CA93">
        <v>82422</v>
      </c>
      <c r="CB93">
        <v>791</v>
      </c>
      <c r="CC93">
        <v>1908</v>
      </c>
      <c r="CD93">
        <v>449</v>
      </c>
      <c r="CE93">
        <v>650</v>
      </c>
      <c r="CF93">
        <v>38</v>
      </c>
      <c r="CG93">
        <v>0</v>
      </c>
      <c r="CH93">
        <v>0</v>
      </c>
      <c r="CI93">
        <v>87836</v>
      </c>
      <c r="CJ93">
        <v>81704</v>
      </c>
      <c r="CK93">
        <v>1128</v>
      </c>
      <c r="CL93">
        <v>1503</v>
      </c>
      <c r="CM93">
        <v>379</v>
      </c>
      <c r="CN93">
        <v>205</v>
      </c>
      <c r="CO93">
        <v>20</v>
      </c>
      <c r="CP93">
        <v>219</v>
      </c>
      <c r="CQ93">
        <v>2678</v>
      </c>
      <c r="CR93">
        <v>114286</v>
      </c>
      <c r="CS93">
        <v>104999</v>
      </c>
      <c r="CT93">
        <v>1870</v>
      </c>
      <c r="CU93">
        <v>3534</v>
      </c>
      <c r="CV93">
        <v>853</v>
      </c>
      <c r="CW93">
        <v>2547</v>
      </c>
      <c r="CX93">
        <v>145</v>
      </c>
      <c r="CY93">
        <v>87836</v>
      </c>
      <c r="CZ93">
        <v>81704</v>
      </c>
      <c r="DA93">
        <v>1128</v>
      </c>
      <c r="DB93">
        <v>2132</v>
      </c>
      <c r="DC93">
        <v>555</v>
      </c>
      <c r="DD93">
        <v>1885</v>
      </c>
      <c r="DE93">
        <v>91</v>
      </c>
    </row>
    <row r="94" spans="1:109" x14ac:dyDescent="0.25">
      <c r="A94">
        <v>92</v>
      </c>
      <c r="B94">
        <v>92</v>
      </c>
      <c r="C94">
        <v>43364</v>
      </c>
      <c r="D94">
        <v>14087</v>
      </c>
      <c r="E94">
        <v>28310</v>
      </c>
      <c r="F94">
        <v>53122</v>
      </c>
      <c r="G94">
        <v>14878</v>
      </c>
      <c r="H94">
        <v>37555</v>
      </c>
      <c r="I94">
        <v>36688</v>
      </c>
      <c r="J94">
        <v>12649</v>
      </c>
      <c r="K94">
        <v>24039</v>
      </c>
      <c r="L94">
        <v>37078</v>
      </c>
      <c r="M94">
        <v>15598</v>
      </c>
      <c r="N94">
        <v>21480</v>
      </c>
      <c r="O94">
        <v>37233</v>
      </c>
      <c r="P94">
        <v>12847</v>
      </c>
      <c r="Q94">
        <v>23368</v>
      </c>
      <c r="R94">
        <v>47792</v>
      </c>
      <c r="S94">
        <v>14453</v>
      </c>
      <c r="T94">
        <v>31109</v>
      </c>
      <c r="U94">
        <v>48732</v>
      </c>
      <c r="V94">
        <v>14335</v>
      </c>
      <c r="W94">
        <v>32357</v>
      </c>
      <c r="X94">
        <v>93170</v>
      </c>
      <c r="Y94">
        <v>86070</v>
      </c>
      <c r="Z94">
        <v>841</v>
      </c>
      <c r="AA94">
        <v>4969</v>
      </c>
      <c r="AB94">
        <v>388</v>
      </c>
      <c r="AC94">
        <v>935</v>
      </c>
      <c r="AD94">
        <v>14</v>
      </c>
      <c r="AE94">
        <v>4167</v>
      </c>
      <c r="AF94">
        <v>318</v>
      </c>
      <c r="AG94">
        <v>101</v>
      </c>
      <c r="AH94">
        <v>114</v>
      </c>
      <c r="AI94">
        <v>0</v>
      </c>
      <c r="AJ94">
        <v>120107</v>
      </c>
      <c r="AK94">
        <v>109589</v>
      </c>
      <c r="AL94">
        <v>1475</v>
      </c>
      <c r="AM94">
        <v>6901</v>
      </c>
      <c r="AN94">
        <v>924</v>
      </c>
      <c r="AO94">
        <v>1500</v>
      </c>
      <c r="AP94">
        <v>127</v>
      </c>
      <c r="AQ94">
        <v>0</v>
      </c>
      <c r="AR94">
        <v>0</v>
      </c>
      <c r="AS94">
        <v>93360</v>
      </c>
      <c r="AT94">
        <v>86160</v>
      </c>
      <c r="AU94">
        <v>875</v>
      </c>
      <c r="AV94">
        <v>4909</v>
      </c>
      <c r="AW94">
        <v>396</v>
      </c>
      <c r="AX94">
        <v>926</v>
      </c>
      <c r="AY94">
        <v>4</v>
      </c>
      <c r="AZ94">
        <v>4226</v>
      </c>
      <c r="BA94">
        <v>319</v>
      </c>
      <c r="BB94">
        <v>90</v>
      </c>
      <c r="BC94">
        <v>226</v>
      </c>
      <c r="BD94">
        <v>0</v>
      </c>
      <c r="BE94">
        <v>120357</v>
      </c>
      <c r="BF94">
        <v>109939</v>
      </c>
      <c r="BG94">
        <v>1422</v>
      </c>
      <c r="BH94">
        <v>6907</v>
      </c>
      <c r="BI94">
        <v>919</v>
      </c>
      <c r="BJ94">
        <v>1588</v>
      </c>
      <c r="BK94">
        <v>90</v>
      </c>
      <c r="BL94">
        <v>4811</v>
      </c>
      <c r="BM94">
        <v>649</v>
      </c>
      <c r="BN94">
        <v>149</v>
      </c>
      <c r="BO94">
        <v>237</v>
      </c>
      <c r="BP94">
        <v>3112</v>
      </c>
      <c r="BQ94">
        <v>122433</v>
      </c>
      <c r="BR94">
        <v>112631</v>
      </c>
      <c r="BS94">
        <v>1094</v>
      </c>
      <c r="BT94">
        <v>6910</v>
      </c>
      <c r="BU94">
        <v>689</v>
      </c>
      <c r="BV94">
        <v>1368</v>
      </c>
      <c r="BW94">
        <v>56</v>
      </c>
      <c r="BX94">
        <v>0</v>
      </c>
      <c r="BY94">
        <v>0</v>
      </c>
      <c r="BZ94">
        <v>94161</v>
      </c>
      <c r="CA94">
        <v>86899</v>
      </c>
      <c r="CB94">
        <v>686</v>
      </c>
      <c r="CC94">
        <v>5210</v>
      </c>
      <c r="CD94">
        <v>461</v>
      </c>
      <c r="CE94">
        <v>1048</v>
      </c>
      <c r="CF94">
        <v>42</v>
      </c>
      <c r="CG94">
        <v>0</v>
      </c>
      <c r="CH94">
        <v>0</v>
      </c>
      <c r="CI94">
        <v>93217</v>
      </c>
      <c r="CJ94">
        <v>84211</v>
      </c>
      <c r="CK94">
        <v>884</v>
      </c>
      <c r="CL94">
        <v>4138</v>
      </c>
      <c r="CM94">
        <v>436</v>
      </c>
      <c r="CN94">
        <v>224</v>
      </c>
      <c r="CO94">
        <v>23</v>
      </c>
      <c r="CP94">
        <v>160</v>
      </c>
      <c r="CQ94">
        <v>3141</v>
      </c>
      <c r="CR94">
        <v>119113</v>
      </c>
      <c r="CS94">
        <v>106873</v>
      </c>
      <c r="CT94">
        <v>1377</v>
      </c>
      <c r="CU94">
        <v>6584</v>
      </c>
      <c r="CV94">
        <v>906</v>
      </c>
      <c r="CW94">
        <v>2815</v>
      </c>
      <c r="CX94">
        <v>78</v>
      </c>
      <c r="CY94">
        <v>93217</v>
      </c>
      <c r="CZ94">
        <v>84211</v>
      </c>
      <c r="DA94">
        <v>884</v>
      </c>
      <c r="DB94">
        <v>4949</v>
      </c>
      <c r="DC94">
        <v>604</v>
      </c>
      <c r="DD94">
        <v>2121</v>
      </c>
      <c r="DE94">
        <v>58</v>
      </c>
    </row>
    <row r="95" spans="1:109" x14ac:dyDescent="0.25">
      <c r="A95">
        <v>93</v>
      </c>
      <c r="B95">
        <v>93</v>
      </c>
      <c r="C95">
        <v>45947</v>
      </c>
      <c r="D95">
        <v>14015</v>
      </c>
      <c r="E95">
        <v>30946</v>
      </c>
      <c r="F95">
        <v>55329</v>
      </c>
      <c r="G95">
        <v>13910</v>
      </c>
      <c r="H95">
        <v>40772</v>
      </c>
      <c r="I95">
        <v>38691</v>
      </c>
      <c r="J95">
        <v>12483</v>
      </c>
      <c r="K95">
        <v>26208</v>
      </c>
      <c r="L95">
        <v>39223</v>
      </c>
      <c r="M95">
        <v>15779</v>
      </c>
      <c r="N95">
        <v>23444</v>
      </c>
      <c r="O95">
        <v>39626</v>
      </c>
      <c r="P95">
        <v>12841</v>
      </c>
      <c r="Q95">
        <v>25783</v>
      </c>
      <c r="R95">
        <v>50924</v>
      </c>
      <c r="S95">
        <v>15682</v>
      </c>
      <c r="T95">
        <v>33027</v>
      </c>
      <c r="U95">
        <v>52106</v>
      </c>
      <c r="V95">
        <v>13739</v>
      </c>
      <c r="W95">
        <v>36540</v>
      </c>
      <c r="X95">
        <v>92720</v>
      </c>
      <c r="Y95">
        <v>89045</v>
      </c>
      <c r="Z95">
        <v>502</v>
      </c>
      <c r="AA95">
        <v>1937</v>
      </c>
      <c r="AB95">
        <v>238</v>
      </c>
      <c r="AC95">
        <v>871</v>
      </c>
      <c r="AD95">
        <v>35</v>
      </c>
      <c r="AE95">
        <v>1355</v>
      </c>
      <c r="AF95">
        <v>198</v>
      </c>
      <c r="AG95">
        <v>180</v>
      </c>
      <c r="AH95">
        <v>40</v>
      </c>
      <c r="AI95">
        <v>0</v>
      </c>
      <c r="AJ95">
        <v>120634</v>
      </c>
      <c r="AK95">
        <v>114835</v>
      </c>
      <c r="AL95">
        <v>1062</v>
      </c>
      <c r="AM95">
        <v>3043</v>
      </c>
      <c r="AN95">
        <v>468</v>
      </c>
      <c r="AO95">
        <v>1180</v>
      </c>
      <c r="AP95">
        <v>108</v>
      </c>
      <c r="AQ95">
        <v>0</v>
      </c>
      <c r="AR95">
        <v>0</v>
      </c>
      <c r="AS95">
        <v>92925</v>
      </c>
      <c r="AT95">
        <v>89450</v>
      </c>
      <c r="AU95">
        <v>457</v>
      </c>
      <c r="AV95">
        <v>1911</v>
      </c>
      <c r="AW95">
        <v>244</v>
      </c>
      <c r="AX95">
        <v>901</v>
      </c>
      <c r="AY95">
        <v>30</v>
      </c>
      <c r="AZ95">
        <v>1389</v>
      </c>
      <c r="BA95">
        <v>215</v>
      </c>
      <c r="BB95">
        <v>140</v>
      </c>
      <c r="BC95">
        <v>8</v>
      </c>
      <c r="BD95">
        <v>0</v>
      </c>
      <c r="BE95">
        <v>121360</v>
      </c>
      <c r="BF95">
        <v>115613</v>
      </c>
      <c r="BG95">
        <v>1219</v>
      </c>
      <c r="BH95">
        <v>2950</v>
      </c>
      <c r="BI95">
        <v>496</v>
      </c>
      <c r="BJ95">
        <v>1190</v>
      </c>
      <c r="BK95">
        <v>53</v>
      </c>
      <c r="BL95">
        <v>1768</v>
      </c>
      <c r="BM95">
        <v>365</v>
      </c>
      <c r="BN95">
        <v>135</v>
      </c>
      <c r="BO95">
        <v>38</v>
      </c>
      <c r="BP95">
        <v>2193</v>
      </c>
      <c r="BQ95">
        <v>124384</v>
      </c>
      <c r="BR95">
        <v>119253</v>
      </c>
      <c r="BS95">
        <v>917</v>
      </c>
      <c r="BT95">
        <v>2522</v>
      </c>
      <c r="BU95">
        <v>571</v>
      </c>
      <c r="BV95">
        <v>1218</v>
      </c>
      <c r="BW95">
        <v>55</v>
      </c>
      <c r="BX95">
        <v>0</v>
      </c>
      <c r="BY95">
        <v>0</v>
      </c>
      <c r="BZ95">
        <v>94460</v>
      </c>
      <c r="CA95">
        <v>91120</v>
      </c>
      <c r="CB95">
        <v>539</v>
      </c>
      <c r="CC95">
        <v>1556</v>
      </c>
      <c r="CD95">
        <v>360</v>
      </c>
      <c r="CE95">
        <v>938</v>
      </c>
      <c r="CF95">
        <v>35</v>
      </c>
      <c r="CG95">
        <v>0</v>
      </c>
      <c r="CH95">
        <v>0</v>
      </c>
      <c r="CI95">
        <v>91112</v>
      </c>
      <c r="CJ95">
        <v>85816</v>
      </c>
      <c r="CK95">
        <v>737</v>
      </c>
      <c r="CL95">
        <v>1174</v>
      </c>
      <c r="CM95">
        <v>305</v>
      </c>
      <c r="CN95">
        <v>282</v>
      </c>
      <c r="CO95">
        <v>6</v>
      </c>
      <c r="CP95">
        <v>149</v>
      </c>
      <c r="CQ95">
        <v>2643</v>
      </c>
      <c r="CR95">
        <v>117981</v>
      </c>
      <c r="CS95">
        <v>110321</v>
      </c>
      <c r="CT95">
        <v>1143</v>
      </c>
      <c r="CU95">
        <v>2735</v>
      </c>
      <c r="CV95">
        <v>668</v>
      </c>
      <c r="CW95">
        <v>2717</v>
      </c>
      <c r="CX95">
        <v>101</v>
      </c>
      <c r="CY95">
        <v>91112</v>
      </c>
      <c r="CZ95">
        <v>85816</v>
      </c>
      <c r="DA95">
        <v>737</v>
      </c>
      <c r="DB95">
        <v>1708</v>
      </c>
      <c r="DC95">
        <v>465</v>
      </c>
      <c r="DD95">
        <v>2013</v>
      </c>
      <c r="DE95">
        <v>62</v>
      </c>
    </row>
    <row r="96" spans="1:109" x14ac:dyDescent="0.25">
      <c r="A96">
        <v>94</v>
      </c>
      <c r="B96">
        <v>94</v>
      </c>
      <c r="C96">
        <v>50661</v>
      </c>
      <c r="D96">
        <v>22140</v>
      </c>
      <c r="E96">
        <v>27111</v>
      </c>
      <c r="F96">
        <v>56921</v>
      </c>
      <c r="G96">
        <v>22204</v>
      </c>
      <c r="H96">
        <v>33893</v>
      </c>
      <c r="I96">
        <v>43707</v>
      </c>
      <c r="J96">
        <v>20129</v>
      </c>
      <c r="K96">
        <v>23578</v>
      </c>
      <c r="L96">
        <v>44814</v>
      </c>
      <c r="M96">
        <v>23805</v>
      </c>
      <c r="N96">
        <v>21009</v>
      </c>
      <c r="O96">
        <v>45044</v>
      </c>
      <c r="P96">
        <v>20764</v>
      </c>
      <c r="Q96">
        <v>22853</v>
      </c>
      <c r="R96">
        <v>55655</v>
      </c>
      <c r="S96">
        <v>23015</v>
      </c>
      <c r="T96">
        <v>29781</v>
      </c>
      <c r="U96">
        <v>58026</v>
      </c>
      <c r="V96">
        <v>23183</v>
      </c>
      <c r="W96">
        <v>31973</v>
      </c>
      <c r="X96">
        <v>102674</v>
      </c>
      <c r="Y96">
        <v>96328</v>
      </c>
      <c r="Z96">
        <v>1135</v>
      </c>
      <c r="AA96">
        <v>3160</v>
      </c>
      <c r="AB96">
        <v>1179</v>
      </c>
      <c r="AC96">
        <v>669</v>
      </c>
      <c r="AD96">
        <v>20</v>
      </c>
      <c r="AE96">
        <v>2523</v>
      </c>
      <c r="AF96">
        <v>660</v>
      </c>
      <c r="AG96">
        <v>107</v>
      </c>
      <c r="AH96">
        <v>190</v>
      </c>
      <c r="AI96">
        <v>0</v>
      </c>
      <c r="AJ96">
        <v>127037</v>
      </c>
      <c r="AK96">
        <v>117179</v>
      </c>
      <c r="AL96">
        <v>1769</v>
      </c>
      <c r="AM96">
        <v>4528</v>
      </c>
      <c r="AN96">
        <v>2801</v>
      </c>
      <c r="AO96">
        <v>927</v>
      </c>
      <c r="AP96">
        <v>132</v>
      </c>
      <c r="AQ96">
        <v>0</v>
      </c>
      <c r="AR96">
        <v>0</v>
      </c>
      <c r="AS96">
        <v>102411</v>
      </c>
      <c r="AT96">
        <v>96112</v>
      </c>
      <c r="AU96">
        <v>1214</v>
      </c>
      <c r="AV96">
        <v>3039</v>
      </c>
      <c r="AW96">
        <v>1130</v>
      </c>
      <c r="AX96">
        <v>666</v>
      </c>
      <c r="AY96">
        <v>14</v>
      </c>
      <c r="AZ96">
        <v>2485</v>
      </c>
      <c r="BA96">
        <v>679</v>
      </c>
      <c r="BB96">
        <v>201</v>
      </c>
      <c r="BC96">
        <v>276</v>
      </c>
      <c r="BD96">
        <v>0</v>
      </c>
      <c r="BE96">
        <v>127033</v>
      </c>
      <c r="BF96">
        <v>117041</v>
      </c>
      <c r="BG96">
        <v>1746</v>
      </c>
      <c r="BH96">
        <v>4537</v>
      </c>
      <c r="BI96">
        <v>2863</v>
      </c>
      <c r="BJ96">
        <v>1208</v>
      </c>
      <c r="BK96">
        <v>201</v>
      </c>
      <c r="BL96">
        <v>3228</v>
      </c>
      <c r="BM96">
        <v>1938</v>
      </c>
      <c r="BN96">
        <v>233</v>
      </c>
      <c r="BO96">
        <v>118</v>
      </c>
      <c r="BP96">
        <v>2660</v>
      </c>
      <c r="BQ96">
        <v>127082</v>
      </c>
      <c r="BR96">
        <v>118223</v>
      </c>
      <c r="BS96">
        <v>1395</v>
      </c>
      <c r="BT96">
        <v>4103</v>
      </c>
      <c r="BU96">
        <v>2356</v>
      </c>
      <c r="BV96">
        <v>1453</v>
      </c>
      <c r="BW96">
        <v>86</v>
      </c>
      <c r="BX96">
        <v>0</v>
      </c>
      <c r="BY96">
        <v>0</v>
      </c>
      <c r="BZ96">
        <v>102808</v>
      </c>
      <c r="CA96">
        <v>95961</v>
      </c>
      <c r="CB96">
        <v>1012</v>
      </c>
      <c r="CC96">
        <v>3014</v>
      </c>
      <c r="CD96">
        <v>1982</v>
      </c>
      <c r="CE96">
        <v>1103</v>
      </c>
      <c r="CF96">
        <v>63</v>
      </c>
      <c r="CG96">
        <v>0</v>
      </c>
      <c r="CH96">
        <v>0</v>
      </c>
      <c r="CI96">
        <v>99908</v>
      </c>
      <c r="CJ96">
        <v>89970</v>
      </c>
      <c r="CK96">
        <v>1565</v>
      </c>
      <c r="CL96">
        <v>3284</v>
      </c>
      <c r="CM96">
        <v>1154</v>
      </c>
      <c r="CN96">
        <v>307</v>
      </c>
      <c r="CO96">
        <v>6</v>
      </c>
      <c r="CP96">
        <v>297</v>
      </c>
      <c r="CQ96">
        <v>3325</v>
      </c>
      <c r="CR96">
        <v>122131</v>
      </c>
      <c r="CS96">
        <v>109740</v>
      </c>
      <c r="CT96">
        <v>1987</v>
      </c>
      <c r="CU96">
        <v>5556</v>
      </c>
      <c r="CV96">
        <v>1949</v>
      </c>
      <c r="CW96">
        <v>2675</v>
      </c>
      <c r="CX96">
        <v>106</v>
      </c>
      <c r="CY96">
        <v>99908</v>
      </c>
      <c r="CZ96">
        <v>89970</v>
      </c>
      <c r="DA96">
        <v>1565</v>
      </c>
      <c r="DB96">
        <v>4417</v>
      </c>
      <c r="DC96">
        <v>1568</v>
      </c>
      <c r="DD96">
        <v>2116</v>
      </c>
      <c r="DE96">
        <v>90</v>
      </c>
    </row>
    <row r="97" spans="1:109" x14ac:dyDescent="0.25">
      <c r="A97">
        <v>95</v>
      </c>
      <c r="B97">
        <v>95</v>
      </c>
      <c r="C97">
        <v>51713</v>
      </c>
      <c r="D97">
        <v>15735</v>
      </c>
      <c r="E97">
        <v>34699</v>
      </c>
      <c r="F97">
        <v>61607</v>
      </c>
      <c r="G97">
        <v>16297</v>
      </c>
      <c r="H97">
        <v>44528</v>
      </c>
      <c r="I97">
        <v>44829</v>
      </c>
      <c r="J97">
        <v>15213</v>
      </c>
      <c r="K97">
        <v>29616</v>
      </c>
      <c r="L97">
        <v>45332</v>
      </c>
      <c r="M97">
        <v>18719</v>
      </c>
      <c r="N97">
        <v>26613</v>
      </c>
      <c r="O97">
        <v>45644</v>
      </c>
      <c r="P97">
        <v>14422</v>
      </c>
      <c r="Q97">
        <v>29866</v>
      </c>
      <c r="R97">
        <v>55892</v>
      </c>
      <c r="S97">
        <v>15624</v>
      </c>
      <c r="T97">
        <v>37694</v>
      </c>
      <c r="U97">
        <v>57037</v>
      </c>
      <c r="V97">
        <v>15010</v>
      </c>
      <c r="W97">
        <v>39669</v>
      </c>
      <c r="X97">
        <v>100536</v>
      </c>
      <c r="Y97">
        <v>94847</v>
      </c>
      <c r="Z97">
        <v>851</v>
      </c>
      <c r="AA97">
        <v>3502</v>
      </c>
      <c r="AB97">
        <v>439</v>
      </c>
      <c r="AC97">
        <v>895</v>
      </c>
      <c r="AD97">
        <v>0</v>
      </c>
      <c r="AE97">
        <v>3033</v>
      </c>
      <c r="AF97">
        <v>297</v>
      </c>
      <c r="AG97">
        <v>382</v>
      </c>
      <c r="AH97">
        <v>102</v>
      </c>
      <c r="AI97">
        <v>0</v>
      </c>
      <c r="AJ97">
        <v>126685</v>
      </c>
      <c r="AK97">
        <v>118399</v>
      </c>
      <c r="AL97">
        <v>1349</v>
      </c>
      <c r="AM97">
        <v>4813</v>
      </c>
      <c r="AN97">
        <v>1009</v>
      </c>
      <c r="AO97">
        <v>1063</v>
      </c>
      <c r="AP97">
        <v>131</v>
      </c>
      <c r="AQ97">
        <v>0</v>
      </c>
      <c r="AR97">
        <v>0</v>
      </c>
      <c r="AS97">
        <v>100849</v>
      </c>
      <c r="AT97">
        <v>95163</v>
      </c>
      <c r="AU97">
        <v>833</v>
      </c>
      <c r="AV97">
        <v>3514</v>
      </c>
      <c r="AW97">
        <v>486</v>
      </c>
      <c r="AX97">
        <v>875</v>
      </c>
      <c r="AY97">
        <v>0</v>
      </c>
      <c r="AZ97">
        <v>3083</v>
      </c>
      <c r="BA97">
        <v>311</v>
      </c>
      <c r="BB97">
        <v>380</v>
      </c>
      <c r="BC97">
        <v>66</v>
      </c>
      <c r="BD97">
        <v>0</v>
      </c>
      <c r="BE97">
        <v>127398</v>
      </c>
      <c r="BF97">
        <v>119186</v>
      </c>
      <c r="BG97">
        <v>1326</v>
      </c>
      <c r="BH97">
        <v>4753</v>
      </c>
      <c r="BI97">
        <v>979</v>
      </c>
      <c r="BJ97">
        <v>1049</v>
      </c>
      <c r="BK97">
        <v>112</v>
      </c>
      <c r="BL97">
        <v>3421</v>
      </c>
      <c r="BM97">
        <v>702</v>
      </c>
      <c r="BN97">
        <v>418</v>
      </c>
      <c r="BO97">
        <v>278</v>
      </c>
      <c r="BP97">
        <v>2062</v>
      </c>
      <c r="BQ97">
        <v>130253</v>
      </c>
      <c r="BR97">
        <v>123397</v>
      </c>
      <c r="BS97">
        <v>971</v>
      </c>
      <c r="BT97">
        <v>4201</v>
      </c>
      <c r="BU97">
        <v>818</v>
      </c>
      <c r="BV97">
        <v>998</v>
      </c>
      <c r="BW97">
        <v>66</v>
      </c>
      <c r="BX97">
        <v>0</v>
      </c>
      <c r="BY97">
        <v>0</v>
      </c>
      <c r="BZ97">
        <v>102721</v>
      </c>
      <c r="CA97">
        <v>97617</v>
      </c>
      <c r="CB97">
        <v>609</v>
      </c>
      <c r="CC97">
        <v>3195</v>
      </c>
      <c r="CD97">
        <v>603</v>
      </c>
      <c r="CE97">
        <v>721</v>
      </c>
      <c r="CF97">
        <v>40</v>
      </c>
      <c r="CG97">
        <v>0</v>
      </c>
      <c r="CH97">
        <v>0</v>
      </c>
      <c r="CI97">
        <v>99356</v>
      </c>
      <c r="CJ97">
        <v>91982</v>
      </c>
      <c r="CK97">
        <v>1008</v>
      </c>
      <c r="CL97">
        <v>2690</v>
      </c>
      <c r="CM97">
        <v>484</v>
      </c>
      <c r="CN97">
        <v>201</v>
      </c>
      <c r="CO97">
        <v>28</v>
      </c>
      <c r="CP97">
        <v>172</v>
      </c>
      <c r="CQ97">
        <v>2791</v>
      </c>
      <c r="CR97">
        <v>124027</v>
      </c>
      <c r="CS97">
        <v>114210</v>
      </c>
      <c r="CT97">
        <v>1554</v>
      </c>
      <c r="CU97">
        <v>4215</v>
      </c>
      <c r="CV97">
        <v>1000</v>
      </c>
      <c r="CW97">
        <v>2341</v>
      </c>
      <c r="CX97">
        <v>99</v>
      </c>
      <c r="CY97">
        <v>99356</v>
      </c>
      <c r="CZ97">
        <v>91982</v>
      </c>
      <c r="DA97">
        <v>1008</v>
      </c>
      <c r="DB97">
        <v>3241</v>
      </c>
      <c r="DC97">
        <v>719</v>
      </c>
      <c r="DD97">
        <v>1766</v>
      </c>
      <c r="DE97">
        <v>73</v>
      </c>
    </row>
    <row r="98" spans="1:109" x14ac:dyDescent="0.25">
      <c r="A98">
        <v>96</v>
      </c>
      <c r="B98">
        <v>96</v>
      </c>
      <c r="C98">
        <v>53136</v>
      </c>
      <c r="D98">
        <v>18745</v>
      </c>
      <c r="E98">
        <v>33143</v>
      </c>
      <c r="F98">
        <v>63107</v>
      </c>
      <c r="G98">
        <v>18007</v>
      </c>
      <c r="H98">
        <v>44290</v>
      </c>
      <c r="I98">
        <v>45434</v>
      </c>
      <c r="J98">
        <v>18995</v>
      </c>
      <c r="K98">
        <v>26439</v>
      </c>
      <c r="L98">
        <v>46092</v>
      </c>
      <c r="M98">
        <v>21920</v>
      </c>
      <c r="N98">
        <v>24172</v>
      </c>
      <c r="O98">
        <v>45994</v>
      </c>
      <c r="P98">
        <v>16668</v>
      </c>
      <c r="Q98">
        <v>27959</v>
      </c>
      <c r="R98">
        <v>58859</v>
      </c>
      <c r="S98">
        <v>19460</v>
      </c>
      <c r="T98">
        <v>35929</v>
      </c>
      <c r="U98">
        <v>60091</v>
      </c>
      <c r="V98">
        <v>17589</v>
      </c>
      <c r="W98">
        <v>40151</v>
      </c>
      <c r="X98">
        <v>101845</v>
      </c>
      <c r="Y98">
        <v>95485</v>
      </c>
      <c r="Z98">
        <v>871</v>
      </c>
      <c r="AA98">
        <v>4375</v>
      </c>
      <c r="AB98">
        <v>457</v>
      </c>
      <c r="AC98">
        <v>548</v>
      </c>
      <c r="AD98">
        <v>0</v>
      </c>
      <c r="AE98">
        <v>3837</v>
      </c>
      <c r="AF98">
        <v>350</v>
      </c>
      <c r="AG98">
        <v>124</v>
      </c>
      <c r="AH98">
        <v>75</v>
      </c>
      <c r="AI98">
        <v>0</v>
      </c>
      <c r="AJ98">
        <v>127374</v>
      </c>
      <c r="AK98">
        <v>117837</v>
      </c>
      <c r="AL98">
        <v>1495</v>
      </c>
      <c r="AM98">
        <v>6657</v>
      </c>
      <c r="AN98">
        <v>841</v>
      </c>
      <c r="AO98">
        <v>800</v>
      </c>
      <c r="AP98">
        <v>62</v>
      </c>
      <c r="AQ98">
        <v>0</v>
      </c>
      <c r="AR98">
        <v>0</v>
      </c>
      <c r="AS98">
        <v>102755</v>
      </c>
      <c r="AT98">
        <v>96500</v>
      </c>
      <c r="AU98">
        <v>883</v>
      </c>
      <c r="AV98">
        <v>4315</v>
      </c>
      <c r="AW98">
        <v>425</v>
      </c>
      <c r="AX98">
        <v>602</v>
      </c>
      <c r="AY98">
        <v>0</v>
      </c>
      <c r="AZ98">
        <v>3833</v>
      </c>
      <c r="BA98">
        <v>300</v>
      </c>
      <c r="BB98">
        <v>150</v>
      </c>
      <c r="BC98">
        <v>55</v>
      </c>
      <c r="BD98">
        <v>0</v>
      </c>
      <c r="BE98">
        <v>128510</v>
      </c>
      <c r="BF98">
        <v>119146</v>
      </c>
      <c r="BG98">
        <v>1443</v>
      </c>
      <c r="BH98">
        <v>6513</v>
      </c>
      <c r="BI98">
        <v>822</v>
      </c>
      <c r="BJ98">
        <v>813</v>
      </c>
      <c r="BK98">
        <v>31</v>
      </c>
      <c r="BL98">
        <v>4962</v>
      </c>
      <c r="BM98">
        <v>476</v>
      </c>
      <c r="BN98">
        <v>177</v>
      </c>
      <c r="BO98">
        <v>76</v>
      </c>
      <c r="BP98">
        <v>2230</v>
      </c>
      <c r="BQ98">
        <v>133371</v>
      </c>
      <c r="BR98">
        <v>124727</v>
      </c>
      <c r="BS98">
        <v>1050</v>
      </c>
      <c r="BT98">
        <v>6261</v>
      </c>
      <c r="BU98">
        <v>631</v>
      </c>
      <c r="BV98">
        <v>852</v>
      </c>
      <c r="BW98">
        <v>67</v>
      </c>
      <c r="BX98">
        <v>0</v>
      </c>
      <c r="BY98">
        <v>0</v>
      </c>
      <c r="BZ98">
        <v>106113</v>
      </c>
      <c r="CA98">
        <v>100415</v>
      </c>
      <c r="CB98">
        <v>696</v>
      </c>
      <c r="CC98">
        <v>4010</v>
      </c>
      <c r="CD98">
        <v>426</v>
      </c>
      <c r="CE98">
        <v>632</v>
      </c>
      <c r="CF98">
        <v>44</v>
      </c>
      <c r="CG98">
        <v>0</v>
      </c>
      <c r="CH98">
        <v>0</v>
      </c>
      <c r="CI98">
        <v>99697</v>
      </c>
      <c r="CJ98">
        <v>90980</v>
      </c>
      <c r="CK98">
        <v>1109</v>
      </c>
      <c r="CL98">
        <v>3438</v>
      </c>
      <c r="CM98">
        <v>367</v>
      </c>
      <c r="CN98">
        <v>155</v>
      </c>
      <c r="CO98">
        <v>28</v>
      </c>
      <c r="CP98">
        <v>206</v>
      </c>
      <c r="CQ98">
        <v>3414</v>
      </c>
      <c r="CR98">
        <v>124223</v>
      </c>
      <c r="CS98">
        <v>111476</v>
      </c>
      <c r="CT98">
        <v>1722</v>
      </c>
      <c r="CU98">
        <v>6575</v>
      </c>
      <c r="CV98">
        <v>866</v>
      </c>
      <c r="CW98">
        <v>2541</v>
      </c>
      <c r="CX98">
        <v>127</v>
      </c>
      <c r="CY98">
        <v>99697</v>
      </c>
      <c r="CZ98">
        <v>90980</v>
      </c>
      <c r="DA98">
        <v>1109</v>
      </c>
      <c r="DB98">
        <v>4286</v>
      </c>
      <c r="DC98">
        <v>583</v>
      </c>
      <c r="DD98">
        <v>1869</v>
      </c>
      <c r="DE98">
        <v>76</v>
      </c>
    </row>
    <row r="99" spans="1:109" x14ac:dyDescent="0.25">
      <c r="A99">
        <v>97</v>
      </c>
      <c r="B99">
        <v>97</v>
      </c>
      <c r="C99">
        <v>46876</v>
      </c>
      <c r="D99">
        <v>14657</v>
      </c>
      <c r="E99">
        <v>31084</v>
      </c>
      <c r="F99">
        <v>57132</v>
      </c>
      <c r="G99">
        <v>16069</v>
      </c>
      <c r="H99">
        <v>40224</v>
      </c>
      <c r="I99">
        <v>40018</v>
      </c>
      <c r="J99">
        <v>13528</v>
      </c>
      <c r="K99">
        <v>26490</v>
      </c>
      <c r="L99">
        <v>40393</v>
      </c>
      <c r="M99">
        <v>16994</v>
      </c>
      <c r="N99">
        <v>23399</v>
      </c>
      <c r="O99">
        <v>40726</v>
      </c>
      <c r="P99">
        <v>13407</v>
      </c>
      <c r="Q99">
        <v>26040</v>
      </c>
      <c r="R99">
        <v>51382</v>
      </c>
      <c r="S99">
        <v>12937</v>
      </c>
      <c r="T99">
        <v>35955</v>
      </c>
      <c r="U99">
        <v>51903</v>
      </c>
      <c r="V99">
        <v>15261</v>
      </c>
      <c r="W99">
        <v>34284</v>
      </c>
      <c r="X99">
        <v>93480</v>
      </c>
      <c r="Y99">
        <v>88215</v>
      </c>
      <c r="Z99">
        <v>694</v>
      </c>
      <c r="AA99">
        <v>3165</v>
      </c>
      <c r="AB99">
        <v>367</v>
      </c>
      <c r="AC99">
        <v>784</v>
      </c>
      <c r="AD99">
        <v>90</v>
      </c>
      <c r="AE99">
        <v>2400</v>
      </c>
      <c r="AF99">
        <v>227</v>
      </c>
      <c r="AG99">
        <v>270</v>
      </c>
      <c r="AH99">
        <v>172</v>
      </c>
      <c r="AI99">
        <v>0</v>
      </c>
      <c r="AJ99">
        <v>122160</v>
      </c>
      <c r="AK99">
        <v>113534</v>
      </c>
      <c r="AL99">
        <v>1276</v>
      </c>
      <c r="AM99">
        <v>5470</v>
      </c>
      <c r="AN99">
        <v>800</v>
      </c>
      <c r="AO99">
        <v>1316</v>
      </c>
      <c r="AP99">
        <v>182</v>
      </c>
      <c r="AQ99">
        <v>0</v>
      </c>
      <c r="AR99">
        <v>0</v>
      </c>
      <c r="AS99">
        <v>93195</v>
      </c>
      <c r="AT99">
        <v>88050</v>
      </c>
      <c r="AU99">
        <v>721</v>
      </c>
      <c r="AV99">
        <v>3220</v>
      </c>
      <c r="AW99">
        <v>353</v>
      </c>
      <c r="AX99">
        <v>772</v>
      </c>
      <c r="AY99">
        <v>30</v>
      </c>
      <c r="AZ99">
        <v>2366</v>
      </c>
      <c r="BA99">
        <v>268</v>
      </c>
      <c r="BB99">
        <v>159</v>
      </c>
      <c r="BC99">
        <v>106</v>
      </c>
      <c r="BD99">
        <v>0</v>
      </c>
      <c r="BE99">
        <v>122061</v>
      </c>
      <c r="BF99">
        <v>113642</v>
      </c>
      <c r="BG99">
        <v>1253</v>
      </c>
      <c r="BH99">
        <v>5446</v>
      </c>
      <c r="BI99">
        <v>747</v>
      </c>
      <c r="BJ99">
        <v>1319</v>
      </c>
      <c r="BK99">
        <v>82</v>
      </c>
      <c r="BL99">
        <v>2738</v>
      </c>
      <c r="BM99">
        <v>371</v>
      </c>
      <c r="BN99">
        <v>232</v>
      </c>
      <c r="BO99">
        <v>233</v>
      </c>
      <c r="BP99">
        <v>3565</v>
      </c>
      <c r="BQ99">
        <v>122136</v>
      </c>
      <c r="BR99">
        <v>114774</v>
      </c>
      <c r="BS99">
        <v>845</v>
      </c>
      <c r="BT99">
        <v>4988</v>
      </c>
      <c r="BU99">
        <v>549</v>
      </c>
      <c r="BV99">
        <v>1209</v>
      </c>
      <c r="BW99">
        <v>84</v>
      </c>
      <c r="BX99">
        <v>0</v>
      </c>
      <c r="BY99">
        <v>0</v>
      </c>
      <c r="BZ99">
        <v>92053</v>
      </c>
      <c r="CA99">
        <v>87536</v>
      </c>
      <c r="CB99">
        <v>480</v>
      </c>
      <c r="CC99">
        <v>2979</v>
      </c>
      <c r="CD99">
        <v>329</v>
      </c>
      <c r="CE99">
        <v>865</v>
      </c>
      <c r="CF99">
        <v>50</v>
      </c>
      <c r="CG99">
        <v>0</v>
      </c>
      <c r="CH99">
        <v>0</v>
      </c>
      <c r="CI99">
        <v>93910</v>
      </c>
      <c r="CJ99">
        <v>86454</v>
      </c>
      <c r="CK99">
        <v>784</v>
      </c>
      <c r="CL99">
        <v>2414</v>
      </c>
      <c r="CM99">
        <v>348</v>
      </c>
      <c r="CN99">
        <v>198</v>
      </c>
      <c r="CO99">
        <v>7</v>
      </c>
      <c r="CP99">
        <v>289</v>
      </c>
      <c r="CQ99">
        <v>3416</v>
      </c>
      <c r="CR99">
        <v>121818</v>
      </c>
      <c r="CS99">
        <v>110542</v>
      </c>
      <c r="CT99">
        <v>1307</v>
      </c>
      <c r="CU99">
        <v>5731</v>
      </c>
      <c r="CV99">
        <v>775</v>
      </c>
      <c r="CW99">
        <v>2834</v>
      </c>
      <c r="CX99">
        <v>81</v>
      </c>
      <c r="CY99">
        <v>93910</v>
      </c>
      <c r="CZ99">
        <v>86454</v>
      </c>
      <c r="DA99">
        <v>784</v>
      </c>
      <c r="DB99">
        <v>3550</v>
      </c>
      <c r="DC99">
        <v>517</v>
      </c>
      <c r="DD99">
        <v>2094</v>
      </c>
      <c r="DE99">
        <v>50</v>
      </c>
    </row>
    <row r="100" spans="1:109" x14ac:dyDescent="0.25">
      <c r="A100">
        <v>98</v>
      </c>
      <c r="B100">
        <v>98</v>
      </c>
      <c r="C100">
        <v>42702</v>
      </c>
      <c r="D100">
        <v>11244</v>
      </c>
      <c r="E100">
        <v>30275</v>
      </c>
      <c r="F100">
        <v>51761</v>
      </c>
      <c r="G100">
        <v>12453</v>
      </c>
      <c r="H100">
        <v>38541</v>
      </c>
      <c r="I100">
        <v>36760</v>
      </c>
      <c r="J100">
        <v>10380</v>
      </c>
      <c r="K100">
        <v>26380</v>
      </c>
      <c r="L100">
        <v>37162</v>
      </c>
      <c r="M100">
        <v>12555</v>
      </c>
      <c r="N100">
        <v>24607</v>
      </c>
      <c r="O100">
        <v>37150</v>
      </c>
      <c r="P100">
        <v>10435</v>
      </c>
      <c r="Q100">
        <v>25495</v>
      </c>
      <c r="R100">
        <v>46397</v>
      </c>
      <c r="S100">
        <v>10444</v>
      </c>
      <c r="T100">
        <v>33494</v>
      </c>
      <c r="U100">
        <v>46632</v>
      </c>
      <c r="V100">
        <v>11707</v>
      </c>
      <c r="W100">
        <v>32800</v>
      </c>
      <c r="X100">
        <v>83902</v>
      </c>
      <c r="Y100">
        <v>81156</v>
      </c>
      <c r="Z100">
        <v>982</v>
      </c>
      <c r="AA100">
        <v>864</v>
      </c>
      <c r="AB100">
        <v>303</v>
      </c>
      <c r="AC100">
        <v>537</v>
      </c>
      <c r="AD100">
        <v>15</v>
      </c>
      <c r="AE100">
        <v>565</v>
      </c>
      <c r="AF100">
        <v>178</v>
      </c>
      <c r="AG100">
        <v>96</v>
      </c>
      <c r="AH100">
        <v>60</v>
      </c>
      <c r="AI100">
        <v>0</v>
      </c>
      <c r="AJ100">
        <v>112706</v>
      </c>
      <c r="AK100">
        <v>108166</v>
      </c>
      <c r="AL100">
        <v>1561</v>
      </c>
      <c r="AM100">
        <v>1673</v>
      </c>
      <c r="AN100">
        <v>693</v>
      </c>
      <c r="AO100">
        <v>1124</v>
      </c>
      <c r="AP100">
        <v>13</v>
      </c>
      <c r="AQ100">
        <v>0</v>
      </c>
      <c r="AR100">
        <v>0</v>
      </c>
      <c r="AS100">
        <v>83442</v>
      </c>
      <c r="AT100">
        <v>80787</v>
      </c>
      <c r="AU100">
        <v>1046</v>
      </c>
      <c r="AV100">
        <v>783</v>
      </c>
      <c r="AW100">
        <v>274</v>
      </c>
      <c r="AX100">
        <v>484</v>
      </c>
      <c r="AY100">
        <v>10</v>
      </c>
      <c r="AZ100">
        <v>524</v>
      </c>
      <c r="BA100">
        <v>125</v>
      </c>
      <c r="BB100">
        <v>97</v>
      </c>
      <c r="BC100">
        <v>19</v>
      </c>
      <c r="BD100">
        <v>0</v>
      </c>
      <c r="BE100">
        <v>112346</v>
      </c>
      <c r="BF100">
        <v>107842</v>
      </c>
      <c r="BG100">
        <v>1583</v>
      </c>
      <c r="BH100">
        <v>1758</v>
      </c>
      <c r="BI100">
        <v>656</v>
      </c>
      <c r="BJ100">
        <v>1022</v>
      </c>
      <c r="BK100">
        <v>12</v>
      </c>
      <c r="BL100">
        <v>969</v>
      </c>
      <c r="BM100">
        <v>306</v>
      </c>
      <c r="BN100">
        <v>96</v>
      </c>
      <c r="BO100">
        <v>35</v>
      </c>
      <c r="BP100">
        <v>1508</v>
      </c>
      <c r="BQ100">
        <v>110248</v>
      </c>
      <c r="BR100">
        <v>106556</v>
      </c>
      <c r="BS100">
        <v>1225</v>
      </c>
      <c r="BT100">
        <v>1156</v>
      </c>
      <c r="BU100">
        <v>661</v>
      </c>
      <c r="BV100">
        <v>664</v>
      </c>
      <c r="BW100">
        <v>91</v>
      </c>
      <c r="BX100">
        <v>0</v>
      </c>
      <c r="BY100">
        <v>0</v>
      </c>
      <c r="BZ100">
        <v>80707</v>
      </c>
      <c r="CA100">
        <v>78378</v>
      </c>
      <c r="CB100">
        <v>747</v>
      </c>
      <c r="CC100">
        <v>630</v>
      </c>
      <c r="CD100">
        <v>462</v>
      </c>
      <c r="CE100">
        <v>476</v>
      </c>
      <c r="CF100">
        <v>52</v>
      </c>
      <c r="CG100">
        <v>0</v>
      </c>
      <c r="CH100">
        <v>0</v>
      </c>
      <c r="CI100">
        <v>85057</v>
      </c>
      <c r="CJ100">
        <v>80367</v>
      </c>
      <c r="CK100">
        <v>1228</v>
      </c>
      <c r="CL100">
        <v>574</v>
      </c>
      <c r="CM100">
        <v>374</v>
      </c>
      <c r="CN100">
        <v>144</v>
      </c>
      <c r="CO100">
        <v>25</v>
      </c>
      <c r="CP100">
        <v>218</v>
      </c>
      <c r="CQ100">
        <v>2127</v>
      </c>
      <c r="CR100">
        <v>113571</v>
      </c>
      <c r="CS100">
        <v>106599</v>
      </c>
      <c r="CT100">
        <v>1912</v>
      </c>
      <c r="CU100">
        <v>1611</v>
      </c>
      <c r="CV100">
        <v>823</v>
      </c>
      <c r="CW100">
        <v>2057</v>
      </c>
      <c r="CX100">
        <v>134</v>
      </c>
      <c r="CY100">
        <v>85057</v>
      </c>
      <c r="CZ100">
        <v>80367</v>
      </c>
      <c r="DA100">
        <v>1228</v>
      </c>
      <c r="DB100">
        <v>933</v>
      </c>
      <c r="DC100">
        <v>559</v>
      </c>
      <c r="DD100">
        <v>1477</v>
      </c>
      <c r="DE100">
        <v>98</v>
      </c>
    </row>
    <row r="101" spans="1:109" x14ac:dyDescent="0.25">
      <c r="A101">
        <v>99</v>
      </c>
      <c r="B101">
        <v>99</v>
      </c>
      <c r="C101">
        <v>48982</v>
      </c>
      <c r="D101">
        <v>18395</v>
      </c>
      <c r="E101">
        <v>29202</v>
      </c>
      <c r="F101">
        <v>58607</v>
      </c>
      <c r="G101">
        <v>20720</v>
      </c>
      <c r="H101">
        <v>36976</v>
      </c>
      <c r="I101">
        <v>42351</v>
      </c>
      <c r="J101">
        <v>17110</v>
      </c>
      <c r="K101">
        <v>25241</v>
      </c>
      <c r="L101">
        <v>43186</v>
      </c>
      <c r="M101">
        <v>20440</v>
      </c>
      <c r="N101">
        <v>22746</v>
      </c>
      <c r="O101">
        <v>43144</v>
      </c>
      <c r="P101">
        <v>16771</v>
      </c>
      <c r="Q101">
        <v>24700</v>
      </c>
      <c r="R101">
        <v>53100</v>
      </c>
      <c r="S101">
        <v>16602</v>
      </c>
      <c r="T101">
        <v>33077</v>
      </c>
      <c r="U101">
        <v>53592</v>
      </c>
      <c r="V101">
        <v>18951</v>
      </c>
      <c r="W101">
        <v>32204</v>
      </c>
      <c r="X101">
        <v>94736</v>
      </c>
      <c r="Y101">
        <v>87879</v>
      </c>
      <c r="Z101">
        <v>2226</v>
      </c>
      <c r="AA101">
        <v>3397</v>
      </c>
      <c r="AB101">
        <v>451</v>
      </c>
      <c r="AC101">
        <v>633</v>
      </c>
      <c r="AD101">
        <v>10</v>
      </c>
      <c r="AE101">
        <v>3042</v>
      </c>
      <c r="AF101">
        <v>387</v>
      </c>
      <c r="AG101">
        <v>77</v>
      </c>
      <c r="AH101">
        <v>217</v>
      </c>
      <c r="AI101">
        <v>0</v>
      </c>
      <c r="AJ101">
        <v>124898</v>
      </c>
      <c r="AK101">
        <v>114233</v>
      </c>
      <c r="AL101">
        <v>4034</v>
      </c>
      <c r="AM101">
        <v>5424</v>
      </c>
      <c r="AN101">
        <v>985</v>
      </c>
      <c r="AO101">
        <v>767</v>
      </c>
      <c r="AP101">
        <v>158</v>
      </c>
      <c r="AQ101">
        <v>0</v>
      </c>
      <c r="AR101">
        <v>0</v>
      </c>
      <c r="AS101">
        <v>94249</v>
      </c>
      <c r="AT101">
        <v>87185</v>
      </c>
      <c r="AU101">
        <v>2336</v>
      </c>
      <c r="AV101">
        <v>3442</v>
      </c>
      <c r="AW101">
        <v>458</v>
      </c>
      <c r="AX101">
        <v>599</v>
      </c>
      <c r="AY101">
        <v>4</v>
      </c>
      <c r="AZ101">
        <v>3083</v>
      </c>
      <c r="BA101">
        <v>399</v>
      </c>
      <c r="BB101">
        <v>77</v>
      </c>
      <c r="BC101">
        <v>159</v>
      </c>
      <c r="BD101">
        <v>0</v>
      </c>
      <c r="BE101">
        <v>125064</v>
      </c>
      <c r="BF101">
        <v>113842</v>
      </c>
      <c r="BG101">
        <v>4325</v>
      </c>
      <c r="BH101">
        <v>5562</v>
      </c>
      <c r="BI101">
        <v>939</v>
      </c>
      <c r="BJ101">
        <v>833</v>
      </c>
      <c r="BK101">
        <v>178</v>
      </c>
      <c r="BL101">
        <v>3809</v>
      </c>
      <c r="BM101">
        <v>537</v>
      </c>
      <c r="BN101">
        <v>101</v>
      </c>
      <c r="BO101">
        <v>112</v>
      </c>
      <c r="BP101">
        <v>2279</v>
      </c>
      <c r="BQ101">
        <v>127399</v>
      </c>
      <c r="BR101">
        <v>117924</v>
      </c>
      <c r="BS101">
        <v>3134</v>
      </c>
      <c r="BT101">
        <v>4973</v>
      </c>
      <c r="BU101">
        <v>763</v>
      </c>
      <c r="BV101">
        <v>923</v>
      </c>
      <c r="BW101">
        <v>86</v>
      </c>
      <c r="BX101">
        <v>0</v>
      </c>
      <c r="BY101">
        <v>0</v>
      </c>
      <c r="BZ101">
        <v>95250</v>
      </c>
      <c r="CA101">
        <v>89244</v>
      </c>
      <c r="CB101">
        <v>1726</v>
      </c>
      <c r="CC101">
        <v>3273</v>
      </c>
      <c r="CD101">
        <v>505</v>
      </c>
      <c r="CE101">
        <v>642</v>
      </c>
      <c r="CF101">
        <v>56</v>
      </c>
      <c r="CG101">
        <v>0</v>
      </c>
      <c r="CH101">
        <v>0</v>
      </c>
      <c r="CI101">
        <v>96385</v>
      </c>
      <c r="CJ101">
        <v>86761</v>
      </c>
      <c r="CK101">
        <v>2653</v>
      </c>
      <c r="CL101">
        <v>3037</v>
      </c>
      <c r="CM101">
        <v>414</v>
      </c>
      <c r="CN101">
        <v>132</v>
      </c>
      <c r="CO101">
        <v>13</v>
      </c>
      <c r="CP101">
        <v>196</v>
      </c>
      <c r="CQ101">
        <v>3179</v>
      </c>
      <c r="CR101">
        <v>125112</v>
      </c>
      <c r="CS101">
        <v>110935</v>
      </c>
      <c r="CT101">
        <v>4363</v>
      </c>
      <c r="CU101">
        <v>5476</v>
      </c>
      <c r="CV101">
        <v>946</v>
      </c>
      <c r="CW101">
        <v>2373</v>
      </c>
      <c r="CX101">
        <v>129</v>
      </c>
      <c r="CY101">
        <v>96385</v>
      </c>
      <c r="CZ101">
        <v>86761</v>
      </c>
      <c r="DA101">
        <v>2653</v>
      </c>
      <c r="DB101">
        <v>3743</v>
      </c>
      <c r="DC101">
        <v>675</v>
      </c>
      <c r="DD101">
        <v>1762</v>
      </c>
      <c r="DE101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district-data'!C1</f>
        <v>Total_2016-2020_Comp</v>
      </c>
      <c r="D1" t="str">
        <f>'HD district-data'!D1</f>
        <v>Dem_2016-2020_Comp</v>
      </c>
      <c r="E1" t="str">
        <f>'HD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SUM(H3:H101)</f>
        <v>36</v>
      </c>
      <c r="I2" s="3">
        <f>SUM(I3:I101)</f>
        <v>63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district-data'!C3</f>
        <v>46450</v>
      </c>
      <c r="D3">
        <f>'HD district-data'!D3</f>
        <v>36408</v>
      </c>
      <c r="E3">
        <f>'HD district-data'!E3</f>
        <v>9004</v>
      </c>
      <c r="F3" s="1">
        <f t="shared" ref="F3:F9" si="0">D3/$C3</f>
        <v>0.78381054897739499</v>
      </c>
      <c r="G3" s="1">
        <f t="shared" ref="G3:G9" si="1">E3/$C3</f>
        <v>0.19384284176533909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district-data'!C4</f>
        <v>39262</v>
      </c>
      <c r="D4">
        <f>'HD district-data'!D4</f>
        <v>28161</v>
      </c>
      <c r="E4">
        <f>'HD district-data'!E4</f>
        <v>10247</v>
      </c>
      <c r="F4" s="1">
        <f t="shared" si="0"/>
        <v>0.71725841780856803</v>
      </c>
      <c r="G4" s="1">
        <f t="shared" si="1"/>
        <v>0.26099027049055068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district-data'!C5</f>
        <v>38418</v>
      </c>
      <c r="D5">
        <f>'HD district-data'!D5</f>
        <v>32117</v>
      </c>
      <c r="E5">
        <f>'HD district-data'!E5</f>
        <v>5507</v>
      </c>
      <c r="F5" s="1">
        <f t="shared" si="0"/>
        <v>0.83598833879952106</v>
      </c>
      <c r="G5" s="1">
        <f t="shared" si="1"/>
        <v>0.14334426570878234</v>
      </c>
      <c r="H5" s="3">
        <f t="shared" si="2"/>
        <v>1</v>
      </c>
      <c r="I5" s="3">
        <f t="shared" si="3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district-data'!C6</f>
        <v>57138</v>
      </c>
      <c r="D6">
        <f>'HD district-data'!D6</f>
        <v>29743</v>
      </c>
      <c r="E6">
        <f>'HD district-data'!E6</f>
        <v>26221</v>
      </c>
      <c r="F6" s="1">
        <f t="shared" si="0"/>
        <v>0.52054674647345023</v>
      </c>
      <c r="G6" s="1">
        <f t="shared" si="1"/>
        <v>0.45890650705309949</v>
      </c>
      <c r="H6" s="3">
        <f t="shared" si="2"/>
        <v>1</v>
      </c>
      <c r="I6" s="3">
        <f t="shared" si="3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district-data'!C7</f>
        <v>44985</v>
      </c>
      <c r="D7">
        <f>'HD district-data'!D7</f>
        <v>22459</v>
      </c>
      <c r="E7">
        <f>'HD district-data'!E7</f>
        <v>21448</v>
      </c>
      <c r="F7" s="1">
        <f t="shared" si="0"/>
        <v>0.49925530732466378</v>
      </c>
      <c r="G7" s="1">
        <f t="shared" si="1"/>
        <v>0.47678114927197957</v>
      </c>
      <c r="H7" s="3">
        <f t="shared" si="2"/>
        <v>1</v>
      </c>
      <c r="I7" s="3">
        <f t="shared" si="3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district-data'!C8</f>
        <v>40840</v>
      </c>
      <c r="D8">
        <f>'HD district-data'!D8</f>
        <v>22178</v>
      </c>
      <c r="E8">
        <f>'HD district-data'!E8</f>
        <v>17547</v>
      </c>
      <c r="F8" s="1">
        <f t="shared" si="0"/>
        <v>0.54304603330068557</v>
      </c>
      <c r="G8" s="1">
        <f t="shared" si="1"/>
        <v>0.42965230166503426</v>
      </c>
      <c r="H8" s="3">
        <f t="shared" si="2"/>
        <v>1</v>
      </c>
      <c r="I8" s="3">
        <f t="shared" si="3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district-data'!C9</f>
        <v>50139</v>
      </c>
      <c r="D9">
        <f>'HD district-data'!D9</f>
        <v>36878</v>
      </c>
      <c r="E9">
        <f>'HD district-data'!E9</f>
        <v>11876</v>
      </c>
      <c r="F9" s="1">
        <f t="shared" si="0"/>
        <v>0.73551526755619379</v>
      </c>
      <c r="G9" s="1">
        <f t="shared" si="1"/>
        <v>0.2368615249606095</v>
      </c>
      <c r="H9" s="3">
        <f t="shared" si="2"/>
        <v>1</v>
      </c>
      <c r="I9" s="3">
        <f t="shared" si="3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district-data'!C10</f>
        <v>55026</v>
      </c>
      <c r="D10">
        <f>'HD district-data'!D10</f>
        <v>33319</v>
      </c>
      <c r="E10">
        <f>'HD district-data'!E10</f>
        <v>20402</v>
      </c>
      <c r="F10" s="1">
        <f t="shared" ref="F10:F73" si="4">D10/$C10</f>
        <v>0.60551375713299171</v>
      </c>
      <c r="G10" s="1">
        <f t="shared" ref="G10:G73" si="5">E10/$C10</f>
        <v>0.37077018136880746</v>
      </c>
      <c r="H10" s="3">
        <f t="shared" si="2"/>
        <v>1</v>
      </c>
      <c r="I10" s="3">
        <f t="shared" si="3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district-data'!C11</f>
        <v>42493</v>
      </c>
      <c r="D11">
        <f>'HD district-data'!D11</f>
        <v>27914</v>
      </c>
      <c r="E11">
        <f>'HD district-data'!E11</f>
        <v>13598</v>
      </c>
      <c r="F11" s="1">
        <f t="shared" si="4"/>
        <v>0.65690819664415312</v>
      </c>
      <c r="G11" s="1">
        <f t="shared" si="5"/>
        <v>0.32000564798908054</v>
      </c>
      <c r="H11" s="3">
        <f t="shared" si="2"/>
        <v>1</v>
      </c>
      <c r="I11" s="3">
        <f t="shared" si="3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district-data'!C12</f>
        <v>42867</v>
      </c>
      <c r="D12">
        <f>'HD district-data'!D12</f>
        <v>20817</v>
      </c>
      <c r="E12">
        <f>'HD district-data'!E12</f>
        <v>21064</v>
      </c>
      <c r="F12" s="1">
        <f t="shared" si="4"/>
        <v>0.4856183077892085</v>
      </c>
      <c r="G12" s="1">
        <f t="shared" si="5"/>
        <v>0.49138031586068537</v>
      </c>
      <c r="H12" s="3">
        <f t="shared" si="2"/>
        <v>0</v>
      </c>
      <c r="I12" s="3">
        <f t="shared" si="3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district-data'!C13</f>
        <v>56954</v>
      </c>
      <c r="D13">
        <f>'HD district-data'!D13</f>
        <v>30842</v>
      </c>
      <c r="E13">
        <f>'HD district-data'!E13</f>
        <v>24922</v>
      </c>
      <c r="F13" s="1">
        <f t="shared" si="4"/>
        <v>0.54152473926326505</v>
      </c>
      <c r="G13" s="1">
        <f t="shared" si="5"/>
        <v>0.43758120588545141</v>
      </c>
      <c r="H13" s="3">
        <f t="shared" si="2"/>
        <v>1</v>
      </c>
      <c r="I13" s="3">
        <f t="shared" si="3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district-data'!C14</f>
        <v>50219</v>
      </c>
      <c r="D14">
        <f>'HD district-data'!D14</f>
        <v>19673</v>
      </c>
      <c r="E14">
        <f>'HD district-data'!E14</f>
        <v>29384</v>
      </c>
      <c r="F14" s="1">
        <f t="shared" si="4"/>
        <v>0.39174416057667416</v>
      </c>
      <c r="G14" s="1">
        <f t="shared" si="5"/>
        <v>0.58511718672215696</v>
      </c>
      <c r="H14" s="3">
        <f t="shared" si="2"/>
        <v>0</v>
      </c>
      <c r="I14" s="3">
        <f t="shared" si="3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district-data'!C15</f>
        <v>48625</v>
      </c>
      <c r="D15">
        <f>'HD district-data'!D15</f>
        <v>33856</v>
      </c>
      <c r="E15">
        <f>'HD district-data'!E15</f>
        <v>13489</v>
      </c>
      <c r="F15" s="1">
        <f t="shared" si="4"/>
        <v>0.69626735218508995</v>
      </c>
      <c r="G15" s="1">
        <f t="shared" si="5"/>
        <v>0.27740874035989715</v>
      </c>
      <c r="H15" s="3">
        <f t="shared" si="2"/>
        <v>1</v>
      </c>
      <c r="I15" s="3">
        <f t="shared" si="3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district-data'!C16</f>
        <v>47303</v>
      </c>
      <c r="D16">
        <f>'HD district-data'!D16</f>
        <v>24164</v>
      </c>
      <c r="E16">
        <f>'HD district-data'!E16</f>
        <v>21788</v>
      </c>
      <c r="F16" s="1">
        <f t="shared" si="4"/>
        <v>0.51083440796566815</v>
      </c>
      <c r="G16" s="1">
        <f t="shared" si="5"/>
        <v>0.46060503562141936</v>
      </c>
      <c r="H16" s="3">
        <f t="shared" si="2"/>
        <v>1</v>
      </c>
      <c r="I16" s="3">
        <f t="shared" si="3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district-data'!C17</f>
        <v>58100</v>
      </c>
      <c r="D17">
        <f>'HD district-data'!D17</f>
        <v>28402</v>
      </c>
      <c r="E17">
        <f>'HD district-data'!E17</f>
        <v>28538</v>
      </c>
      <c r="F17" s="1">
        <f t="shared" si="4"/>
        <v>0.48884681583476763</v>
      </c>
      <c r="G17" s="1">
        <f t="shared" si="5"/>
        <v>0.49118760757314972</v>
      </c>
      <c r="H17" s="3">
        <f t="shared" si="2"/>
        <v>0</v>
      </c>
      <c r="I17" s="3">
        <f t="shared" si="3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district-data'!C18</f>
        <v>60441</v>
      </c>
      <c r="D18">
        <f>'HD district-data'!D18</f>
        <v>31074</v>
      </c>
      <c r="E18">
        <f>'HD district-data'!E18</f>
        <v>28017</v>
      </c>
      <c r="F18" s="1">
        <f t="shared" si="4"/>
        <v>0.51412120911301928</v>
      </c>
      <c r="G18" s="1">
        <f t="shared" si="5"/>
        <v>0.46354295924951605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district-data'!C19</f>
        <v>58296</v>
      </c>
      <c r="D19">
        <f>'HD district-data'!D19</f>
        <v>28498</v>
      </c>
      <c r="E19">
        <f>'HD district-data'!E19</f>
        <v>28528</v>
      </c>
      <c r="F19" s="1">
        <f t="shared" si="4"/>
        <v>0.48885000686153424</v>
      </c>
      <c r="G19" s="1">
        <f t="shared" si="5"/>
        <v>0.48936462192946345</v>
      </c>
      <c r="H19" s="3">
        <f t="shared" si="6"/>
        <v>0</v>
      </c>
      <c r="I19" s="3">
        <f t="shared" si="7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district-data'!C20</f>
        <v>37560</v>
      </c>
      <c r="D20">
        <f>'HD district-data'!D20</f>
        <v>29810</v>
      </c>
      <c r="E20">
        <f>'HD district-data'!E20</f>
        <v>6838</v>
      </c>
      <c r="F20" s="1">
        <f t="shared" si="4"/>
        <v>0.79366347177848773</v>
      </c>
      <c r="G20" s="1">
        <f t="shared" si="5"/>
        <v>0.18205537806176783</v>
      </c>
      <c r="H20" s="3">
        <f t="shared" si="6"/>
        <v>1</v>
      </c>
      <c r="I20" s="3">
        <f t="shared" si="7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district-data'!C21</f>
        <v>58268</v>
      </c>
      <c r="D21">
        <f>'HD district-data'!D21</f>
        <v>41375</v>
      </c>
      <c r="E21">
        <f>'HD district-data'!E21</f>
        <v>15886</v>
      </c>
      <c r="F21" s="1">
        <f t="shared" si="4"/>
        <v>0.71008100501132698</v>
      </c>
      <c r="G21" s="1">
        <f t="shared" si="5"/>
        <v>0.27263678176700762</v>
      </c>
      <c r="H21" s="3">
        <f t="shared" si="6"/>
        <v>1</v>
      </c>
      <c r="I21" s="3">
        <f t="shared" si="7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district-data'!C22</f>
        <v>43848</v>
      </c>
      <c r="D22">
        <f>'HD district-data'!D22</f>
        <v>37805</v>
      </c>
      <c r="E22">
        <f>'HD district-data'!E22</f>
        <v>5074</v>
      </c>
      <c r="F22" s="1">
        <f t="shared" si="4"/>
        <v>0.8621829958036854</v>
      </c>
      <c r="G22" s="1">
        <f t="shared" si="5"/>
        <v>0.11571793468345193</v>
      </c>
      <c r="H22" s="3">
        <f t="shared" si="6"/>
        <v>1</v>
      </c>
      <c r="I22" s="3">
        <f t="shared" si="7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district-data'!C23</f>
        <v>59899</v>
      </c>
      <c r="D23">
        <f>'HD district-data'!D23</f>
        <v>52946</v>
      </c>
      <c r="E23">
        <f>'HD district-data'!E23</f>
        <v>6056</v>
      </c>
      <c r="F23" s="1">
        <f t="shared" si="4"/>
        <v>0.88392126746690258</v>
      </c>
      <c r="G23" s="1">
        <f t="shared" si="5"/>
        <v>0.10110352426584751</v>
      </c>
      <c r="H23" s="3">
        <f t="shared" si="6"/>
        <v>1</v>
      </c>
      <c r="I23" s="3">
        <f t="shared" si="7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district-data'!C24</f>
        <v>57069</v>
      </c>
      <c r="D24">
        <f>'HD district-data'!D24</f>
        <v>42297</v>
      </c>
      <c r="E24">
        <f>'HD district-data'!E24</f>
        <v>13878</v>
      </c>
      <c r="F24" s="1">
        <f t="shared" si="4"/>
        <v>0.74115544341060824</v>
      </c>
      <c r="G24" s="1">
        <f t="shared" si="5"/>
        <v>0.24317930925721495</v>
      </c>
      <c r="H24" s="3">
        <f t="shared" si="6"/>
        <v>1</v>
      </c>
      <c r="I24" s="3">
        <f t="shared" si="7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district-data'!C25</f>
        <v>64491</v>
      </c>
      <c r="D25">
        <f>'HD district-data'!D25</f>
        <v>31598</v>
      </c>
      <c r="E25">
        <f>'HD district-data'!E25</f>
        <v>31690</v>
      </c>
      <c r="F25" s="1">
        <f t="shared" si="4"/>
        <v>0.48995983935742971</v>
      </c>
      <c r="G25" s="1">
        <f t="shared" si="5"/>
        <v>0.49138639500085285</v>
      </c>
      <c r="H25" s="3">
        <f t="shared" si="6"/>
        <v>0</v>
      </c>
      <c r="I25" s="3">
        <f t="shared" si="7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district-data'!C26</f>
        <v>42694</v>
      </c>
      <c r="D26">
        <f>'HD district-data'!D26</f>
        <v>29217</v>
      </c>
      <c r="E26">
        <f>'HD district-data'!E26</f>
        <v>12378</v>
      </c>
      <c r="F26" s="1">
        <f t="shared" si="4"/>
        <v>0.68433503536796736</v>
      </c>
      <c r="G26" s="1">
        <f t="shared" si="5"/>
        <v>0.28992364266641685</v>
      </c>
      <c r="H26" s="3">
        <f t="shared" si="6"/>
        <v>1</v>
      </c>
      <c r="I26" s="3">
        <f t="shared" si="7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district-data'!C27</f>
        <v>44462</v>
      </c>
      <c r="D27">
        <f>'HD district-data'!D27</f>
        <v>33320</v>
      </c>
      <c r="E27">
        <f>'HD district-data'!E27</f>
        <v>10053</v>
      </c>
      <c r="F27" s="1">
        <f t="shared" si="4"/>
        <v>0.74940398542575681</v>
      </c>
      <c r="G27" s="1">
        <f t="shared" si="5"/>
        <v>0.22610318924025011</v>
      </c>
      <c r="H27" s="3">
        <f t="shared" si="6"/>
        <v>1</v>
      </c>
      <c r="I27" s="3">
        <f t="shared" si="7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district-data'!C28</f>
        <v>57526</v>
      </c>
      <c r="D28">
        <f>'HD district-data'!D28</f>
        <v>40265</v>
      </c>
      <c r="E28">
        <f>'HD district-data'!E28</f>
        <v>16086</v>
      </c>
      <c r="F28" s="1">
        <f t="shared" si="4"/>
        <v>0.69994437297917467</v>
      </c>
      <c r="G28" s="1">
        <f t="shared" si="5"/>
        <v>0.27963008031151132</v>
      </c>
      <c r="H28" s="3">
        <f t="shared" si="6"/>
        <v>1</v>
      </c>
      <c r="I28" s="3">
        <f t="shared" si="7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district-data'!C29</f>
        <v>65465</v>
      </c>
      <c r="D29">
        <f>'HD district-data'!D29</f>
        <v>32254</v>
      </c>
      <c r="E29">
        <f>'HD district-data'!E29</f>
        <v>31830</v>
      </c>
      <c r="F29" s="1">
        <f t="shared" si="4"/>
        <v>0.49269075078286106</v>
      </c>
      <c r="G29" s="1">
        <f t="shared" si="5"/>
        <v>0.48621400748491561</v>
      </c>
      <c r="H29" s="3">
        <f t="shared" si="6"/>
        <v>1</v>
      </c>
      <c r="I29" s="3">
        <f t="shared" si="7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district-data'!C30</f>
        <v>59006</v>
      </c>
      <c r="D30">
        <f>'HD district-data'!D30</f>
        <v>29582</v>
      </c>
      <c r="E30">
        <f>'HD district-data'!E30</f>
        <v>28160</v>
      </c>
      <c r="F30" s="1">
        <f t="shared" si="4"/>
        <v>0.50133884689692576</v>
      </c>
      <c r="G30" s="1">
        <f t="shared" si="5"/>
        <v>0.47723960275226246</v>
      </c>
      <c r="H30" s="3">
        <f t="shared" si="6"/>
        <v>1</v>
      </c>
      <c r="I30" s="3">
        <f t="shared" si="7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district-data'!C31</f>
        <v>49100</v>
      </c>
      <c r="D31">
        <f>'HD district-data'!D31</f>
        <v>19507</v>
      </c>
      <c r="E31">
        <f>'HD district-data'!E31</f>
        <v>28522</v>
      </c>
      <c r="F31" s="1">
        <f t="shared" si="4"/>
        <v>0.39729124236252544</v>
      </c>
      <c r="G31" s="1">
        <f t="shared" si="5"/>
        <v>0.58089613034623222</v>
      </c>
      <c r="H31" s="3">
        <f t="shared" si="6"/>
        <v>0</v>
      </c>
      <c r="I31" s="3">
        <f t="shared" si="7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district-data'!C32</f>
        <v>57392</v>
      </c>
      <c r="D32">
        <f>'HD district-data'!D32</f>
        <v>16290</v>
      </c>
      <c r="E32">
        <f>'HD district-data'!E32</f>
        <v>39788</v>
      </c>
      <c r="F32" s="1">
        <f t="shared" si="4"/>
        <v>0.28383746863674381</v>
      </c>
      <c r="G32" s="1">
        <f t="shared" si="5"/>
        <v>0.69326735433509901</v>
      </c>
      <c r="H32" s="3">
        <f t="shared" si="6"/>
        <v>0</v>
      </c>
      <c r="I32" s="3">
        <f t="shared" si="7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district-data'!C33</f>
        <v>59797</v>
      </c>
      <c r="D33">
        <f>'HD district-data'!D33</f>
        <v>29380</v>
      </c>
      <c r="E33">
        <f>'HD district-data'!E33</f>
        <v>28978</v>
      </c>
      <c r="F33" s="1">
        <f t="shared" si="4"/>
        <v>0.49132899643794842</v>
      </c>
      <c r="G33" s="1">
        <f t="shared" si="5"/>
        <v>0.48460625114972322</v>
      </c>
      <c r="H33" s="3">
        <f t="shared" si="6"/>
        <v>1</v>
      </c>
      <c r="I33" s="3">
        <f t="shared" si="7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district-data'!C34</f>
        <v>49687</v>
      </c>
      <c r="D34">
        <f>'HD district-data'!D34</f>
        <v>24285</v>
      </c>
      <c r="E34">
        <f>'HD district-data'!E34</f>
        <v>24099</v>
      </c>
      <c r="F34" s="1">
        <f t="shared" si="4"/>
        <v>0.48875963531708494</v>
      </c>
      <c r="G34" s="1">
        <f t="shared" si="5"/>
        <v>0.4850162014208948</v>
      </c>
      <c r="H34" s="3">
        <f t="shared" si="6"/>
        <v>1</v>
      </c>
      <c r="I34" s="3">
        <f t="shared" si="7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district-data'!C35</f>
        <v>42266</v>
      </c>
      <c r="D35">
        <f>'HD district-data'!D35</f>
        <v>31038</v>
      </c>
      <c r="E35">
        <f>'HD district-data'!E35</f>
        <v>10167</v>
      </c>
      <c r="F35" s="1">
        <f t="shared" si="4"/>
        <v>0.73434912222590265</v>
      </c>
      <c r="G35" s="1">
        <f t="shared" si="5"/>
        <v>0.24054795816968721</v>
      </c>
      <c r="H35" s="3">
        <f t="shared" si="6"/>
        <v>1</v>
      </c>
      <c r="I35" s="3">
        <f t="shared" si="7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district-data'!C36</f>
        <v>61196</v>
      </c>
      <c r="D36">
        <f>'HD district-data'!D36</f>
        <v>30177</v>
      </c>
      <c r="E36">
        <f>'HD district-data'!E36</f>
        <v>29572</v>
      </c>
      <c r="F36" s="1">
        <f t="shared" si="4"/>
        <v>0.49312046538989479</v>
      </c>
      <c r="G36" s="1">
        <f t="shared" si="5"/>
        <v>0.48323419831361525</v>
      </c>
      <c r="H36" s="3">
        <f t="shared" si="6"/>
        <v>1</v>
      </c>
      <c r="I36" s="3">
        <f t="shared" si="7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district-data'!C37</f>
        <v>54678</v>
      </c>
      <c r="D37">
        <f>'HD district-data'!D37</f>
        <v>23913</v>
      </c>
      <c r="E37">
        <f>'HD district-data'!E37</f>
        <v>29547</v>
      </c>
      <c r="F37" s="1">
        <f t="shared" si="4"/>
        <v>0.43734225831230111</v>
      </c>
      <c r="G37" s="1">
        <f t="shared" si="5"/>
        <v>0.54038187205091626</v>
      </c>
      <c r="H37" s="3">
        <f t="shared" si="6"/>
        <v>0</v>
      </c>
      <c r="I37" s="3">
        <f t="shared" si="7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district-data'!C38</f>
        <v>50362</v>
      </c>
      <c r="D38">
        <f>'HD district-data'!D38</f>
        <v>24376</v>
      </c>
      <c r="E38">
        <f>'HD district-data'!E38</f>
        <v>24543</v>
      </c>
      <c r="F38" s="1">
        <f t="shared" si="4"/>
        <v>0.48401572614272664</v>
      </c>
      <c r="G38" s="1">
        <f t="shared" si="5"/>
        <v>0.48733171835908023</v>
      </c>
      <c r="H38" s="3">
        <f t="shared" si="6"/>
        <v>0</v>
      </c>
      <c r="I38" s="3">
        <f t="shared" si="7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district-data'!C39</f>
        <v>62073</v>
      </c>
      <c r="D39">
        <f>'HD district-data'!D39</f>
        <v>22687</v>
      </c>
      <c r="E39">
        <f>'HD district-data'!E39</f>
        <v>37995</v>
      </c>
      <c r="F39" s="1">
        <f t="shared" si="4"/>
        <v>0.36548902099141334</v>
      </c>
      <c r="G39" s="1">
        <f t="shared" si="5"/>
        <v>0.61210188004446375</v>
      </c>
      <c r="H39" s="3">
        <f t="shared" si="6"/>
        <v>0</v>
      </c>
      <c r="I39" s="3">
        <f t="shared" si="7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district-data'!C40</f>
        <v>41467</v>
      </c>
      <c r="D40">
        <f>'HD district-data'!D40</f>
        <v>27850</v>
      </c>
      <c r="E40">
        <f>'HD district-data'!E40</f>
        <v>12519</v>
      </c>
      <c r="F40" s="1">
        <f t="shared" si="4"/>
        <v>0.6716183953505197</v>
      </c>
      <c r="G40" s="1">
        <f t="shared" si="5"/>
        <v>0.30190271782381173</v>
      </c>
      <c r="H40" s="3">
        <f t="shared" si="6"/>
        <v>1</v>
      </c>
      <c r="I40" s="3">
        <f t="shared" si="7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district-data'!C41</f>
        <v>50774</v>
      </c>
      <c r="D41">
        <f>'HD district-data'!D41</f>
        <v>19136</v>
      </c>
      <c r="E41">
        <f>'HD district-data'!E41</f>
        <v>30475</v>
      </c>
      <c r="F41" s="1">
        <f t="shared" si="4"/>
        <v>0.3768858076968527</v>
      </c>
      <c r="G41" s="1">
        <f t="shared" si="5"/>
        <v>0.60020876826722336</v>
      </c>
      <c r="H41" s="3">
        <f t="shared" si="6"/>
        <v>0</v>
      </c>
      <c r="I41" s="3">
        <f t="shared" si="7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district-data'!C42</f>
        <v>47870</v>
      </c>
      <c r="D42">
        <f>'HD district-data'!D42</f>
        <v>24509</v>
      </c>
      <c r="E42">
        <f>'HD district-data'!E42</f>
        <v>21964</v>
      </c>
      <c r="F42" s="1">
        <f t="shared" si="4"/>
        <v>0.51199080843952371</v>
      </c>
      <c r="G42" s="1">
        <f t="shared" si="5"/>
        <v>0.45882598704825567</v>
      </c>
      <c r="H42" s="3">
        <f t="shared" si="6"/>
        <v>1</v>
      </c>
      <c r="I42" s="3">
        <f t="shared" si="7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district-data'!C43</f>
        <v>33949</v>
      </c>
      <c r="D43">
        <f>'HD district-data'!D43</f>
        <v>25466</v>
      </c>
      <c r="E43">
        <f>'HD district-data'!E43</f>
        <v>7438</v>
      </c>
      <c r="F43" s="1">
        <f t="shared" si="4"/>
        <v>0.75012518778167248</v>
      </c>
      <c r="G43" s="1">
        <f t="shared" si="5"/>
        <v>0.21909334590120474</v>
      </c>
      <c r="H43" s="3">
        <f t="shared" si="6"/>
        <v>1</v>
      </c>
      <c r="I43" s="3">
        <f t="shared" si="7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district-data'!C44</f>
        <v>47430</v>
      </c>
      <c r="D44">
        <f>'HD district-data'!D44</f>
        <v>30933</v>
      </c>
      <c r="E44">
        <f>'HD district-data'!E44</f>
        <v>15220</v>
      </c>
      <c r="F44" s="1">
        <f t="shared" si="4"/>
        <v>0.65218216318785582</v>
      </c>
      <c r="G44" s="1">
        <f t="shared" si="5"/>
        <v>0.32089394897744045</v>
      </c>
      <c r="H44" s="3">
        <f t="shared" si="6"/>
        <v>1</v>
      </c>
      <c r="I44" s="3">
        <f t="shared" si="7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district-data'!C45</f>
        <v>57160</v>
      </c>
      <c r="D45">
        <f>'HD district-data'!D45</f>
        <v>23941</v>
      </c>
      <c r="E45">
        <f>'HD district-data'!E45</f>
        <v>31831</v>
      </c>
      <c r="F45" s="1">
        <f t="shared" si="4"/>
        <v>0.41884184744576625</v>
      </c>
      <c r="G45" s="1">
        <f t="shared" si="5"/>
        <v>0.55687543736878942</v>
      </c>
      <c r="H45" s="3">
        <f t="shared" si="6"/>
        <v>0</v>
      </c>
      <c r="I45" s="3">
        <f t="shared" si="7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district-data'!C46</f>
        <v>43642</v>
      </c>
      <c r="D46">
        <f>'HD district-data'!D46</f>
        <v>16368</v>
      </c>
      <c r="E46">
        <f>'HD district-data'!E46</f>
        <v>26267</v>
      </c>
      <c r="F46" s="1">
        <f t="shared" si="4"/>
        <v>0.37505155584070393</v>
      </c>
      <c r="G46" s="1">
        <f t="shared" si="5"/>
        <v>0.60187434123092431</v>
      </c>
      <c r="H46" s="3">
        <f t="shared" si="6"/>
        <v>0</v>
      </c>
      <c r="I46" s="3">
        <f t="shared" si="7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district-data'!C47</f>
        <v>55758</v>
      </c>
      <c r="D47">
        <f>'HD district-data'!D47</f>
        <v>20324</v>
      </c>
      <c r="E47">
        <f>'HD district-data'!E47</f>
        <v>34184</v>
      </c>
      <c r="F47" s="1">
        <f t="shared" si="4"/>
        <v>0.36450374834104521</v>
      </c>
      <c r="G47" s="1">
        <f t="shared" si="5"/>
        <v>0.61307794397216542</v>
      </c>
      <c r="H47" s="3">
        <f t="shared" si="6"/>
        <v>0</v>
      </c>
      <c r="I47" s="3">
        <f t="shared" si="7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district-data'!C48</f>
        <v>47420</v>
      </c>
      <c r="D48">
        <f>'HD district-data'!D48</f>
        <v>15954</v>
      </c>
      <c r="E48">
        <f>'HD district-data'!E48</f>
        <v>30413</v>
      </c>
      <c r="F48" s="1">
        <f t="shared" si="4"/>
        <v>0.33644032053985662</v>
      </c>
      <c r="G48" s="1">
        <f t="shared" si="5"/>
        <v>0.64135385913116827</v>
      </c>
      <c r="H48" s="3">
        <f t="shared" si="6"/>
        <v>0</v>
      </c>
      <c r="I48" s="3">
        <f t="shared" si="7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district-data'!C49</f>
        <v>49013</v>
      </c>
      <c r="D49">
        <f>'HD district-data'!D49</f>
        <v>18870</v>
      </c>
      <c r="E49">
        <f>'HD district-data'!E49</f>
        <v>28730</v>
      </c>
      <c r="F49" s="1">
        <f t="shared" si="4"/>
        <v>0.38499989798624856</v>
      </c>
      <c r="G49" s="1">
        <f t="shared" si="5"/>
        <v>0.58617101585293696</v>
      </c>
      <c r="H49" s="3">
        <f t="shared" si="6"/>
        <v>0</v>
      </c>
      <c r="I49" s="3">
        <f t="shared" si="7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district-data'!C50</f>
        <v>52578</v>
      </c>
      <c r="D50">
        <f>'HD district-data'!D50</f>
        <v>20011</v>
      </c>
      <c r="E50">
        <f>'HD district-data'!E50</f>
        <v>31261</v>
      </c>
      <c r="F50" s="1">
        <f t="shared" si="4"/>
        <v>0.38059644718323254</v>
      </c>
      <c r="G50" s="1">
        <f t="shared" si="5"/>
        <v>0.5945642664232188</v>
      </c>
      <c r="H50" s="3">
        <f t="shared" si="6"/>
        <v>0</v>
      </c>
      <c r="I50" s="3">
        <f t="shared" si="7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district-data'!C51</f>
        <v>48356</v>
      </c>
      <c r="D51">
        <f>'HD district-data'!D51</f>
        <v>23818</v>
      </c>
      <c r="E51">
        <f>'HD district-data'!E51</f>
        <v>23193</v>
      </c>
      <c r="F51" s="1">
        <f t="shared" si="4"/>
        <v>0.4925552154851518</v>
      </c>
      <c r="G51" s="1">
        <f t="shared" si="5"/>
        <v>0.47963024236909585</v>
      </c>
      <c r="H51" s="3">
        <f t="shared" si="6"/>
        <v>1</v>
      </c>
      <c r="I51" s="3">
        <f t="shared" si="7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district-data'!C52</f>
        <v>45979</v>
      </c>
      <c r="D52">
        <f>'HD district-data'!D52</f>
        <v>14903</v>
      </c>
      <c r="E52">
        <f>'HD district-data'!E52</f>
        <v>29784</v>
      </c>
      <c r="F52" s="1">
        <f t="shared" si="4"/>
        <v>0.32412623154048587</v>
      </c>
      <c r="G52" s="1">
        <f t="shared" si="5"/>
        <v>0.64777398377520168</v>
      </c>
      <c r="H52" s="3">
        <f t="shared" si="6"/>
        <v>0</v>
      </c>
      <c r="I52" s="3">
        <f t="shared" si="7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district-data'!C53</f>
        <v>48251</v>
      </c>
      <c r="D53">
        <f>'HD district-data'!D53</f>
        <v>25998</v>
      </c>
      <c r="E53">
        <f>'HD district-data'!E53</f>
        <v>21026</v>
      </c>
      <c r="F53" s="1">
        <f t="shared" si="4"/>
        <v>0.53880748585521543</v>
      </c>
      <c r="G53" s="1">
        <f t="shared" si="5"/>
        <v>0.43576298936809599</v>
      </c>
      <c r="H53" s="3">
        <f t="shared" si="6"/>
        <v>1</v>
      </c>
      <c r="I53" s="3">
        <f t="shared" si="7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district-data'!C54</f>
        <v>51139</v>
      </c>
      <c r="D54">
        <f>'HD district-data'!D54</f>
        <v>24654</v>
      </c>
      <c r="E54">
        <f>'HD district-data'!E54</f>
        <v>25189</v>
      </c>
      <c r="F54" s="1">
        <f t="shared" si="4"/>
        <v>0.48209781184614481</v>
      </c>
      <c r="G54" s="1">
        <f t="shared" si="5"/>
        <v>0.49255949471049493</v>
      </c>
      <c r="H54" s="3">
        <f t="shared" si="6"/>
        <v>0</v>
      </c>
      <c r="I54" s="3">
        <f t="shared" si="7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district-data'!C55</f>
        <v>50453</v>
      </c>
      <c r="D55">
        <f>'HD district-data'!D55</f>
        <v>21383</v>
      </c>
      <c r="E55">
        <f>'HD district-data'!E55</f>
        <v>27587</v>
      </c>
      <c r="F55" s="1">
        <f t="shared" si="4"/>
        <v>0.42382018908687291</v>
      </c>
      <c r="G55" s="1">
        <f t="shared" si="5"/>
        <v>0.54678611777297681</v>
      </c>
      <c r="H55" s="3">
        <f t="shared" si="6"/>
        <v>0</v>
      </c>
      <c r="I55" s="3">
        <f t="shared" si="7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district-data'!C56</f>
        <v>53350</v>
      </c>
      <c r="D56">
        <f>'HD district-data'!D56</f>
        <v>18855</v>
      </c>
      <c r="E56">
        <f>'HD district-data'!E56</f>
        <v>33242</v>
      </c>
      <c r="F56" s="1">
        <f t="shared" si="4"/>
        <v>0.35342080599812559</v>
      </c>
      <c r="G56" s="1">
        <f t="shared" si="5"/>
        <v>0.62309278350515462</v>
      </c>
      <c r="H56" s="3">
        <f t="shared" si="6"/>
        <v>0</v>
      </c>
      <c r="I56" s="3">
        <f t="shared" si="7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district-data'!C57</f>
        <v>57294</v>
      </c>
      <c r="D57">
        <f>'HD district-data'!D57</f>
        <v>14680</v>
      </c>
      <c r="E57">
        <f>'HD district-data'!E57</f>
        <v>41334</v>
      </c>
      <c r="F57" s="1">
        <f t="shared" si="4"/>
        <v>0.25622229203756064</v>
      </c>
      <c r="G57" s="1">
        <f t="shared" si="5"/>
        <v>0.72143679966488639</v>
      </c>
      <c r="H57" s="3">
        <f t="shared" si="6"/>
        <v>0</v>
      </c>
      <c r="I57" s="3">
        <f t="shared" si="7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district-data'!C58</f>
        <v>58864</v>
      </c>
      <c r="D58">
        <f>'HD district-data'!D58</f>
        <v>26181</v>
      </c>
      <c r="E58">
        <f>'HD district-data'!E58</f>
        <v>31234</v>
      </c>
      <c r="F58" s="1">
        <f t="shared" si="4"/>
        <v>0.44477099755368305</v>
      </c>
      <c r="G58" s="1">
        <f t="shared" si="5"/>
        <v>0.53061293829845069</v>
      </c>
      <c r="H58" s="3">
        <f t="shared" si="6"/>
        <v>0</v>
      </c>
      <c r="I58" s="3">
        <f t="shared" si="7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district-data'!C59</f>
        <v>54930</v>
      </c>
      <c r="D59">
        <f>'HD district-data'!D59</f>
        <v>22058</v>
      </c>
      <c r="E59">
        <f>'HD district-data'!E59</f>
        <v>31443</v>
      </c>
      <c r="F59" s="1">
        <f t="shared" si="4"/>
        <v>0.40156562898234116</v>
      </c>
      <c r="G59" s="1">
        <f t="shared" si="5"/>
        <v>0.57241944292736213</v>
      </c>
      <c r="H59" s="3">
        <f t="shared" si="6"/>
        <v>0</v>
      </c>
      <c r="I59" s="3">
        <f t="shared" si="7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district-data'!C60</f>
        <v>45133</v>
      </c>
      <c r="D60">
        <f>'HD district-data'!D60</f>
        <v>28956</v>
      </c>
      <c r="E60">
        <f>'HD district-data'!E60</f>
        <v>15125</v>
      </c>
      <c r="F60" s="1">
        <f t="shared" si="4"/>
        <v>0.64157046950125185</v>
      </c>
      <c r="G60" s="1">
        <f t="shared" si="5"/>
        <v>0.33512064343163539</v>
      </c>
      <c r="H60" s="3">
        <f t="shared" si="6"/>
        <v>1</v>
      </c>
      <c r="I60" s="3">
        <f t="shared" si="7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district-data'!C61</f>
        <v>62527</v>
      </c>
      <c r="D61">
        <f>'HD district-data'!D61</f>
        <v>25131</v>
      </c>
      <c r="E61">
        <f>'HD district-data'!E61</f>
        <v>36075</v>
      </c>
      <c r="F61" s="1">
        <f t="shared" si="4"/>
        <v>0.40192236953636029</v>
      </c>
      <c r="G61" s="1">
        <f t="shared" si="5"/>
        <v>0.57695075727285816</v>
      </c>
      <c r="H61" s="3">
        <f t="shared" si="6"/>
        <v>0</v>
      </c>
      <c r="I61" s="3">
        <f t="shared" si="7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district-data'!C62</f>
        <v>55001</v>
      </c>
      <c r="D62">
        <f>'HD district-data'!D62</f>
        <v>21732</v>
      </c>
      <c r="E62">
        <f>'HD district-data'!E62</f>
        <v>32132</v>
      </c>
      <c r="F62" s="1">
        <f t="shared" si="4"/>
        <v>0.39512008872565951</v>
      </c>
      <c r="G62" s="1">
        <f t="shared" si="5"/>
        <v>0.58420755986254791</v>
      </c>
      <c r="H62" s="3">
        <f t="shared" si="6"/>
        <v>0</v>
      </c>
      <c r="I62" s="3">
        <f t="shared" si="7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district-data'!C63</f>
        <v>53482</v>
      </c>
      <c r="D63">
        <f>'HD district-data'!D63</f>
        <v>21359</v>
      </c>
      <c r="E63">
        <f>'HD district-data'!E63</f>
        <v>31036</v>
      </c>
      <c r="F63" s="1">
        <f t="shared" si="4"/>
        <v>0.39936801166747693</v>
      </c>
      <c r="G63" s="1">
        <f t="shared" si="5"/>
        <v>0.58030739314161772</v>
      </c>
      <c r="H63" s="3">
        <f t="shared" si="6"/>
        <v>0</v>
      </c>
      <c r="I63" s="3">
        <f t="shared" si="7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district-data'!C64</f>
        <v>56752</v>
      </c>
      <c r="D64">
        <f>'HD district-data'!D64</f>
        <v>17458</v>
      </c>
      <c r="E64">
        <f>'HD district-data'!E64</f>
        <v>37836</v>
      </c>
      <c r="F64" s="1">
        <f t="shared" si="4"/>
        <v>0.30761911474485482</v>
      </c>
      <c r="G64" s="1">
        <f t="shared" si="5"/>
        <v>0.66669016069918241</v>
      </c>
      <c r="H64" s="3">
        <f t="shared" si="6"/>
        <v>0</v>
      </c>
      <c r="I64" s="3">
        <f t="shared" si="7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district-data'!C65</f>
        <v>45813</v>
      </c>
      <c r="D65">
        <f>'HD district-data'!D65</f>
        <v>11194</v>
      </c>
      <c r="E65">
        <f>'HD district-data'!E65</f>
        <v>33537</v>
      </c>
      <c r="F65" s="1">
        <f t="shared" si="4"/>
        <v>0.24434112588130008</v>
      </c>
      <c r="G65" s="1">
        <f t="shared" si="5"/>
        <v>0.73204112369851349</v>
      </c>
      <c r="H65" s="3">
        <f t="shared" si="6"/>
        <v>0</v>
      </c>
      <c r="I65" s="3">
        <f t="shared" si="7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district-data'!C66</f>
        <v>51805</v>
      </c>
      <c r="D66">
        <f>'HD district-data'!D66</f>
        <v>27850</v>
      </c>
      <c r="E66">
        <f>'HD district-data'!E66</f>
        <v>22786</v>
      </c>
      <c r="F66" s="1">
        <f t="shared" si="4"/>
        <v>0.53759289643856767</v>
      </c>
      <c r="G66" s="1">
        <f t="shared" si="5"/>
        <v>0.43984171412025869</v>
      </c>
      <c r="H66" s="3">
        <f t="shared" si="6"/>
        <v>1</v>
      </c>
      <c r="I66" s="3">
        <f t="shared" si="7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district-data'!C67</f>
        <v>51122</v>
      </c>
      <c r="D67">
        <f>'HD district-data'!D67</f>
        <v>19001</v>
      </c>
      <c r="E67">
        <f>'HD district-data'!E67</f>
        <v>30743</v>
      </c>
      <c r="F67" s="1">
        <f t="shared" si="4"/>
        <v>0.37167951175619107</v>
      </c>
      <c r="G67" s="1">
        <f t="shared" si="5"/>
        <v>0.60136536129259421</v>
      </c>
      <c r="H67" s="3">
        <f t="shared" si="6"/>
        <v>0</v>
      </c>
      <c r="I67" s="3">
        <f t="shared" si="7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district-data'!C68</f>
        <v>55492</v>
      </c>
      <c r="D68">
        <f>'HD district-data'!D68</f>
        <v>20699</v>
      </c>
      <c r="E68">
        <f>'HD district-data'!E68</f>
        <v>33490</v>
      </c>
      <c r="F68" s="1">
        <f t="shared" si="4"/>
        <v>0.37300872197794277</v>
      </c>
      <c r="G68" s="1">
        <f t="shared" si="5"/>
        <v>0.60351041591580767</v>
      </c>
      <c r="H68" s="3">
        <f t="shared" si="6"/>
        <v>0</v>
      </c>
      <c r="I68" s="3">
        <f t="shared" si="7"/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district-data'!C69</f>
        <v>51181</v>
      </c>
      <c r="D69">
        <f>'HD district-data'!D69</f>
        <v>17024</v>
      </c>
      <c r="E69">
        <f>'HD district-data'!E69</f>
        <v>32780</v>
      </c>
      <c r="F69" s="1">
        <f t="shared" si="4"/>
        <v>0.3326234344776382</v>
      </c>
      <c r="G69" s="1">
        <f t="shared" si="5"/>
        <v>0.64047205017486963</v>
      </c>
      <c r="H69" s="3">
        <f t="shared" si="6"/>
        <v>0</v>
      </c>
      <c r="I69" s="3">
        <f t="shared" si="7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district-data'!C70</f>
        <v>48523</v>
      </c>
      <c r="D70">
        <f>'HD district-data'!D70</f>
        <v>17499</v>
      </c>
      <c r="E70">
        <f>'HD district-data'!E70</f>
        <v>29819</v>
      </c>
      <c r="F70" s="1">
        <f t="shared" si="4"/>
        <v>0.36063310182799907</v>
      </c>
      <c r="G70" s="1">
        <f t="shared" si="5"/>
        <v>0.61453331409846879</v>
      </c>
      <c r="H70" s="3">
        <f t="shared" si="6"/>
        <v>0</v>
      </c>
      <c r="I70" s="3">
        <f t="shared" si="7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district-data'!C71</f>
        <v>45484</v>
      </c>
      <c r="D71">
        <f>'HD district-data'!D71</f>
        <v>13966</v>
      </c>
      <c r="E71">
        <f>'HD district-data'!E71</f>
        <v>30336</v>
      </c>
      <c r="F71" s="1">
        <f t="shared" si="4"/>
        <v>0.30705302963679537</v>
      </c>
      <c r="G71" s="1">
        <f t="shared" si="5"/>
        <v>0.66695981004309213</v>
      </c>
      <c r="H71" s="3">
        <f t="shared" si="6"/>
        <v>0</v>
      </c>
      <c r="I71" s="3">
        <f t="shared" si="7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district-data'!C72</f>
        <v>54155</v>
      </c>
      <c r="D72">
        <f>'HD district-data'!D72</f>
        <v>19475</v>
      </c>
      <c r="E72">
        <f>'HD district-data'!E72</f>
        <v>33296</v>
      </c>
      <c r="F72" s="1">
        <f t="shared" si="4"/>
        <v>0.35961591727448988</v>
      </c>
      <c r="G72" s="1">
        <f t="shared" si="5"/>
        <v>0.6148278090665682</v>
      </c>
      <c r="H72" s="3">
        <f t="shared" si="6"/>
        <v>0</v>
      </c>
      <c r="I72" s="3">
        <f t="shared" si="7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district-data'!C73</f>
        <v>47835</v>
      </c>
      <c r="D73">
        <f>'HD district-data'!D73</f>
        <v>15828</v>
      </c>
      <c r="E73">
        <f>'HD district-data'!E73</f>
        <v>30737</v>
      </c>
      <c r="F73" s="1">
        <f t="shared" si="4"/>
        <v>0.33088742552524303</v>
      </c>
      <c r="G73" s="1">
        <f t="shared" si="5"/>
        <v>0.64256297689975961</v>
      </c>
      <c r="H73" s="3">
        <f t="shared" si="6"/>
        <v>0</v>
      </c>
      <c r="I73" s="3">
        <f t="shared" si="7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district-data'!C74</f>
        <v>51652</v>
      </c>
      <c r="D74">
        <f>'HD district-data'!D74</f>
        <v>25094</v>
      </c>
      <c r="E74">
        <f>'HD district-data'!E74</f>
        <v>25080</v>
      </c>
      <c r="F74" s="1">
        <f t="shared" ref="F74:F101" si="8">D74/$C74</f>
        <v>0.48582823511190271</v>
      </c>
      <c r="G74" s="1">
        <f t="shared" ref="G74:G101" si="9">E74/$C74</f>
        <v>0.48555719042825057</v>
      </c>
      <c r="H74" s="3">
        <f t="shared" si="6"/>
        <v>1</v>
      </c>
      <c r="I74" s="3">
        <f t="shared" si="7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district-data'!C75</f>
        <v>52247</v>
      </c>
      <c r="D75">
        <f>'HD district-data'!D75</f>
        <v>20552</v>
      </c>
      <c r="E75">
        <f>'HD district-data'!E75</f>
        <v>30488</v>
      </c>
      <c r="F75" s="1">
        <f t="shared" si="8"/>
        <v>0.39336229831377878</v>
      </c>
      <c r="G75" s="1">
        <f t="shared" si="9"/>
        <v>0.5835358967979023</v>
      </c>
      <c r="H75" s="3">
        <f t="shared" si="6"/>
        <v>0</v>
      </c>
      <c r="I75" s="3">
        <f t="shared" si="7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district-data'!C76</f>
        <v>49501</v>
      </c>
      <c r="D76">
        <f>'HD district-data'!D76</f>
        <v>14429</v>
      </c>
      <c r="E76">
        <f>'HD district-data'!E76</f>
        <v>33868</v>
      </c>
      <c r="F76" s="1">
        <f t="shared" si="8"/>
        <v>0.291489060827054</v>
      </c>
      <c r="G76" s="1">
        <f t="shared" si="9"/>
        <v>0.68418819821821786</v>
      </c>
      <c r="H76" s="3">
        <f t="shared" si="6"/>
        <v>0</v>
      </c>
      <c r="I76" s="3">
        <f t="shared" si="7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district-data'!C77</f>
        <v>45082</v>
      </c>
      <c r="D77">
        <f>'HD district-data'!D77</f>
        <v>18197</v>
      </c>
      <c r="E77">
        <f>'HD district-data'!E77</f>
        <v>25763</v>
      </c>
      <c r="F77" s="1">
        <f t="shared" si="8"/>
        <v>0.40364225189654407</v>
      </c>
      <c r="G77" s="1">
        <f t="shared" si="9"/>
        <v>0.57146976620380641</v>
      </c>
      <c r="H77" s="3">
        <f t="shared" si="6"/>
        <v>0</v>
      </c>
      <c r="I77" s="3">
        <f t="shared" si="7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district-data'!C78</f>
        <v>49666</v>
      </c>
      <c r="D78">
        <f>'HD district-data'!D78</f>
        <v>22835</v>
      </c>
      <c r="E78">
        <f>'HD district-data'!E78</f>
        <v>25298</v>
      </c>
      <c r="F78" s="1">
        <f t="shared" si="8"/>
        <v>0.45977127209761204</v>
      </c>
      <c r="G78" s="1">
        <f t="shared" si="9"/>
        <v>0.50936254177908424</v>
      </c>
      <c r="H78" s="3">
        <f t="shared" si="6"/>
        <v>0</v>
      </c>
      <c r="I78" s="3">
        <f t="shared" si="7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district-data'!C79</f>
        <v>50447</v>
      </c>
      <c r="D79">
        <f>'HD district-data'!D79</f>
        <v>16041</v>
      </c>
      <c r="E79">
        <f>'HD district-data'!E79</f>
        <v>33034</v>
      </c>
      <c r="F79" s="1">
        <f t="shared" si="8"/>
        <v>0.31797728308918272</v>
      </c>
      <c r="G79" s="1">
        <f t="shared" si="9"/>
        <v>0.65482585683985173</v>
      </c>
      <c r="H79" s="3">
        <f t="shared" si="6"/>
        <v>0</v>
      </c>
      <c r="I79" s="3">
        <f t="shared" si="7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district-data'!C80</f>
        <v>45326</v>
      </c>
      <c r="D80">
        <f>'HD district-data'!D80</f>
        <v>14447</v>
      </c>
      <c r="E80">
        <f>'HD district-data'!E80</f>
        <v>29681</v>
      </c>
      <c r="F80" s="1">
        <f t="shared" si="8"/>
        <v>0.31873538366500465</v>
      </c>
      <c r="G80" s="1">
        <f t="shared" si="9"/>
        <v>0.65483387018488282</v>
      </c>
      <c r="H80" s="3">
        <f t="shared" si="6"/>
        <v>0</v>
      </c>
      <c r="I80" s="3">
        <f t="shared" si="7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district-data'!C81</f>
        <v>47956</v>
      </c>
      <c r="D81">
        <f>'HD district-data'!D81</f>
        <v>14462</v>
      </c>
      <c r="E81">
        <f>'HD district-data'!E81</f>
        <v>32229</v>
      </c>
      <c r="F81" s="1">
        <f t="shared" si="8"/>
        <v>0.30156810409542079</v>
      </c>
      <c r="G81" s="1">
        <f t="shared" si="9"/>
        <v>0.67205354908666282</v>
      </c>
      <c r="H81" s="3">
        <f t="shared" si="6"/>
        <v>0</v>
      </c>
      <c r="I81" s="3">
        <f t="shared" si="7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district-data'!C82</f>
        <v>54827</v>
      </c>
      <c r="D82">
        <f>'HD district-data'!D82</f>
        <v>13664</v>
      </c>
      <c r="E82">
        <f>'HD district-data'!E82</f>
        <v>39807</v>
      </c>
      <c r="F82" s="1">
        <f t="shared" si="8"/>
        <v>0.24922027468218214</v>
      </c>
      <c r="G82" s="1">
        <f t="shared" si="9"/>
        <v>0.72604738541229685</v>
      </c>
      <c r="H82" s="3">
        <f t="shared" ref="H82:H100" si="10">IF(F82&gt;G82,1,0)</f>
        <v>0</v>
      </c>
      <c r="I82" s="3">
        <f t="shared" ref="I82:I100" si="11">IF(G82&gt;F82,1,0)</f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district-data'!C83</f>
        <v>49505</v>
      </c>
      <c r="D83">
        <f>'HD district-data'!D83</f>
        <v>14312</v>
      </c>
      <c r="E83">
        <f>'HD district-data'!E83</f>
        <v>33576</v>
      </c>
      <c r="F83" s="1">
        <f t="shared" si="8"/>
        <v>0.28910211089788912</v>
      </c>
      <c r="G83" s="1">
        <f t="shared" si="9"/>
        <v>0.67823452176547827</v>
      </c>
      <c r="H83" s="3">
        <f t="shared" si="10"/>
        <v>0</v>
      </c>
      <c r="I83" s="3">
        <f t="shared" si="11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district-data'!C84</f>
        <v>50520</v>
      </c>
      <c r="D84">
        <f>'HD district-data'!D84</f>
        <v>12323</v>
      </c>
      <c r="E84">
        <f>'HD district-data'!E84</f>
        <v>36692</v>
      </c>
      <c r="F84" s="1">
        <f t="shared" si="8"/>
        <v>0.24392319873317497</v>
      </c>
      <c r="G84" s="1">
        <f t="shared" si="9"/>
        <v>0.72628661916072845</v>
      </c>
      <c r="H84" s="3">
        <f t="shared" si="10"/>
        <v>0</v>
      </c>
      <c r="I84" s="3">
        <f t="shared" si="11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district-data'!C85</f>
        <v>49675</v>
      </c>
      <c r="D85">
        <f>'HD district-data'!D85</f>
        <v>13752</v>
      </c>
      <c r="E85">
        <f>'HD district-data'!E85</f>
        <v>34449</v>
      </c>
      <c r="F85" s="1">
        <f t="shared" si="8"/>
        <v>0.27683945646703573</v>
      </c>
      <c r="G85" s="1">
        <f t="shared" si="9"/>
        <v>0.6934876698540513</v>
      </c>
      <c r="H85" s="3">
        <f t="shared" si="10"/>
        <v>0</v>
      </c>
      <c r="I85" s="3">
        <f t="shared" si="11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district-data'!C86</f>
        <v>51654</v>
      </c>
      <c r="D86">
        <f>'HD district-data'!D86</f>
        <v>9796</v>
      </c>
      <c r="E86">
        <f>'HD district-data'!E86</f>
        <v>40637</v>
      </c>
      <c r="F86" s="1">
        <f t="shared" si="8"/>
        <v>0.18964649397916908</v>
      </c>
      <c r="G86" s="1">
        <f t="shared" si="9"/>
        <v>0.78671545282069155</v>
      </c>
      <c r="H86" s="3">
        <f t="shared" si="10"/>
        <v>0</v>
      </c>
      <c r="I86" s="3">
        <f t="shared" si="11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district-data'!C87</f>
        <v>52691</v>
      </c>
      <c r="D87">
        <f>'HD district-data'!D87</f>
        <v>12051</v>
      </c>
      <c r="E87">
        <f>'HD district-data'!E87</f>
        <v>39257</v>
      </c>
      <c r="F87" s="1">
        <f t="shared" si="8"/>
        <v>0.22871078552314436</v>
      </c>
      <c r="G87" s="1">
        <f t="shared" si="9"/>
        <v>0.74504184775388582</v>
      </c>
      <c r="H87" s="3">
        <f t="shared" si="10"/>
        <v>0</v>
      </c>
      <c r="I87" s="3">
        <f t="shared" si="11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district-data'!C88</f>
        <v>46528</v>
      </c>
      <c r="D88">
        <f>'HD district-data'!D88</f>
        <v>13288</v>
      </c>
      <c r="E88">
        <f>'HD district-data'!E88</f>
        <v>32114</v>
      </c>
      <c r="F88" s="1">
        <f t="shared" si="8"/>
        <v>0.28559147180192573</v>
      </c>
      <c r="G88" s="1">
        <f t="shared" si="9"/>
        <v>0.69020804676753778</v>
      </c>
      <c r="H88" s="3">
        <f t="shared" si="10"/>
        <v>0</v>
      </c>
      <c r="I88" s="3">
        <f t="shared" si="11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district-data'!C89</f>
        <v>43411</v>
      </c>
      <c r="D89">
        <f>'HD district-data'!D89</f>
        <v>12863</v>
      </c>
      <c r="E89">
        <f>'HD district-data'!E89</f>
        <v>29190</v>
      </c>
      <c r="F89" s="1">
        <f t="shared" si="8"/>
        <v>0.29630738752850661</v>
      </c>
      <c r="G89" s="1">
        <f t="shared" si="9"/>
        <v>0.67241021860818684</v>
      </c>
      <c r="H89" s="3">
        <f t="shared" si="10"/>
        <v>0</v>
      </c>
      <c r="I89" s="3">
        <f t="shared" si="11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district-data'!C90</f>
        <v>48347</v>
      </c>
      <c r="D90">
        <f>'HD district-data'!D90</f>
        <v>17280</v>
      </c>
      <c r="E90">
        <f>'HD district-data'!E90</f>
        <v>29374</v>
      </c>
      <c r="F90" s="1">
        <f t="shared" si="8"/>
        <v>0.35741617887355986</v>
      </c>
      <c r="G90" s="1">
        <f t="shared" si="9"/>
        <v>0.60756613647175628</v>
      </c>
      <c r="H90" s="3">
        <f t="shared" si="10"/>
        <v>0</v>
      </c>
      <c r="I90" s="3">
        <f t="shared" si="11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district-data'!C91</f>
        <v>54287</v>
      </c>
      <c r="D91">
        <f>'HD district-data'!D91</f>
        <v>21995</v>
      </c>
      <c r="E91">
        <f>'HD district-data'!E91</f>
        <v>30756</v>
      </c>
      <c r="F91" s="1">
        <f t="shared" si="8"/>
        <v>0.40516145670234127</v>
      </c>
      <c r="G91" s="1">
        <f t="shared" si="9"/>
        <v>0.5665444765781863</v>
      </c>
      <c r="H91" s="3">
        <f t="shared" si="10"/>
        <v>0</v>
      </c>
      <c r="I91" s="3">
        <f t="shared" si="11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district-data'!C92</f>
        <v>43381</v>
      </c>
      <c r="D92">
        <f>'HD district-data'!D92</f>
        <v>13070</v>
      </c>
      <c r="E92">
        <f>'HD district-data'!E92</f>
        <v>29467</v>
      </c>
      <c r="F92" s="1">
        <f t="shared" si="8"/>
        <v>0.30128397224591413</v>
      </c>
      <c r="G92" s="1">
        <f t="shared" si="9"/>
        <v>0.67926050575136576</v>
      </c>
      <c r="H92" s="3">
        <f t="shared" si="10"/>
        <v>0</v>
      </c>
      <c r="I92" s="3">
        <f t="shared" si="11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district-data'!C93</f>
        <v>43335</v>
      </c>
      <c r="D93">
        <f>'HD district-data'!D93</f>
        <v>10191</v>
      </c>
      <c r="E93">
        <f>'HD district-data'!E93</f>
        <v>32107</v>
      </c>
      <c r="F93" s="1">
        <f t="shared" si="8"/>
        <v>0.23516787815853235</v>
      </c>
      <c r="G93" s="1">
        <f t="shared" si="9"/>
        <v>0.7409022729895004</v>
      </c>
      <c r="H93" s="3">
        <f t="shared" si="10"/>
        <v>0</v>
      </c>
      <c r="I93" s="3">
        <f t="shared" si="11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district-data'!C94</f>
        <v>43364</v>
      </c>
      <c r="D94">
        <f>'HD district-data'!D94</f>
        <v>14087</v>
      </c>
      <c r="E94">
        <f>'HD district-data'!E94</f>
        <v>28310</v>
      </c>
      <c r="F94" s="1">
        <f t="shared" si="8"/>
        <v>0.32485471819942807</v>
      </c>
      <c r="G94" s="1">
        <f t="shared" si="9"/>
        <v>0.65284567844294805</v>
      </c>
      <c r="H94" s="3">
        <f t="shared" si="10"/>
        <v>0</v>
      </c>
      <c r="I94" s="3">
        <f t="shared" si="11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district-data'!C95</f>
        <v>45947</v>
      </c>
      <c r="D95">
        <f>'HD district-data'!D95</f>
        <v>14015</v>
      </c>
      <c r="E95">
        <f>'HD district-data'!E95</f>
        <v>30946</v>
      </c>
      <c r="F95" s="1">
        <f t="shared" si="8"/>
        <v>0.30502535530067254</v>
      </c>
      <c r="G95" s="1">
        <f t="shared" si="9"/>
        <v>0.67351513700568044</v>
      </c>
      <c r="H95" s="3">
        <f t="shared" si="10"/>
        <v>0</v>
      </c>
      <c r="I95" s="3">
        <f t="shared" si="11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district-data'!C96</f>
        <v>50661</v>
      </c>
      <c r="D96">
        <f>'HD district-data'!D96</f>
        <v>22140</v>
      </c>
      <c r="E96">
        <f>'HD district-data'!E96</f>
        <v>27111</v>
      </c>
      <c r="F96" s="1">
        <f t="shared" si="8"/>
        <v>0.43702256173387816</v>
      </c>
      <c r="G96" s="1">
        <f t="shared" si="9"/>
        <v>0.5351453781014982</v>
      </c>
      <c r="H96" s="3">
        <f t="shared" si="10"/>
        <v>0</v>
      </c>
      <c r="I96" s="3">
        <f t="shared" si="11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district-data'!C97</f>
        <v>51713</v>
      </c>
      <c r="D97">
        <f>'HD district-data'!D97</f>
        <v>15735</v>
      </c>
      <c r="E97">
        <f>'HD district-data'!E97</f>
        <v>34699</v>
      </c>
      <c r="F97" s="1">
        <f t="shared" si="8"/>
        <v>0.30427552066211588</v>
      </c>
      <c r="G97" s="1">
        <f t="shared" si="9"/>
        <v>0.67099182023862469</v>
      </c>
      <c r="H97" s="3">
        <f t="shared" si="10"/>
        <v>0</v>
      </c>
      <c r="I97" s="3">
        <f t="shared" si="11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district-data'!C98</f>
        <v>53136</v>
      </c>
      <c r="D98">
        <f>'HD district-data'!D98</f>
        <v>18745</v>
      </c>
      <c r="E98">
        <f>'HD district-data'!E98</f>
        <v>33143</v>
      </c>
      <c r="F98" s="1">
        <f t="shared" si="8"/>
        <v>0.35277401385124962</v>
      </c>
      <c r="G98" s="1">
        <f t="shared" si="9"/>
        <v>0.62373908461306837</v>
      </c>
      <c r="H98" s="3">
        <f t="shared" si="10"/>
        <v>0</v>
      </c>
      <c r="I98" s="3">
        <f t="shared" si="11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district-data'!C99</f>
        <v>46876</v>
      </c>
      <c r="D99">
        <f>'HD district-data'!D99</f>
        <v>14657</v>
      </c>
      <c r="E99">
        <f>'HD district-data'!E99</f>
        <v>31084</v>
      </c>
      <c r="F99" s="1">
        <f t="shared" si="8"/>
        <v>0.31267599624541342</v>
      </c>
      <c r="G99" s="1">
        <f t="shared" si="9"/>
        <v>0.66311118696134486</v>
      </c>
      <c r="H99" s="3">
        <f t="shared" si="10"/>
        <v>0</v>
      </c>
      <c r="I99" s="3">
        <f t="shared" si="11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district-data'!C100</f>
        <v>42702</v>
      </c>
      <c r="D100">
        <f>'HD district-data'!D100</f>
        <v>11244</v>
      </c>
      <c r="E100">
        <f>'HD district-data'!E100</f>
        <v>30275</v>
      </c>
      <c r="F100" s="1">
        <f t="shared" si="8"/>
        <v>0.26331319376141632</v>
      </c>
      <c r="G100" s="1">
        <f t="shared" si="9"/>
        <v>0.70898318579926001</v>
      </c>
      <c r="H100" s="3">
        <f t="shared" si="10"/>
        <v>0</v>
      </c>
      <c r="I100" s="3">
        <f t="shared" si="11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district-data'!C101</f>
        <v>48982</v>
      </c>
      <c r="D101">
        <f>'HD district-data'!D101</f>
        <v>18395</v>
      </c>
      <c r="E101">
        <f>'HD district-data'!E101</f>
        <v>29202</v>
      </c>
      <c r="F101" s="1">
        <f t="shared" si="8"/>
        <v>0.37554611898248336</v>
      </c>
      <c r="G101" s="1">
        <f t="shared" si="9"/>
        <v>0.59617818790576127</v>
      </c>
      <c r="H101" s="3">
        <f t="shared" ref="H101" si="12">IF(F101&gt;G101,1,0)</f>
        <v>0</v>
      </c>
      <c r="I101" s="3">
        <f t="shared" ref="I101" si="13">IF(G101&gt;F101,1,0)</f>
        <v>1</v>
      </c>
    </row>
  </sheetData>
  <conditionalFormatting sqref="F2:F101">
    <cfRule type="expression" dxfId="29" priority="4">
      <formula>F2&gt;G2</formula>
    </cfRule>
  </conditionalFormatting>
  <conditionalFormatting sqref="G2:G101">
    <cfRule type="expression" dxfId="28" priority="3">
      <formula>G2&gt;F2</formula>
    </cfRule>
  </conditionalFormatting>
  <conditionalFormatting sqref="H2:H101">
    <cfRule type="expression" dxfId="27" priority="2">
      <formula>H2&gt;I2</formula>
    </cfRule>
  </conditionalFormatting>
  <conditionalFormatting sqref="I2:I101">
    <cfRule type="expression" dxfId="2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district-data'!F1</f>
        <v>Total_2020_Pres</v>
      </c>
      <c r="D1" t="str">
        <f>'HD district-data'!G1</f>
        <v>Dem_2020_Pres</v>
      </c>
      <c r="E1" t="str">
        <f>'HD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SUM(H3:H101)</f>
        <v>37</v>
      </c>
      <c r="I2" s="3">
        <f>SUM(I3:I101)</f>
        <v>62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district-data'!F3</f>
        <v>54248</v>
      </c>
      <c r="D3">
        <f>'HD district-data'!G3</f>
        <v>43651</v>
      </c>
      <c r="E3">
        <f>'HD district-data'!H3</f>
        <v>9821</v>
      </c>
      <c r="F3" s="1">
        <f t="shared" ref="F3:G18" si="0">D3/$C3</f>
        <v>0.80465639286240964</v>
      </c>
      <c r="G3" s="1">
        <f t="shared" si="0"/>
        <v>0.18103893231086859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district-data'!F4</f>
        <v>46057</v>
      </c>
      <c r="D4">
        <f>'HD district-data'!G4</f>
        <v>33712</v>
      </c>
      <c r="E4">
        <f>'HD district-data'!H4</f>
        <v>11638</v>
      </c>
      <c r="F4" s="1">
        <f t="shared" si="0"/>
        <v>0.73196256812210958</v>
      </c>
      <c r="G4" s="1">
        <f t="shared" si="0"/>
        <v>0.25268688798662525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district-data'!F5</f>
        <v>44985</v>
      </c>
      <c r="D5">
        <f>'HD district-data'!G5</f>
        <v>37797</v>
      </c>
      <c r="E5">
        <f>'HD district-data'!H5</f>
        <v>6558</v>
      </c>
      <c r="F5" s="1">
        <f t="shared" si="0"/>
        <v>0.84021340446815607</v>
      </c>
      <c r="G5" s="1">
        <f t="shared" si="0"/>
        <v>0.14578192730910303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district-data'!F6</f>
        <v>67706</v>
      </c>
      <c r="D6">
        <f>'HD district-data'!G6</f>
        <v>39272</v>
      </c>
      <c r="E6">
        <f>'HD district-data'!H6</f>
        <v>27476</v>
      </c>
      <c r="F6" s="1">
        <f t="shared" si="0"/>
        <v>0.58003721974418809</v>
      </c>
      <c r="G6" s="1">
        <f t="shared" si="0"/>
        <v>0.40581336956842823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district-data'!F7</f>
        <v>54406</v>
      </c>
      <c r="D7">
        <f>'HD district-data'!G7</f>
        <v>27881</v>
      </c>
      <c r="E7">
        <f>'HD district-data'!H7</f>
        <v>25635</v>
      </c>
      <c r="F7" s="1">
        <f t="shared" si="0"/>
        <v>0.51246186082417378</v>
      </c>
      <c r="G7" s="1">
        <f t="shared" si="0"/>
        <v>0.47117964930338568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district-data'!F8</f>
        <v>49211</v>
      </c>
      <c r="D8">
        <f>'HD district-data'!G8</f>
        <v>27874</v>
      </c>
      <c r="E8">
        <f>'HD district-data'!H8</f>
        <v>20410</v>
      </c>
      <c r="F8" s="1">
        <f t="shared" si="0"/>
        <v>0.56641807725914939</v>
      </c>
      <c r="G8" s="1">
        <f t="shared" si="0"/>
        <v>0.41474467090691108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district-data'!F9</f>
        <v>52878</v>
      </c>
      <c r="D9">
        <f>'HD district-data'!G9</f>
        <v>41106</v>
      </c>
      <c r="E9">
        <f>'HD district-data'!H9</f>
        <v>10906</v>
      </c>
      <c r="F9" s="1">
        <f t="shared" si="0"/>
        <v>0.77737433337115625</v>
      </c>
      <c r="G9" s="1">
        <f t="shared" si="0"/>
        <v>0.20624834524755098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district-data'!F10</f>
        <v>62877</v>
      </c>
      <c r="D10">
        <f>'HD district-data'!G10</f>
        <v>41718</v>
      </c>
      <c r="E10">
        <f>'HD district-data'!H10</f>
        <v>20133</v>
      </c>
      <c r="F10" s="1">
        <f t="shared" si="0"/>
        <v>0.66348585333269716</v>
      </c>
      <c r="G10" s="1">
        <f t="shared" si="0"/>
        <v>0.3201965742640393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district-data'!F11</f>
        <v>50583</v>
      </c>
      <c r="D11">
        <f>'HD district-data'!G11</f>
        <v>34852</v>
      </c>
      <c r="E11">
        <f>'HD district-data'!H11</f>
        <v>14928</v>
      </c>
      <c r="F11" s="1">
        <f t="shared" si="0"/>
        <v>0.68900618784967282</v>
      </c>
      <c r="G11" s="1">
        <f t="shared" si="0"/>
        <v>0.29511891346895203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district-data'!F12</f>
        <v>51954</v>
      </c>
      <c r="D12">
        <f>'HD district-data'!G12</f>
        <v>24935</v>
      </c>
      <c r="E12">
        <f>'HD district-data'!H12</f>
        <v>26125</v>
      </c>
      <c r="F12" s="1">
        <f t="shared" si="0"/>
        <v>0.47994379643530816</v>
      </c>
      <c r="G12" s="1">
        <f t="shared" si="0"/>
        <v>0.50284867382684684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district-data'!F13</f>
        <v>66696</v>
      </c>
      <c r="D13">
        <f>'HD district-data'!G13</f>
        <v>40279</v>
      </c>
      <c r="E13">
        <f>'HD district-data'!H13</f>
        <v>25363</v>
      </c>
      <c r="F13" s="1">
        <f t="shared" si="0"/>
        <v>0.60391927551877178</v>
      </c>
      <c r="G13" s="1">
        <f t="shared" si="0"/>
        <v>0.38027767782175842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district-data'!F14</f>
        <v>62112</v>
      </c>
      <c r="D14">
        <f>'HD district-data'!G14</f>
        <v>27208</v>
      </c>
      <c r="E14">
        <f>'HD district-data'!H14</f>
        <v>33913</v>
      </c>
      <c r="F14" s="1">
        <f t="shared" si="0"/>
        <v>0.43804739824832561</v>
      </c>
      <c r="G14" s="1">
        <f t="shared" si="0"/>
        <v>0.54599755280783102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district-data'!F15</f>
        <v>57999</v>
      </c>
      <c r="D15">
        <f>'HD district-data'!G15</f>
        <v>40659</v>
      </c>
      <c r="E15">
        <f>'HD district-data'!H15</f>
        <v>16541</v>
      </c>
      <c r="F15" s="1">
        <f t="shared" si="0"/>
        <v>0.70102932809186369</v>
      </c>
      <c r="G15" s="1">
        <f t="shared" si="0"/>
        <v>0.28519457232021239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district-data'!F16</f>
        <v>57177</v>
      </c>
      <c r="D16">
        <f>'HD district-data'!G16</f>
        <v>28266</v>
      </c>
      <c r="E16">
        <f>'HD district-data'!H16</f>
        <v>28167</v>
      </c>
      <c r="F16" s="1">
        <f t="shared" si="0"/>
        <v>0.49435962012697415</v>
      </c>
      <c r="G16" s="1">
        <f t="shared" si="0"/>
        <v>0.49262815467758014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district-data'!F17</f>
        <v>67983</v>
      </c>
      <c r="D17">
        <f>'HD district-data'!G17</f>
        <v>34048</v>
      </c>
      <c r="E17">
        <f>'HD district-data'!H17</f>
        <v>33255</v>
      </c>
      <c r="F17" s="1">
        <f t="shared" si="0"/>
        <v>0.50083109012547256</v>
      </c>
      <c r="G17" s="1">
        <f t="shared" si="0"/>
        <v>0.48916640924937116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district-data'!F18</f>
        <v>71428</v>
      </c>
      <c r="D18">
        <f>'HD district-data'!G18</f>
        <v>38933</v>
      </c>
      <c r="E18">
        <f>'HD district-data'!H18</f>
        <v>31729</v>
      </c>
      <c r="F18" s="1">
        <f t="shared" si="0"/>
        <v>0.5450663605308842</v>
      </c>
      <c r="G18" s="1">
        <f t="shared" si="0"/>
        <v>0.44420955367642939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district-data'!F19</f>
        <v>68820</v>
      </c>
      <c r="D19">
        <f>'HD district-data'!G19</f>
        <v>34842</v>
      </c>
      <c r="E19">
        <f>'HD district-data'!H19</f>
        <v>33278</v>
      </c>
      <c r="F19" s="1">
        <f t="shared" ref="F19:G82" si="3">D19/$C19</f>
        <v>0.50627724498692239</v>
      </c>
      <c r="G19" s="1">
        <f t="shared" si="3"/>
        <v>0.4835512932287126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district-data'!F20</f>
        <v>41886</v>
      </c>
      <c r="D20">
        <f>'HD district-data'!G20</f>
        <v>32227</v>
      </c>
      <c r="E20">
        <f>'HD district-data'!H20</f>
        <v>9113</v>
      </c>
      <c r="F20" s="1">
        <f t="shared" si="3"/>
        <v>0.7693978895096214</v>
      </c>
      <c r="G20" s="1">
        <f t="shared" si="3"/>
        <v>0.21756672873991309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district-data'!F21</f>
        <v>66764</v>
      </c>
      <c r="D21">
        <f>'HD district-data'!G21</f>
        <v>48662</v>
      </c>
      <c r="E21">
        <f>'HD district-data'!H21</f>
        <v>17474</v>
      </c>
      <c r="F21" s="1">
        <f t="shared" si="3"/>
        <v>0.72886585585045838</v>
      </c>
      <c r="G21" s="1">
        <f t="shared" si="3"/>
        <v>0.26172787729914326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district-data'!F22</f>
        <v>48573</v>
      </c>
      <c r="D22">
        <f>'HD district-data'!G22</f>
        <v>41567</v>
      </c>
      <c r="E22">
        <f>'HD district-data'!H22</f>
        <v>6425</v>
      </c>
      <c r="F22" s="1">
        <f t="shared" si="3"/>
        <v>0.85576349000473517</v>
      </c>
      <c r="G22" s="1">
        <f t="shared" si="3"/>
        <v>0.13227513227513227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district-data'!F23</f>
        <v>64885</v>
      </c>
      <c r="D23">
        <f>'HD district-data'!G23</f>
        <v>58187</v>
      </c>
      <c r="E23">
        <f>'HD district-data'!H23</f>
        <v>6145</v>
      </c>
      <c r="F23" s="1">
        <f t="shared" si="3"/>
        <v>0.89677121060337517</v>
      </c>
      <c r="G23" s="1">
        <f t="shared" si="3"/>
        <v>9.4706018340140252E-2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district-data'!F24</f>
        <v>65156</v>
      </c>
      <c r="D24">
        <f>'HD district-data'!G24</f>
        <v>49046</v>
      </c>
      <c r="E24">
        <f>'HD district-data'!H24</f>
        <v>15600</v>
      </c>
      <c r="F24" s="1">
        <f t="shared" si="3"/>
        <v>0.75274725274725274</v>
      </c>
      <c r="G24" s="1">
        <f t="shared" si="3"/>
        <v>0.23942537909018355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district-data'!F25</f>
        <v>76696</v>
      </c>
      <c r="D25">
        <f>'HD district-data'!G25</f>
        <v>39496</v>
      </c>
      <c r="E25">
        <f>'HD district-data'!H25</f>
        <v>36406</v>
      </c>
      <c r="F25" s="1">
        <f t="shared" si="3"/>
        <v>0.51496818608532391</v>
      </c>
      <c r="G25" s="1">
        <f t="shared" si="3"/>
        <v>0.47467925315531451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district-data'!F26</f>
        <v>49256</v>
      </c>
      <c r="D26">
        <f>'HD district-data'!G26</f>
        <v>35409</v>
      </c>
      <c r="E26">
        <f>'HD district-data'!H26</f>
        <v>12998</v>
      </c>
      <c r="F26" s="1">
        <f t="shared" si="3"/>
        <v>0.7188768880948514</v>
      </c>
      <c r="G26" s="1">
        <f t="shared" si="3"/>
        <v>0.26388663310053595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district-data'!F27</f>
        <v>49146</v>
      </c>
      <c r="D27">
        <f>'HD district-data'!G27</f>
        <v>38044</v>
      </c>
      <c r="E27">
        <f>'HD district-data'!H27</f>
        <v>10348</v>
      </c>
      <c r="F27" s="1">
        <f t="shared" si="3"/>
        <v>0.7741016562894234</v>
      </c>
      <c r="G27" s="1">
        <f t="shared" si="3"/>
        <v>0.21055630163187239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district-data'!F28</f>
        <v>65605</v>
      </c>
      <c r="D28">
        <f>'HD district-data'!G28</f>
        <v>48374</v>
      </c>
      <c r="E28">
        <f>'HD district-data'!H28</f>
        <v>16316</v>
      </c>
      <c r="F28" s="1">
        <f t="shared" si="3"/>
        <v>0.73735233595000382</v>
      </c>
      <c r="G28" s="1">
        <f t="shared" si="3"/>
        <v>0.24870055636003355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district-data'!F29</f>
        <v>74868</v>
      </c>
      <c r="D29">
        <f>'HD district-data'!G29</f>
        <v>41687</v>
      </c>
      <c r="E29">
        <f>'HD district-data'!H29</f>
        <v>32018</v>
      </c>
      <c r="F29" s="1">
        <f t="shared" si="3"/>
        <v>0.5568066463642678</v>
      </c>
      <c r="G29" s="1">
        <f t="shared" si="3"/>
        <v>0.42765934711759362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district-data'!F30</f>
        <v>67272</v>
      </c>
      <c r="D30">
        <f>'HD district-data'!G30</f>
        <v>37240</v>
      </c>
      <c r="E30">
        <f>'HD district-data'!H30</f>
        <v>29021</v>
      </c>
      <c r="F30" s="1">
        <f t="shared" si="3"/>
        <v>0.55357355214650972</v>
      </c>
      <c r="G30" s="1">
        <f t="shared" si="3"/>
        <v>0.43139790700440006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district-data'!F31</f>
        <v>58264</v>
      </c>
      <c r="D31">
        <f>'HD district-data'!G31</f>
        <v>24342</v>
      </c>
      <c r="E31">
        <f>'HD district-data'!H31</f>
        <v>33116</v>
      </c>
      <c r="F31" s="1">
        <f t="shared" si="3"/>
        <v>0.41778799945077577</v>
      </c>
      <c r="G31" s="1">
        <f t="shared" si="3"/>
        <v>0.56837841548812307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district-data'!F32</f>
        <v>66341</v>
      </c>
      <c r="D32">
        <f>'HD district-data'!G32</f>
        <v>21170</v>
      </c>
      <c r="E32">
        <f>'HD district-data'!H32</f>
        <v>44069</v>
      </c>
      <c r="F32" s="1">
        <f t="shared" si="3"/>
        <v>0.31910884671620871</v>
      </c>
      <c r="G32" s="1">
        <f t="shared" si="3"/>
        <v>0.66428000783829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district-data'!F33</f>
        <v>71112</v>
      </c>
      <c r="D33">
        <f>'HD district-data'!G33</f>
        <v>35049</v>
      </c>
      <c r="E33">
        <f>'HD district-data'!H33</f>
        <v>35116</v>
      </c>
      <c r="F33" s="1">
        <f t="shared" si="3"/>
        <v>0.49287040161997975</v>
      </c>
      <c r="G33" s="1">
        <f t="shared" si="3"/>
        <v>0.49381257734278322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district-data'!F34</f>
        <v>59429</v>
      </c>
      <c r="D34">
        <f>'HD district-data'!G34</f>
        <v>28320</v>
      </c>
      <c r="E34">
        <f>'HD district-data'!H34</f>
        <v>30311</v>
      </c>
      <c r="F34" s="1">
        <f t="shared" si="3"/>
        <v>0.47653502498780059</v>
      </c>
      <c r="G34" s="1">
        <f t="shared" si="3"/>
        <v>0.5100371872318229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district-data'!F35</f>
        <v>48005</v>
      </c>
      <c r="D35">
        <f>'HD district-data'!G35</f>
        <v>34499</v>
      </c>
      <c r="E35">
        <f>'HD district-data'!H35</f>
        <v>12716</v>
      </c>
      <c r="F35" s="1">
        <f t="shared" si="3"/>
        <v>0.71865430684303722</v>
      </c>
      <c r="G35" s="1">
        <f t="shared" si="3"/>
        <v>0.26488907405478596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district-data'!F36</f>
        <v>73215</v>
      </c>
      <c r="D36">
        <f>'HD district-data'!G36</f>
        <v>38037</v>
      </c>
      <c r="E36">
        <f>'HD district-data'!H36</f>
        <v>34130</v>
      </c>
      <c r="F36" s="1">
        <f t="shared" si="3"/>
        <v>0.51952468756402381</v>
      </c>
      <c r="G36" s="1">
        <f t="shared" si="3"/>
        <v>0.46616130574335862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district-data'!F37</f>
        <v>63730</v>
      </c>
      <c r="D37">
        <f>'HD district-data'!G37</f>
        <v>28877</v>
      </c>
      <c r="E37">
        <f>'HD district-data'!H37</f>
        <v>33870</v>
      </c>
      <c r="F37" s="1">
        <f t="shared" si="3"/>
        <v>0.45311470265181231</v>
      </c>
      <c r="G37" s="1">
        <f t="shared" si="3"/>
        <v>0.53146085046289027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district-data'!F38</f>
        <v>58305</v>
      </c>
      <c r="D38">
        <f>'HD district-data'!G38</f>
        <v>30416</v>
      </c>
      <c r="E38">
        <f>'HD district-data'!H38</f>
        <v>26826</v>
      </c>
      <c r="F38" s="1">
        <f t="shared" si="3"/>
        <v>0.5216705256839036</v>
      </c>
      <c r="G38" s="1">
        <f t="shared" si="3"/>
        <v>0.46009776177000256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district-data'!F39</f>
        <v>72905</v>
      </c>
      <c r="D39">
        <f>'HD district-data'!G39</f>
        <v>29776</v>
      </c>
      <c r="E39">
        <f>'HD district-data'!H39</f>
        <v>41999</v>
      </c>
      <c r="F39" s="1">
        <f t="shared" si="3"/>
        <v>0.40842191893560115</v>
      </c>
      <c r="G39" s="1">
        <f t="shared" si="3"/>
        <v>0.57607845826760851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district-data'!F40</f>
        <v>46637</v>
      </c>
      <c r="D40">
        <f>'HD district-data'!G40</f>
        <v>31430</v>
      </c>
      <c r="E40">
        <f>'HD district-data'!H40</f>
        <v>14401</v>
      </c>
      <c r="F40" s="1">
        <f t="shared" si="3"/>
        <v>0.67392842592791136</v>
      </c>
      <c r="G40" s="1">
        <f t="shared" si="3"/>
        <v>0.30878915882239422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district-data'!F41</f>
        <v>59405</v>
      </c>
      <c r="D41">
        <f>'HD district-data'!G41</f>
        <v>21446</v>
      </c>
      <c r="E41">
        <f>'HD district-data'!H41</f>
        <v>37223</v>
      </c>
      <c r="F41" s="1">
        <f t="shared" si="3"/>
        <v>0.36101338271189293</v>
      </c>
      <c r="G41" s="1">
        <f t="shared" si="3"/>
        <v>0.62659708778722334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district-data'!F42</f>
        <v>56411</v>
      </c>
      <c r="D42">
        <f>'HD district-data'!G42</f>
        <v>28130</v>
      </c>
      <c r="E42">
        <f>'HD district-data'!H42</f>
        <v>27315</v>
      </c>
      <c r="F42" s="1">
        <f t="shared" si="3"/>
        <v>0.49866160855152364</v>
      </c>
      <c r="G42" s="1">
        <f t="shared" si="3"/>
        <v>0.48421407172359998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district-data'!F43</f>
        <v>36878</v>
      </c>
      <c r="D43">
        <f>'HD district-data'!G43</f>
        <v>27417</v>
      </c>
      <c r="E43">
        <f>'HD district-data'!H43</f>
        <v>8805</v>
      </c>
      <c r="F43" s="1">
        <f t="shared" si="3"/>
        <v>0.74345138022669344</v>
      </c>
      <c r="G43" s="1">
        <f t="shared" si="3"/>
        <v>0.23876023645533923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district-data'!F44</f>
        <v>54164</v>
      </c>
      <c r="D44">
        <f>'HD district-data'!G44</f>
        <v>35569</v>
      </c>
      <c r="E44">
        <f>'HD district-data'!H44</f>
        <v>17663</v>
      </c>
      <c r="F44" s="1">
        <f t="shared" si="3"/>
        <v>0.65669079093124583</v>
      </c>
      <c r="G44" s="1">
        <f t="shared" si="3"/>
        <v>0.32610220810870688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district-data'!F45</f>
        <v>68424</v>
      </c>
      <c r="D45">
        <f>'HD district-data'!G45</f>
        <v>29404</v>
      </c>
      <c r="E45">
        <f>'HD district-data'!H45</f>
        <v>37927</v>
      </c>
      <c r="F45" s="1">
        <f t="shared" si="3"/>
        <v>0.42973225768736117</v>
      </c>
      <c r="G45" s="1">
        <f t="shared" si="3"/>
        <v>0.55429381503566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district-data'!F46</f>
        <v>51161</v>
      </c>
      <c r="D46">
        <f>'HD district-data'!G46</f>
        <v>19618</v>
      </c>
      <c r="E46">
        <f>'HD district-data'!H46</f>
        <v>30788</v>
      </c>
      <c r="F46" s="1">
        <f t="shared" si="3"/>
        <v>0.38345614823791557</v>
      </c>
      <c r="G46" s="1">
        <f t="shared" si="3"/>
        <v>0.60178651707355213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district-data'!F47</f>
        <v>65837</v>
      </c>
      <c r="D47">
        <f>'HD district-data'!G47</f>
        <v>26575</v>
      </c>
      <c r="E47">
        <f>'HD district-data'!H47</f>
        <v>38274</v>
      </c>
      <c r="F47" s="1">
        <f t="shared" si="3"/>
        <v>0.40364840439266675</v>
      </c>
      <c r="G47" s="1">
        <f t="shared" si="3"/>
        <v>0.58134483649011959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district-data'!F48</f>
        <v>58904</v>
      </c>
      <c r="D48">
        <f>'HD district-data'!G48</f>
        <v>21032</v>
      </c>
      <c r="E48">
        <f>'HD district-data'!H48</f>
        <v>37067</v>
      </c>
      <c r="F48" s="1">
        <f t="shared" si="3"/>
        <v>0.35705554801032185</v>
      </c>
      <c r="G48" s="1">
        <f t="shared" si="3"/>
        <v>0.62927814749422795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district-data'!F49</f>
        <v>59510</v>
      </c>
      <c r="D49">
        <f>'HD district-data'!G49</f>
        <v>21142</v>
      </c>
      <c r="E49">
        <f>'HD district-data'!H49</f>
        <v>37436</v>
      </c>
      <c r="F49" s="1">
        <f t="shared" si="3"/>
        <v>0.355268022181146</v>
      </c>
      <c r="G49" s="1">
        <f t="shared" si="3"/>
        <v>0.62907074441270372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district-data'!F50</f>
        <v>62804</v>
      </c>
      <c r="D50">
        <f>'HD district-data'!G50</f>
        <v>24025</v>
      </c>
      <c r="E50">
        <f>'HD district-data'!H50</f>
        <v>37928</v>
      </c>
      <c r="F50" s="1">
        <f t="shared" si="3"/>
        <v>0.38253932870517804</v>
      </c>
      <c r="G50" s="1">
        <f t="shared" si="3"/>
        <v>0.60391057894401634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district-data'!F51</f>
        <v>56708</v>
      </c>
      <c r="D51">
        <f>'HD district-data'!G51</f>
        <v>27995</v>
      </c>
      <c r="E51">
        <f>'HD district-data'!H51</f>
        <v>27843</v>
      </c>
      <c r="F51" s="1">
        <f t="shared" si="3"/>
        <v>0.49366932355223248</v>
      </c>
      <c r="G51" s="1">
        <f t="shared" si="3"/>
        <v>0.49098892572476549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district-data'!F52</f>
        <v>54827</v>
      </c>
      <c r="D52">
        <f>'HD district-data'!G52</f>
        <v>15631</v>
      </c>
      <c r="E52">
        <f>'HD district-data'!H52</f>
        <v>38348</v>
      </c>
      <c r="F52" s="1">
        <f t="shared" si="3"/>
        <v>0.28509675889616432</v>
      </c>
      <c r="G52" s="1">
        <f t="shared" si="3"/>
        <v>0.69943640906852467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district-data'!F53</f>
        <v>58697</v>
      </c>
      <c r="D53">
        <f>'HD district-data'!G53</f>
        <v>30663</v>
      </c>
      <c r="E53">
        <f>'HD district-data'!H53</f>
        <v>27238</v>
      </c>
      <c r="F53" s="1">
        <f t="shared" si="3"/>
        <v>0.52239467093718583</v>
      </c>
      <c r="G53" s="1">
        <f t="shared" si="3"/>
        <v>0.46404415898597884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district-data'!F54</f>
        <v>63414</v>
      </c>
      <c r="D54">
        <f>'HD district-data'!G54</f>
        <v>30447</v>
      </c>
      <c r="E54">
        <f>'HD district-data'!H54</f>
        <v>32055</v>
      </c>
      <c r="F54" s="1">
        <f t="shared" si="3"/>
        <v>0.48013057053647462</v>
      </c>
      <c r="G54" s="1">
        <f t="shared" si="3"/>
        <v>0.5054877471851642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district-data'!F55</f>
        <v>60497</v>
      </c>
      <c r="D55">
        <f>'HD district-data'!G55</f>
        <v>23727</v>
      </c>
      <c r="E55">
        <f>'HD district-data'!H55</f>
        <v>35807</v>
      </c>
      <c r="F55" s="1">
        <f t="shared" si="3"/>
        <v>0.39220126617848822</v>
      </c>
      <c r="G55" s="1">
        <f t="shared" si="3"/>
        <v>0.59188058912012165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district-data'!F56</f>
        <v>65601</v>
      </c>
      <c r="D56">
        <f>'HD district-data'!G56</f>
        <v>26458</v>
      </c>
      <c r="E56">
        <f>'HD district-data'!H56</f>
        <v>38102</v>
      </c>
      <c r="F56" s="1">
        <f t="shared" si="3"/>
        <v>0.40331702260636271</v>
      </c>
      <c r="G56" s="1">
        <f t="shared" si="3"/>
        <v>0.58081431685492602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district-data'!F57</f>
        <v>70494</v>
      </c>
      <c r="D57">
        <f>'HD district-data'!G57</f>
        <v>19611</v>
      </c>
      <c r="E57">
        <f>'HD district-data'!H57</f>
        <v>49886</v>
      </c>
      <c r="F57" s="1">
        <f t="shared" si="3"/>
        <v>0.27819388884160356</v>
      </c>
      <c r="G57" s="1">
        <f t="shared" si="3"/>
        <v>0.70766306352313668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district-data'!F58</f>
        <v>71927</v>
      </c>
      <c r="D58">
        <f>'HD district-data'!G58</f>
        <v>31937</v>
      </c>
      <c r="E58">
        <f>'HD district-data'!H58</f>
        <v>39043</v>
      </c>
      <c r="F58" s="1">
        <f t="shared" si="3"/>
        <v>0.44401963101477887</v>
      </c>
      <c r="G58" s="1">
        <f t="shared" si="3"/>
        <v>0.54281424221780417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district-data'!F59</f>
        <v>66865</v>
      </c>
      <c r="D59">
        <f>'HD district-data'!G59</f>
        <v>26561</v>
      </c>
      <c r="E59">
        <f>'HD district-data'!H59</f>
        <v>39418</v>
      </c>
      <c r="F59" s="1">
        <f t="shared" si="3"/>
        <v>0.39723323113736636</v>
      </c>
      <c r="G59" s="1">
        <f t="shared" si="3"/>
        <v>0.58951618933672323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district-data'!F60</f>
        <v>51634</v>
      </c>
      <c r="D60">
        <f>'HD district-data'!G60</f>
        <v>31104</v>
      </c>
      <c r="E60">
        <f>'HD district-data'!H60</f>
        <v>19859</v>
      </c>
      <c r="F60" s="1">
        <f t="shared" si="3"/>
        <v>0.60239377154588059</v>
      </c>
      <c r="G60" s="1">
        <f t="shared" si="3"/>
        <v>0.38461091528837588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district-data'!F61</f>
        <v>73217</v>
      </c>
      <c r="D61">
        <f>'HD district-data'!G61</f>
        <v>27771</v>
      </c>
      <c r="E61">
        <f>'HD district-data'!H61</f>
        <v>44632</v>
      </c>
      <c r="F61" s="1">
        <f t="shared" si="3"/>
        <v>0.37929715776390727</v>
      </c>
      <c r="G61" s="1">
        <f t="shared" si="3"/>
        <v>0.6095852056216452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district-data'!F62</f>
        <v>67865</v>
      </c>
      <c r="D62">
        <f>'HD district-data'!G62</f>
        <v>30104</v>
      </c>
      <c r="E62">
        <f>'HD district-data'!H62</f>
        <v>36682</v>
      </c>
      <c r="F62" s="1">
        <f t="shared" si="3"/>
        <v>0.44358653208575849</v>
      </c>
      <c r="G62" s="1">
        <f t="shared" si="3"/>
        <v>0.54051425624401384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district-data'!F63</f>
        <v>65456</v>
      </c>
      <c r="D63">
        <f>'HD district-data'!G63</f>
        <v>29281</v>
      </c>
      <c r="E63">
        <f>'HD district-data'!H63</f>
        <v>35199</v>
      </c>
      <c r="F63" s="1">
        <f t="shared" si="3"/>
        <v>0.44733867025177221</v>
      </c>
      <c r="G63" s="1">
        <f t="shared" si="3"/>
        <v>0.53775054998777805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district-data'!F64</f>
        <v>68256</v>
      </c>
      <c r="D64">
        <f>'HD district-data'!G64</f>
        <v>23255</v>
      </c>
      <c r="E64">
        <f>'HD district-data'!H64</f>
        <v>43833</v>
      </c>
      <c r="F64" s="1">
        <f t="shared" si="3"/>
        <v>0.34070264885138302</v>
      </c>
      <c r="G64" s="1">
        <f t="shared" si="3"/>
        <v>0.64218530239099858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district-data'!F65</f>
        <v>56195</v>
      </c>
      <c r="D65">
        <f>'HD district-data'!G65</f>
        <v>13665</v>
      </c>
      <c r="E65">
        <f>'HD district-data'!H65</f>
        <v>41760</v>
      </c>
      <c r="F65" s="1">
        <f t="shared" si="3"/>
        <v>0.24317110063172881</v>
      </c>
      <c r="G65" s="1">
        <f t="shared" si="3"/>
        <v>0.74312661268796154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district-data'!F66</f>
        <v>60636</v>
      </c>
      <c r="D66">
        <f>'HD district-data'!G66</f>
        <v>30605</v>
      </c>
      <c r="E66">
        <f>'HD district-data'!H66</f>
        <v>29283</v>
      </c>
      <c r="F66" s="1">
        <f t="shared" si="3"/>
        <v>0.50473316181806183</v>
      </c>
      <c r="G66" s="1">
        <f t="shared" si="3"/>
        <v>0.48293093211953297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district-data'!F67</f>
        <v>61605</v>
      </c>
      <c r="D67">
        <f>'HD district-data'!G67</f>
        <v>20245</v>
      </c>
      <c r="E67">
        <f>'HD district-data'!H67</f>
        <v>40530</v>
      </c>
      <c r="F67" s="1">
        <f t="shared" si="3"/>
        <v>0.32862592322051781</v>
      </c>
      <c r="G67" s="1">
        <f t="shared" si="3"/>
        <v>0.65790114438763092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district-data'!F68</f>
        <v>68582</v>
      </c>
      <c r="D68">
        <f>'HD district-data'!G68</f>
        <v>26128</v>
      </c>
      <c r="E68">
        <f>'HD district-data'!H68</f>
        <v>41512</v>
      </c>
      <c r="F68" s="1">
        <f t="shared" si="3"/>
        <v>0.38097459974920533</v>
      </c>
      <c r="G68" s="1">
        <f t="shared" si="3"/>
        <v>0.60529001778892422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district-data'!F69</f>
        <v>63624</v>
      </c>
      <c r="D69">
        <f>'HD district-data'!G69</f>
        <v>20213</v>
      </c>
      <c r="E69">
        <f>'HD district-data'!H69</f>
        <v>42493</v>
      </c>
      <c r="F69" s="1">
        <f t="shared" si="3"/>
        <v>0.31769458066138562</v>
      </c>
      <c r="G69" s="1">
        <f t="shared" si="3"/>
        <v>0.66787690179806358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district-data'!F70</f>
        <v>58891</v>
      </c>
      <c r="D70">
        <f>'HD district-data'!G70</f>
        <v>21410</v>
      </c>
      <c r="E70">
        <f>'HD district-data'!H70</f>
        <v>36479</v>
      </c>
      <c r="F70" s="1">
        <f t="shared" si="3"/>
        <v>0.36355300470360497</v>
      </c>
      <c r="G70" s="1">
        <f t="shared" si="3"/>
        <v>0.6194325109099863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district-data'!F71</f>
        <v>55722</v>
      </c>
      <c r="D71">
        <f>'HD district-data'!G71</f>
        <v>16298</v>
      </c>
      <c r="E71">
        <f>'HD district-data'!H71</f>
        <v>38507</v>
      </c>
      <c r="F71" s="1">
        <f t="shared" si="3"/>
        <v>0.29248770683033631</v>
      </c>
      <c r="G71" s="1">
        <f t="shared" si="3"/>
        <v>0.69105559743009948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district-data'!F72</f>
        <v>63993</v>
      </c>
      <c r="D72">
        <f>'HD district-data'!G72</f>
        <v>25627</v>
      </c>
      <c r="E72">
        <f>'HD district-data'!H72</f>
        <v>37072</v>
      </c>
      <c r="F72" s="1">
        <f t="shared" si="3"/>
        <v>0.40046567593330523</v>
      </c>
      <c r="G72" s="1">
        <f t="shared" si="3"/>
        <v>0.57931336239901243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district-data'!F73</f>
        <v>55926</v>
      </c>
      <c r="D73">
        <f>'HD district-data'!G73</f>
        <v>18209</v>
      </c>
      <c r="E73">
        <f>'HD district-data'!H73</f>
        <v>36792</v>
      </c>
      <c r="F73" s="1">
        <f t="shared" si="3"/>
        <v>0.32559095948217287</v>
      </c>
      <c r="G73" s="1">
        <f t="shared" si="3"/>
        <v>0.65786932732539427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district-data'!F74</f>
        <v>61593</v>
      </c>
      <c r="D74">
        <f>'HD district-data'!G74</f>
        <v>29330</v>
      </c>
      <c r="E74">
        <f>'HD district-data'!H74</f>
        <v>31371</v>
      </c>
      <c r="F74" s="1">
        <f t="shared" si="3"/>
        <v>0.47619047619047616</v>
      </c>
      <c r="G74" s="1">
        <f t="shared" si="3"/>
        <v>0.50932735862841561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district-data'!F75</f>
        <v>64738</v>
      </c>
      <c r="D75">
        <f>'HD district-data'!G75</f>
        <v>26567</v>
      </c>
      <c r="E75">
        <f>'HD district-data'!H75</f>
        <v>37173</v>
      </c>
      <c r="F75" s="1">
        <f t="shared" si="3"/>
        <v>0.41037721276530015</v>
      </c>
      <c r="G75" s="1">
        <f t="shared" si="3"/>
        <v>0.57420680280515313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district-data'!F76</f>
        <v>60615</v>
      </c>
      <c r="D76">
        <f>'HD district-data'!G76</f>
        <v>15841</v>
      </c>
      <c r="E76">
        <f>'HD district-data'!H76</f>
        <v>43954</v>
      </c>
      <c r="F76" s="1">
        <f t="shared" si="3"/>
        <v>0.26133795265198384</v>
      </c>
      <c r="G76" s="1">
        <f t="shared" si="3"/>
        <v>0.72513404272869753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district-data'!F77</f>
        <v>52703</v>
      </c>
      <c r="D77">
        <f>'HD district-data'!G77</f>
        <v>20736</v>
      </c>
      <c r="E77">
        <f>'HD district-data'!H77</f>
        <v>31075</v>
      </c>
      <c r="F77" s="1">
        <f t="shared" si="3"/>
        <v>0.3934500882302715</v>
      </c>
      <c r="G77" s="1">
        <f t="shared" si="3"/>
        <v>0.58962487903914385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district-data'!F78</f>
        <v>58265</v>
      </c>
      <c r="D78">
        <f>'HD district-data'!G78</f>
        <v>27124</v>
      </c>
      <c r="E78">
        <f>'HD district-data'!H78</f>
        <v>30100</v>
      </c>
      <c r="F78" s="1">
        <f t="shared" si="3"/>
        <v>0.46552819016562258</v>
      </c>
      <c r="G78" s="1">
        <f t="shared" si="3"/>
        <v>0.51660516605166051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district-data'!F79</f>
        <v>59960</v>
      </c>
      <c r="D79">
        <f>'HD district-data'!G79</f>
        <v>17640</v>
      </c>
      <c r="E79">
        <f>'HD district-data'!H79</f>
        <v>41472</v>
      </c>
      <c r="F79" s="1">
        <f t="shared" si="3"/>
        <v>0.29419613075383588</v>
      </c>
      <c r="G79" s="1">
        <f t="shared" si="3"/>
        <v>0.69166110740493658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district-data'!F80</f>
        <v>54257</v>
      </c>
      <c r="D80">
        <f>'HD district-data'!G80</f>
        <v>16660</v>
      </c>
      <c r="E80">
        <f>'HD district-data'!H80</f>
        <v>36759</v>
      </c>
      <c r="F80" s="1">
        <f t="shared" si="3"/>
        <v>0.30705715391562377</v>
      </c>
      <c r="G80" s="1">
        <f t="shared" si="3"/>
        <v>0.67749783438081723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district-data'!F81</f>
        <v>58157</v>
      </c>
      <c r="D81">
        <f>'HD district-data'!G81</f>
        <v>15376</v>
      </c>
      <c r="E81">
        <f>'HD district-data'!H81</f>
        <v>41883</v>
      </c>
      <c r="F81" s="1">
        <f t="shared" si="3"/>
        <v>0.26438777791151535</v>
      </c>
      <c r="G81" s="1">
        <f t="shared" si="3"/>
        <v>0.72017126055332981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district-data'!F82</f>
        <v>66411</v>
      </c>
      <c r="D82">
        <f>'HD district-data'!G82</f>
        <v>16969</v>
      </c>
      <c r="E82">
        <f>'HD district-data'!H82</f>
        <v>48414</v>
      </c>
      <c r="F82" s="1">
        <f t="shared" si="3"/>
        <v>0.25551489964011986</v>
      </c>
      <c r="G82" s="1">
        <f t="shared" si="3"/>
        <v>0.72900573700140037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district-data'!F83</f>
        <v>59588</v>
      </c>
      <c r="D83">
        <f>'HD district-data'!G83</f>
        <v>16342</v>
      </c>
      <c r="E83">
        <f>'HD district-data'!H83</f>
        <v>42253</v>
      </c>
      <c r="F83" s="1">
        <f t="shared" ref="F83:G101" si="6">D83/$C83</f>
        <v>0.27424984896287841</v>
      </c>
      <c r="G83" s="1">
        <f t="shared" si="6"/>
        <v>0.70908572195744113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district-data'!F84</f>
        <v>60291</v>
      </c>
      <c r="D84">
        <f>'HD district-data'!G84</f>
        <v>13682</v>
      </c>
      <c r="E84">
        <f>'HD district-data'!H84</f>
        <v>45595</v>
      </c>
      <c r="F84" s="1">
        <f t="shared" si="6"/>
        <v>0.22693270969133039</v>
      </c>
      <c r="G84" s="1">
        <f t="shared" si="6"/>
        <v>0.75624885969713551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district-data'!F85</f>
        <v>59723</v>
      </c>
      <c r="D85">
        <f>'HD district-data'!G85</f>
        <v>16348</v>
      </c>
      <c r="E85">
        <f>'HD district-data'!H85</f>
        <v>42334</v>
      </c>
      <c r="F85" s="1">
        <f t="shared" si="6"/>
        <v>0.27373038862749693</v>
      </c>
      <c r="G85" s="1">
        <f t="shared" si="6"/>
        <v>0.708839140699563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district-data'!F86</f>
        <v>61694</v>
      </c>
      <c r="D86">
        <f>'HD district-data'!G86</f>
        <v>11110</v>
      </c>
      <c r="E86">
        <f>'HD district-data'!H86</f>
        <v>49781</v>
      </c>
      <c r="F86" s="1">
        <f t="shared" si="6"/>
        <v>0.18008234188089603</v>
      </c>
      <c r="G86" s="1">
        <f t="shared" si="6"/>
        <v>0.80690180568612835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district-data'!F87</f>
        <v>62847</v>
      </c>
      <c r="D87">
        <f>'HD district-data'!G87</f>
        <v>13471</v>
      </c>
      <c r="E87">
        <f>'HD district-data'!H87</f>
        <v>48431</v>
      </c>
      <c r="F87" s="1">
        <f t="shared" si="6"/>
        <v>0.21434595127850176</v>
      </c>
      <c r="G87" s="1">
        <f t="shared" si="6"/>
        <v>0.77061753146530465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district-data'!F88</f>
        <v>54497</v>
      </c>
      <c r="D88">
        <f>'HD district-data'!G88</f>
        <v>15145</v>
      </c>
      <c r="E88">
        <f>'HD district-data'!H88</f>
        <v>38546</v>
      </c>
      <c r="F88" s="1">
        <f t="shared" si="6"/>
        <v>0.27790520579114447</v>
      </c>
      <c r="G88" s="1">
        <f t="shared" si="6"/>
        <v>0.70730498926546415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district-data'!F89</f>
        <v>51891</v>
      </c>
      <c r="D89">
        <f>'HD district-data'!G89</f>
        <v>13884</v>
      </c>
      <c r="E89">
        <f>'HD district-data'!H89</f>
        <v>37100</v>
      </c>
      <c r="F89" s="1">
        <f t="shared" si="6"/>
        <v>0.26756084870208707</v>
      </c>
      <c r="G89" s="1">
        <f t="shared" si="6"/>
        <v>0.71496020504519087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district-data'!F90</f>
        <v>57701</v>
      </c>
      <c r="D90">
        <f>'HD district-data'!G90</f>
        <v>19516</v>
      </c>
      <c r="E90">
        <f>'HD district-data'!H90</f>
        <v>37115</v>
      </c>
      <c r="F90" s="1">
        <f t="shared" si="6"/>
        <v>0.33822637389300014</v>
      </c>
      <c r="G90" s="1">
        <f t="shared" si="6"/>
        <v>0.64322975338382349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district-data'!F91</f>
        <v>64479</v>
      </c>
      <c r="D91">
        <f>'HD district-data'!G91</f>
        <v>24436</v>
      </c>
      <c r="E91">
        <f>'HD district-data'!H91</f>
        <v>39031</v>
      </c>
      <c r="F91" s="1">
        <f t="shared" si="6"/>
        <v>0.37897610074597932</v>
      </c>
      <c r="G91" s="1">
        <f t="shared" si="6"/>
        <v>0.60532886676282205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district-data'!F92</f>
        <v>51278</v>
      </c>
      <c r="D92">
        <f>'HD district-data'!G92</f>
        <v>12788</v>
      </c>
      <c r="E92">
        <f>'HD district-data'!H92</f>
        <v>37936</v>
      </c>
      <c r="F92" s="1">
        <f t="shared" si="6"/>
        <v>0.24938570147041617</v>
      </c>
      <c r="G92" s="1">
        <f t="shared" si="6"/>
        <v>0.73981044502515703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district-data'!F93</f>
        <v>52806</v>
      </c>
      <c r="D93">
        <f>'HD district-data'!G93</f>
        <v>11471</v>
      </c>
      <c r="E93">
        <f>'HD district-data'!H93</f>
        <v>40639</v>
      </c>
      <c r="F93" s="1">
        <f t="shared" si="6"/>
        <v>0.21722910275347498</v>
      </c>
      <c r="G93" s="1">
        <f t="shared" si="6"/>
        <v>0.76959057682839072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district-data'!F94</f>
        <v>53122</v>
      </c>
      <c r="D94">
        <f>'HD district-data'!G94</f>
        <v>14878</v>
      </c>
      <c r="E94">
        <f>'HD district-data'!H94</f>
        <v>37555</v>
      </c>
      <c r="F94" s="1">
        <f t="shared" si="6"/>
        <v>0.28007228643499871</v>
      </c>
      <c r="G94" s="1">
        <f t="shared" si="6"/>
        <v>0.7069575693686232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district-data'!F95</f>
        <v>55329</v>
      </c>
      <c r="D95">
        <f>'HD district-data'!G95</f>
        <v>13910</v>
      </c>
      <c r="E95">
        <f>'HD district-data'!H95</f>
        <v>40772</v>
      </c>
      <c r="F95" s="1">
        <f t="shared" si="6"/>
        <v>0.25140523053010178</v>
      </c>
      <c r="G95" s="1">
        <f t="shared" si="6"/>
        <v>0.73690108261490361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district-data'!F96</f>
        <v>56921</v>
      </c>
      <c r="D96">
        <f>'HD district-data'!G96</f>
        <v>22204</v>
      </c>
      <c r="E96">
        <f>'HD district-data'!H96</f>
        <v>33893</v>
      </c>
      <c r="F96" s="1">
        <f t="shared" si="6"/>
        <v>0.39008450308322062</v>
      </c>
      <c r="G96" s="1">
        <f t="shared" si="6"/>
        <v>0.5954392930552872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district-data'!F97</f>
        <v>61607</v>
      </c>
      <c r="D97">
        <f>'HD district-data'!G97</f>
        <v>16297</v>
      </c>
      <c r="E97">
        <f>'HD district-data'!H97</f>
        <v>44528</v>
      </c>
      <c r="F97" s="1">
        <f t="shared" si="6"/>
        <v>0.26453162789942702</v>
      </c>
      <c r="G97" s="1">
        <f t="shared" si="6"/>
        <v>0.72277500933335492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district-data'!F98</f>
        <v>63107</v>
      </c>
      <c r="D98">
        <f>'HD district-data'!G98</f>
        <v>18007</v>
      </c>
      <c r="E98">
        <f>'HD district-data'!H98</f>
        <v>44290</v>
      </c>
      <c r="F98" s="1">
        <f t="shared" si="6"/>
        <v>0.28534077043751088</v>
      </c>
      <c r="G98" s="1">
        <f t="shared" si="6"/>
        <v>0.70182388641513616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district-data'!F99</f>
        <v>57132</v>
      </c>
      <c r="D99">
        <f>'HD district-data'!G99</f>
        <v>16069</v>
      </c>
      <c r="E99">
        <f>'HD district-data'!H99</f>
        <v>40224</v>
      </c>
      <c r="F99" s="1">
        <f t="shared" si="6"/>
        <v>0.28126093957851994</v>
      </c>
      <c r="G99" s="1">
        <f t="shared" si="6"/>
        <v>0.70405377021634108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district-data'!F100</f>
        <v>51761</v>
      </c>
      <c r="D100">
        <f>'HD district-data'!G100</f>
        <v>12453</v>
      </c>
      <c r="E100">
        <f>'HD district-data'!H100</f>
        <v>38541</v>
      </c>
      <c r="F100" s="1">
        <f t="shared" si="6"/>
        <v>0.24058654199107435</v>
      </c>
      <c r="G100" s="1">
        <f t="shared" si="6"/>
        <v>0.74459535171267943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district-data'!F101</f>
        <v>58607</v>
      </c>
      <c r="D101">
        <f>'HD district-data'!G101</f>
        <v>20720</v>
      </c>
      <c r="E101">
        <f>'HD district-data'!H101</f>
        <v>36976</v>
      </c>
      <c r="F101" s="1">
        <f t="shared" si="6"/>
        <v>0.35354138584128175</v>
      </c>
      <c r="G101" s="1">
        <f t="shared" si="6"/>
        <v>0.63091439589127574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5" priority="4">
      <formula>F2&gt;G2</formula>
    </cfRule>
  </conditionalFormatting>
  <conditionalFormatting sqref="G2:G101">
    <cfRule type="expression" dxfId="24" priority="3">
      <formula>G2&gt;F2</formula>
    </cfRule>
  </conditionalFormatting>
  <conditionalFormatting sqref="H2:H101">
    <cfRule type="expression" dxfId="23" priority="2">
      <formula>H2&gt;I2</formula>
    </cfRule>
  </conditionalFormatting>
  <conditionalFormatting sqref="I2:I101">
    <cfRule type="expression" dxfId="2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district-data'!I1</f>
        <v>Total_2018_AG</v>
      </c>
      <c r="D1" t="str">
        <f>'HD district-data'!J1</f>
        <v>Dem_2018_AG</v>
      </c>
      <c r="E1" t="str">
        <f>'HD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4363129</v>
      </c>
      <c r="D2">
        <f>SUM(D3:D3101)</f>
        <v>2086715</v>
      </c>
      <c r="E2">
        <f>SUM(E3:E3101)</f>
        <v>2276414</v>
      </c>
      <c r="F2" s="1">
        <f>D2/$C2</f>
        <v>0.47826112865331277</v>
      </c>
      <c r="G2" s="1">
        <f>E2/$C2</f>
        <v>0.52173887134668717</v>
      </c>
      <c r="H2" s="3">
        <f>SUM(H3:H101)</f>
        <v>41</v>
      </c>
      <c r="I2" s="3">
        <f>SUM(I3:I101)</f>
        <v>58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district-data'!I3</f>
        <v>41409</v>
      </c>
      <c r="D3">
        <f>'HD district-data'!J3</f>
        <v>32740</v>
      </c>
      <c r="E3">
        <f>'HD district-data'!K3</f>
        <v>8669</v>
      </c>
      <c r="F3" s="1">
        <f t="shared" ref="F3:G18" si="0">D3/$C3</f>
        <v>0.7906493757395735</v>
      </c>
      <c r="G3" s="1">
        <f t="shared" si="0"/>
        <v>0.20935062426042647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district-data'!I4</f>
        <v>33869</v>
      </c>
      <c r="D4">
        <f>'HD district-data'!J4</f>
        <v>24631</v>
      </c>
      <c r="E4">
        <f>'HD district-data'!K4</f>
        <v>9238</v>
      </c>
      <c r="F4" s="1">
        <f t="shared" si="0"/>
        <v>0.72724320174791102</v>
      </c>
      <c r="G4" s="1">
        <f t="shared" si="0"/>
        <v>0.27275679825208893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district-data'!I5</f>
        <v>33616</v>
      </c>
      <c r="D5">
        <f>'HD district-data'!J5</f>
        <v>28584</v>
      </c>
      <c r="E5">
        <f>'HD district-data'!K5</f>
        <v>5032</v>
      </c>
      <c r="F5" s="1">
        <f t="shared" si="0"/>
        <v>0.85030937648738691</v>
      </c>
      <c r="G5" s="1">
        <f t="shared" si="0"/>
        <v>0.14969062351261303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district-data'!I6</f>
        <v>52554</v>
      </c>
      <c r="D6">
        <f>'HD district-data'!J6</f>
        <v>27150</v>
      </c>
      <c r="E6">
        <f>'HD district-data'!K6</f>
        <v>25404</v>
      </c>
      <c r="F6" s="1">
        <f t="shared" si="0"/>
        <v>0.51661148532937551</v>
      </c>
      <c r="G6" s="1">
        <f t="shared" si="0"/>
        <v>0.48338851467062449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district-data'!I7</f>
        <v>39100</v>
      </c>
      <c r="D7">
        <f>'HD district-data'!J7</f>
        <v>20017</v>
      </c>
      <c r="E7">
        <f>'HD district-data'!K7</f>
        <v>19083</v>
      </c>
      <c r="F7" s="1">
        <f t="shared" si="0"/>
        <v>0.51194373401534532</v>
      </c>
      <c r="G7" s="1">
        <f t="shared" si="0"/>
        <v>0.48805626598465474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district-data'!I8</f>
        <v>35321</v>
      </c>
      <c r="D8">
        <f>'HD district-data'!J8</f>
        <v>19806</v>
      </c>
      <c r="E8">
        <f>'HD district-data'!K8</f>
        <v>15515</v>
      </c>
      <c r="F8" s="1">
        <f t="shared" si="0"/>
        <v>0.56074290082387246</v>
      </c>
      <c r="G8" s="1">
        <f t="shared" si="0"/>
        <v>0.43925709917612754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district-data'!I9</f>
        <v>45597</v>
      </c>
      <c r="D9">
        <f>'HD district-data'!J9</f>
        <v>34577</v>
      </c>
      <c r="E9">
        <f>'HD district-data'!K9</f>
        <v>11020</v>
      </c>
      <c r="F9" s="1">
        <f t="shared" si="0"/>
        <v>0.75831743316446254</v>
      </c>
      <c r="G9" s="1">
        <f t="shared" si="0"/>
        <v>0.24168256683553743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district-data'!I10</f>
        <v>50811</v>
      </c>
      <c r="D10">
        <f>'HD district-data'!J10</f>
        <v>30680</v>
      </c>
      <c r="E10">
        <f>'HD district-data'!K10</f>
        <v>20131</v>
      </c>
      <c r="F10" s="1">
        <f t="shared" si="0"/>
        <v>0.603806262423491</v>
      </c>
      <c r="G10" s="1">
        <f t="shared" si="0"/>
        <v>0.396193737576509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district-data'!I11</f>
        <v>37749</v>
      </c>
      <c r="D11">
        <f>'HD district-data'!J11</f>
        <v>25159</v>
      </c>
      <c r="E11">
        <f>'HD district-data'!K11</f>
        <v>12590</v>
      </c>
      <c r="F11" s="1">
        <f t="shared" si="0"/>
        <v>0.66648123129089509</v>
      </c>
      <c r="G11" s="1">
        <f t="shared" si="0"/>
        <v>0.33351876870910485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district-data'!I12</f>
        <v>36818</v>
      </c>
      <c r="D12">
        <f>'HD district-data'!J12</f>
        <v>18079</v>
      </c>
      <c r="E12">
        <f>'HD district-data'!K12</f>
        <v>18739</v>
      </c>
      <c r="F12" s="1">
        <f t="shared" si="0"/>
        <v>0.49103699277527296</v>
      </c>
      <c r="G12" s="1">
        <f t="shared" si="0"/>
        <v>0.50896300722472698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district-data'!I13</f>
        <v>52178</v>
      </c>
      <c r="D13">
        <f>'HD district-data'!J13</f>
        <v>27801</v>
      </c>
      <c r="E13">
        <f>'HD district-data'!K13</f>
        <v>24377</v>
      </c>
      <c r="F13" s="1">
        <f t="shared" si="0"/>
        <v>0.53281076315688602</v>
      </c>
      <c r="G13" s="1">
        <f t="shared" si="0"/>
        <v>0.46718923684311398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district-data'!I14</f>
        <v>45662</v>
      </c>
      <c r="D14">
        <f>'HD district-data'!J14</f>
        <v>17844</v>
      </c>
      <c r="E14">
        <f>'HD district-data'!K14</f>
        <v>27818</v>
      </c>
      <c r="F14" s="1">
        <f t="shared" si="0"/>
        <v>0.39078445972581138</v>
      </c>
      <c r="G14" s="1">
        <f t="shared" si="0"/>
        <v>0.60921554027418856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district-data'!I15</f>
        <v>42880</v>
      </c>
      <c r="D15">
        <f>'HD district-data'!J15</f>
        <v>31773</v>
      </c>
      <c r="E15">
        <f>'HD district-data'!K15</f>
        <v>11107</v>
      </c>
      <c r="F15" s="1">
        <f t="shared" si="0"/>
        <v>0.74097481343283578</v>
      </c>
      <c r="G15" s="1">
        <f t="shared" si="0"/>
        <v>0.25902518656716417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district-data'!I16</f>
        <v>40520</v>
      </c>
      <c r="D16">
        <f>'HD district-data'!J16</f>
        <v>23033</v>
      </c>
      <c r="E16">
        <f>'HD district-data'!K16</f>
        <v>17487</v>
      </c>
      <c r="F16" s="1">
        <f t="shared" si="0"/>
        <v>0.56843534057255674</v>
      </c>
      <c r="G16" s="1">
        <f t="shared" si="0"/>
        <v>0.43156465942744326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district-data'!I17</f>
        <v>51131</v>
      </c>
      <c r="D17">
        <f>'HD district-data'!J17</f>
        <v>26908</v>
      </c>
      <c r="E17">
        <f>'HD district-data'!K17</f>
        <v>24223</v>
      </c>
      <c r="F17" s="1">
        <f t="shared" si="0"/>
        <v>0.52625608730515738</v>
      </c>
      <c r="G17" s="1">
        <f t="shared" si="0"/>
        <v>0.47374391269484267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district-data'!I18</f>
        <v>53934</v>
      </c>
      <c r="D18">
        <f>'HD district-data'!J18</f>
        <v>29801</v>
      </c>
      <c r="E18">
        <f>'HD district-data'!K18</f>
        <v>24133</v>
      </c>
      <c r="F18" s="1">
        <f t="shared" si="0"/>
        <v>0.55254570400860314</v>
      </c>
      <c r="G18" s="1">
        <f t="shared" si="0"/>
        <v>0.44745429599139691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district-data'!I19</f>
        <v>51901</v>
      </c>
      <c r="D19">
        <f>'HD district-data'!J19</f>
        <v>27594</v>
      </c>
      <c r="E19">
        <f>'HD district-data'!K19</f>
        <v>24307</v>
      </c>
      <c r="F19" s="1">
        <f t="shared" ref="F19:G82" si="3">D19/$C19</f>
        <v>0.53166605653070265</v>
      </c>
      <c r="G19" s="1">
        <f t="shared" si="3"/>
        <v>0.4683339434692973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district-data'!I20</f>
        <v>31260</v>
      </c>
      <c r="D20">
        <f>'HD district-data'!J20</f>
        <v>25763</v>
      </c>
      <c r="E20">
        <f>'HD district-data'!K20</f>
        <v>5497</v>
      </c>
      <c r="F20" s="1">
        <f t="shared" si="3"/>
        <v>0.82415227127319257</v>
      </c>
      <c r="G20" s="1">
        <f t="shared" si="3"/>
        <v>0.17584772872680743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district-data'!I21</f>
        <v>52161</v>
      </c>
      <c r="D21">
        <f>'HD district-data'!J21</f>
        <v>38645</v>
      </c>
      <c r="E21">
        <f>'HD district-data'!K21</f>
        <v>13516</v>
      </c>
      <c r="F21" s="1">
        <f t="shared" si="3"/>
        <v>0.74087920093556492</v>
      </c>
      <c r="G21" s="1">
        <f t="shared" si="3"/>
        <v>0.25912079906443514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district-data'!I22</f>
        <v>37577</v>
      </c>
      <c r="D22">
        <f>'HD district-data'!J22</f>
        <v>33292</v>
      </c>
      <c r="E22">
        <f>'HD district-data'!K22</f>
        <v>4285</v>
      </c>
      <c r="F22" s="1">
        <f t="shared" si="3"/>
        <v>0.88596748010751258</v>
      </c>
      <c r="G22" s="1">
        <f t="shared" si="3"/>
        <v>0.11403251989248743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district-data'!I23</f>
        <v>53709</v>
      </c>
      <c r="D23">
        <f>'HD district-data'!J23</f>
        <v>48464</v>
      </c>
      <c r="E23">
        <f>'HD district-data'!K23</f>
        <v>5245</v>
      </c>
      <c r="F23" s="1">
        <f t="shared" si="3"/>
        <v>0.90234411364948142</v>
      </c>
      <c r="G23" s="1">
        <f t="shared" si="3"/>
        <v>9.7655886350518528E-2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district-data'!I24</f>
        <v>51225</v>
      </c>
      <c r="D24">
        <f>'HD district-data'!J24</f>
        <v>39837</v>
      </c>
      <c r="E24">
        <f>'HD district-data'!K24</f>
        <v>11388</v>
      </c>
      <c r="F24" s="1">
        <f t="shared" si="3"/>
        <v>0.77768667642752565</v>
      </c>
      <c r="G24" s="1">
        <f t="shared" si="3"/>
        <v>0.22231332357247438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district-data'!I25</f>
        <v>58129</v>
      </c>
      <c r="D25">
        <f>'HD district-data'!J25</f>
        <v>30315</v>
      </c>
      <c r="E25">
        <f>'HD district-data'!K25</f>
        <v>27814</v>
      </c>
      <c r="F25" s="1">
        <f t="shared" si="3"/>
        <v>0.52151249806464928</v>
      </c>
      <c r="G25" s="1">
        <f t="shared" si="3"/>
        <v>0.47848750193535067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district-data'!I26</f>
        <v>37497</v>
      </c>
      <c r="D26">
        <f>'HD district-data'!J26</f>
        <v>26714</v>
      </c>
      <c r="E26">
        <f>'HD district-data'!K26</f>
        <v>10783</v>
      </c>
      <c r="F26" s="1">
        <f t="shared" si="3"/>
        <v>0.71243032775955406</v>
      </c>
      <c r="G26" s="1">
        <f t="shared" si="3"/>
        <v>0.28756967224044588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district-data'!I27</f>
        <v>39456</v>
      </c>
      <c r="D27">
        <f>'HD district-data'!J27</f>
        <v>30921</v>
      </c>
      <c r="E27">
        <f>'HD district-data'!K27</f>
        <v>8535</v>
      </c>
      <c r="F27" s="1">
        <f t="shared" si="3"/>
        <v>0.7836830900243309</v>
      </c>
      <c r="G27" s="1">
        <f t="shared" si="3"/>
        <v>0.2163169099756691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district-data'!I28</f>
        <v>52130</v>
      </c>
      <c r="D28">
        <f>'HD district-data'!J28</f>
        <v>37877</v>
      </c>
      <c r="E28">
        <f>'HD district-data'!K28</f>
        <v>14253</v>
      </c>
      <c r="F28" s="1">
        <f t="shared" si="3"/>
        <v>0.72658737770957227</v>
      </c>
      <c r="G28" s="1">
        <f t="shared" si="3"/>
        <v>0.27341262229042779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district-data'!I29</f>
        <v>59431</v>
      </c>
      <c r="D29">
        <f>'HD district-data'!J29</f>
        <v>30417</v>
      </c>
      <c r="E29">
        <f>'HD district-data'!K29</f>
        <v>29014</v>
      </c>
      <c r="F29" s="1">
        <f t="shared" si="3"/>
        <v>0.51180360417963688</v>
      </c>
      <c r="G29" s="1">
        <f t="shared" si="3"/>
        <v>0.48819639582036312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district-data'!I30</f>
        <v>53438</v>
      </c>
      <c r="D30">
        <f>'HD district-data'!J30</f>
        <v>28101</v>
      </c>
      <c r="E30">
        <f>'HD district-data'!K30</f>
        <v>25337</v>
      </c>
      <c r="F30" s="1">
        <f t="shared" si="3"/>
        <v>0.52586174632284144</v>
      </c>
      <c r="G30" s="1">
        <f t="shared" si="3"/>
        <v>0.47413825367715856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district-data'!I31</f>
        <v>42983</v>
      </c>
      <c r="D31">
        <f>'HD district-data'!J31</f>
        <v>18324</v>
      </c>
      <c r="E31">
        <f>'HD district-data'!K31</f>
        <v>24659</v>
      </c>
      <c r="F31" s="1">
        <f t="shared" si="3"/>
        <v>0.42630807528557801</v>
      </c>
      <c r="G31" s="1">
        <f t="shared" si="3"/>
        <v>0.57369192471442199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district-data'!I32</f>
        <v>51355</v>
      </c>
      <c r="D32">
        <f>'HD district-data'!J32</f>
        <v>15805</v>
      </c>
      <c r="E32">
        <f>'HD district-data'!K32</f>
        <v>35550</v>
      </c>
      <c r="F32" s="1">
        <f t="shared" si="3"/>
        <v>0.30775971180995032</v>
      </c>
      <c r="G32" s="1">
        <f t="shared" si="3"/>
        <v>0.69224028819004968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district-data'!I33</f>
        <v>52805</v>
      </c>
      <c r="D33">
        <f>'HD district-data'!J33</f>
        <v>27739</v>
      </c>
      <c r="E33">
        <f>'HD district-data'!K33</f>
        <v>25066</v>
      </c>
      <c r="F33" s="1">
        <f t="shared" si="3"/>
        <v>0.52531010320992333</v>
      </c>
      <c r="G33" s="1">
        <f t="shared" si="3"/>
        <v>0.47468989679007667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district-data'!I34</f>
        <v>42911</v>
      </c>
      <c r="D34">
        <f>'HD district-data'!J34</f>
        <v>22534</v>
      </c>
      <c r="E34">
        <f>'HD district-data'!K34</f>
        <v>20377</v>
      </c>
      <c r="F34" s="1">
        <f t="shared" si="3"/>
        <v>0.52513341567430261</v>
      </c>
      <c r="G34" s="1">
        <f t="shared" si="3"/>
        <v>0.47486658432569739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district-data'!I35</f>
        <v>36532</v>
      </c>
      <c r="D35">
        <f>'HD district-data'!J35</f>
        <v>28055</v>
      </c>
      <c r="E35">
        <f>'HD district-data'!K35</f>
        <v>8477</v>
      </c>
      <c r="F35" s="1">
        <f t="shared" si="3"/>
        <v>0.76795685973940653</v>
      </c>
      <c r="G35" s="1">
        <f t="shared" si="3"/>
        <v>0.23204314026059344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district-data'!I36</f>
        <v>54282</v>
      </c>
      <c r="D36">
        <f>'HD district-data'!J36</f>
        <v>28349</v>
      </c>
      <c r="E36">
        <f>'HD district-data'!K36</f>
        <v>25933</v>
      </c>
      <c r="F36" s="1">
        <f t="shared" si="3"/>
        <v>0.52225415423160537</v>
      </c>
      <c r="G36" s="1">
        <f t="shared" si="3"/>
        <v>0.47774584576839468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district-data'!I37</f>
        <v>47655</v>
      </c>
      <c r="D37">
        <f>'HD district-data'!J37</f>
        <v>21846</v>
      </c>
      <c r="E37">
        <f>'HD district-data'!K37</f>
        <v>25809</v>
      </c>
      <c r="F37" s="1">
        <f t="shared" si="3"/>
        <v>0.45841989298079949</v>
      </c>
      <c r="G37" s="1">
        <f t="shared" si="3"/>
        <v>0.54158010701920045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district-data'!I38</f>
        <v>44476</v>
      </c>
      <c r="D38">
        <f>'HD district-data'!J38</f>
        <v>22645</v>
      </c>
      <c r="E38">
        <f>'HD district-data'!K38</f>
        <v>21831</v>
      </c>
      <c r="F38" s="1">
        <f t="shared" si="3"/>
        <v>0.5091510027880205</v>
      </c>
      <c r="G38" s="1">
        <f t="shared" si="3"/>
        <v>0.4908489972119795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district-data'!I39</f>
        <v>55265</v>
      </c>
      <c r="D39">
        <f>'HD district-data'!J39</f>
        <v>20948</v>
      </c>
      <c r="E39">
        <f>'HD district-data'!K39</f>
        <v>34317</v>
      </c>
      <c r="F39" s="1">
        <f t="shared" si="3"/>
        <v>0.379046412738623</v>
      </c>
      <c r="G39" s="1">
        <f t="shared" si="3"/>
        <v>0.62095358726137695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district-data'!I40</f>
        <v>35132</v>
      </c>
      <c r="D40">
        <f>'HD district-data'!J40</f>
        <v>24500</v>
      </c>
      <c r="E40">
        <f>'HD district-data'!K40</f>
        <v>10632</v>
      </c>
      <c r="F40" s="1">
        <f t="shared" si="3"/>
        <v>0.69736991916201752</v>
      </c>
      <c r="G40" s="1">
        <f t="shared" si="3"/>
        <v>0.30263008083798248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district-data'!I41</f>
        <v>43389</v>
      </c>
      <c r="D41">
        <f>'HD district-data'!J41</f>
        <v>17358</v>
      </c>
      <c r="E41">
        <f>'HD district-data'!K41</f>
        <v>26031</v>
      </c>
      <c r="F41" s="1">
        <f t="shared" si="3"/>
        <v>0.40005531355873608</v>
      </c>
      <c r="G41" s="1">
        <f t="shared" si="3"/>
        <v>0.59994468644126386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district-data'!I42</f>
        <v>40927</v>
      </c>
      <c r="D42">
        <f>'HD district-data'!J42</f>
        <v>22554</v>
      </c>
      <c r="E42">
        <f>'HD district-data'!K42</f>
        <v>18373</v>
      </c>
      <c r="F42" s="1">
        <f t="shared" si="3"/>
        <v>0.55107874996945783</v>
      </c>
      <c r="G42" s="1">
        <f t="shared" si="3"/>
        <v>0.44892125003054217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district-data'!I43</f>
        <v>28153</v>
      </c>
      <c r="D43">
        <f>'HD district-data'!J43</f>
        <v>22109</v>
      </c>
      <c r="E43">
        <f>'HD district-data'!K43</f>
        <v>6044</v>
      </c>
      <c r="F43" s="1">
        <f t="shared" si="3"/>
        <v>0.78531595211877958</v>
      </c>
      <c r="G43" s="1">
        <f t="shared" si="3"/>
        <v>0.21468404788122047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district-data'!I44</f>
        <v>41094</v>
      </c>
      <c r="D44">
        <f>'HD district-data'!J44</f>
        <v>28241</v>
      </c>
      <c r="E44">
        <f>'HD district-data'!K44</f>
        <v>12853</v>
      </c>
      <c r="F44" s="1">
        <f t="shared" si="3"/>
        <v>0.68722927921351051</v>
      </c>
      <c r="G44" s="1">
        <f t="shared" si="3"/>
        <v>0.31277072078648949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district-data'!I45</f>
        <v>50474</v>
      </c>
      <c r="D45">
        <f>'HD district-data'!J45</f>
        <v>22589</v>
      </c>
      <c r="E45">
        <f>'HD district-data'!K45</f>
        <v>27885</v>
      </c>
      <c r="F45" s="1">
        <f t="shared" si="3"/>
        <v>0.44753734596029637</v>
      </c>
      <c r="G45" s="1">
        <f t="shared" si="3"/>
        <v>0.55246265403970363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district-data'!I46</f>
        <v>36648</v>
      </c>
      <c r="D46">
        <f>'HD district-data'!J46</f>
        <v>14735</v>
      </c>
      <c r="E46">
        <f>'HD district-data'!K46</f>
        <v>21913</v>
      </c>
      <c r="F46" s="1">
        <f t="shared" si="3"/>
        <v>0.4020683256930801</v>
      </c>
      <c r="G46" s="1">
        <f t="shared" si="3"/>
        <v>0.59793167430691985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district-data'!I47</f>
        <v>48345</v>
      </c>
      <c r="D47">
        <f>'HD district-data'!J47</f>
        <v>18632</v>
      </c>
      <c r="E47">
        <f>'HD district-data'!K47</f>
        <v>29713</v>
      </c>
      <c r="F47" s="1">
        <f t="shared" si="3"/>
        <v>0.38539662840004135</v>
      </c>
      <c r="G47" s="1">
        <f t="shared" si="3"/>
        <v>0.61460337159995859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district-data'!I48</f>
        <v>39965</v>
      </c>
      <c r="D48">
        <f>'HD district-data'!J48</f>
        <v>14424</v>
      </c>
      <c r="E48">
        <f>'HD district-data'!K48</f>
        <v>25541</v>
      </c>
      <c r="F48" s="1">
        <f t="shared" si="3"/>
        <v>0.36091580132616041</v>
      </c>
      <c r="G48" s="1">
        <f t="shared" si="3"/>
        <v>0.63908419867383959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district-data'!I49</f>
        <v>42000</v>
      </c>
      <c r="D49">
        <f>'HD district-data'!J49</f>
        <v>17957</v>
      </c>
      <c r="E49">
        <f>'HD district-data'!K49</f>
        <v>24043</v>
      </c>
      <c r="F49" s="1">
        <f t="shared" si="3"/>
        <v>0.42754761904761907</v>
      </c>
      <c r="G49" s="1">
        <f t="shared" si="3"/>
        <v>0.57245238095238093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district-data'!I50</f>
        <v>46079</v>
      </c>
      <c r="D50">
        <f>'HD district-data'!J50</f>
        <v>19017</v>
      </c>
      <c r="E50">
        <f>'HD district-data'!K50</f>
        <v>27062</v>
      </c>
      <c r="F50" s="1">
        <f t="shared" si="3"/>
        <v>0.41270426875583238</v>
      </c>
      <c r="G50" s="1">
        <f t="shared" si="3"/>
        <v>0.58729573124416767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district-data'!I51</f>
        <v>41822</v>
      </c>
      <c r="D51">
        <f>'HD district-data'!J51</f>
        <v>21831</v>
      </c>
      <c r="E51">
        <f>'HD district-data'!K51</f>
        <v>19991</v>
      </c>
      <c r="F51" s="1">
        <f t="shared" si="3"/>
        <v>0.52199799148773374</v>
      </c>
      <c r="G51" s="1">
        <f t="shared" si="3"/>
        <v>0.47800200851226626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district-data'!I52</f>
        <v>39574</v>
      </c>
      <c r="D52">
        <f>'HD district-data'!J52</f>
        <v>14519</v>
      </c>
      <c r="E52">
        <f>'HD district-data'!K52</f>
        <v>25055</v>
      </c>
      <c r="F52" s="1">
        <f t="shared" si="3"/>
        <v>0.36688229645726994</v>
      </c>
      <c r="G52" s="1">
        <f t="shared" si="3"/>
        <v>0.63311770354273011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district-data'!I53</f>
        <v>41009</v>
      </c>
      <c r="D53">
        <f>'HD district-data'!J53</f>
        <v>23635</v>
      </c>
      <c r="E53">
        <f>'HD district-data'!K53</f>
        <v>17374</v>
      </c>
      <c r="F53" s="1">
        <f t="shared" si="3"/>
        <v>0.57633690165573415</v>
      </c>
      <c r="G53" s="1">
        <f t="shared" si="3"/>
        <v>0.42366309834426591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district-data'!I54</f>
        <v>43694</v>
      </c>
      <c r="D54">
        <f>'HD district-data'!J54</f>
        <v>22829</v>
      </c>
      <c r="E54">
        <f>'HD district-data'!K54</f>
        <v>20865</v>
      </c>
      <c r="F54" s="1">
        <f t="shared" si="3"/>
        <v>0.52247448162219068</v>
      </c>
      <c r="G54" s="1">
        <f t="shared" si="3"/>
        <v>0.47752551837780932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district-data'!I55</f>
        <v>43821</v>
      </c>
      <c r="D55">
        <f>'HD district-data'!J55</f>
        <v>20502</v>
      </c>
      <c r="E55">
        <f>'HD district-data'!K55</f>
        <v>23319</v>
      </c>
      <c r="F55" s="1">
        <f t="shared" si="3"/>
        <v>0.46785787636064902</v>
      </c>
      <c r="G55" s="1">
        <f t="shared" si="3"/>
        <v>0.53214212363935098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district-data'!I56</f>
        <v>46970</v>
      </c>
      <c r="D56">
        <f>'HD district-data'!J56</f>
        <v>17435</v>
      </c>
      <c r="E56">
        <f>'HD district-data'!K56</f>
        <v>29535</v>
      </c>
      <c r="F56" s="1">
        <f t="shared" si="3"/>
        <v>0.37119437939110073</v>
      </c>
      <c r="G56" s="1">
        <f t="shared" si="3"/>
        <v>0.62880562060889933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district-data'!I57</f>
        <v>50382</v>
      </c>
      <c r="D57">
        <f>'HD district-data'!J57</f>
        <v>13814</v>
      </c>
      <c r="E57">
        <f>'HD district-data'!K57</f>
        <v>36568</v>
      </c>
      <c r="F57" s="1">
        <f t="shared" si="3"/>
        <v>0.27418522488190228</v>
      </c>
      <c r="G57" s="1">
        <f t="shared" si="3"/>
        <v>0.72581477511809778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district-data'!I58</f>
        <v>51550</v>
      </c>
      <c r="D58">
        <f>'HD district-data'!J58</f>
        <v>25141</v>
      </c>
      <c r="E58">
        <f>'HD district-data'!K58</f>
        <v>26409</v>
      </c>
      <c r="F58" s="1">
        <f t="shared" si="3"/>
        <v>0.48770126091173616</v>
      </c>
      <c r="G58" s="1">
        <f t="shared" si="3"/>
        <v>0.51229873908826384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district-data'!I59</f>
        <v>48060</v>
      </c>
      <c r="D59">
        <f>'HD district-data'!J59</f>
        <v>20852</v>
      </c>
      <c r="E59">
        <f>'HD district-data'!K59</f>
        <v>27208</v>
      </c>
      <c r="F59" s="1">
        <f t="shared" si="3"/>
        <v>0.43387432376196422</v>
      </c>
      <c r="G59" s="1">
        <f t="shared" si="3"/>
        <v>0.56612567623803578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district-data'!I60</f>
        <v>38320</v>
      </c>
      <c r="D60">
        <f>'HD district-data'!J60</f>
        <v>25329</v>
      </c>
      <c r="E60">
        <f>'HD district-data'!K60</f>
        <v>12991</v>
      </c>
      <c r="F60" s="1">
        <f t="shared" si="3"/>
        <v>0.66098643006263047</v>
      </c>
      <c r="G60" s="1">
        <f t="shared" si="3"/>
        <v>0.33901356993736953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district-data'!I61</f>
        <v>55126</v>
      </c>
      <c r="D61">
        <f>'HD district-data'!J61</f>
        <v>23000</v>
      </c>
      <c r="E61">
        <f>'HD district-data'!K61</f>
        <v>32126</v>
      </c>
      <c r="F61" s="1">
        <f t="shared" si="3"/>
        <v>0.41722599136523603</v>
      </c>
      <c r="G61" s="1">
        <f t="shared" si="3"/>
        <v>0.58277400863476403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district-data'!I62</f>
        <v>50066</v>
      </c>
      <c r="D62">
        <f>'HD district-data'!J62</f>
        <v>19104</v>
      </c>
      <c r="E62">
        <f>'HD district-data'!K62</f>
        <v>30962</v>
      </c>
      <c r="F62" s="1">
        <f t="shared" si="3"/>
        <v>0.38157631925857866</v>
      </c>
      <c r="G62" s="1">
        <f t="shared" si="3"/>
        <v>0.61842368074142129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district-data'!I63</f>
        <v>49052</v>
      </c>
      <c r="D63">
        <f>'HD district-data'!J63</f>
        <v>19227</v>
      </c>
      <c r="E63">
        <f>'HD district-data'!K63</f>
        <v>29825</v>
      </c>
      <c r="F63" s="1">
        <f t="shared" si="3"/>
        <v>0.39197178504444263</v>
      </c>
      <c r="G63" s="1">
        <f t="shared" si="3"/>
        <v>0.60802821495555737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district-data'!I64</f>
        <v>49829</v>
      </c>
      <c r="D64">
        <f>'HD district-data'!J64</f>
        <v>16689</v>
      </c>
      <c r="E64">
        <f>'HD district-data'!K64</f>
        <v>33140</v>
      </c>
      <c r="F64" s="1">
        <f t="shared" si="3"/>
        <v>0.33492544502197513</v>
      </c>
      <c r="G64" s="1">
        <f t="shared" si="3"/>
        <v>0.66507455497802481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district-data'!I65</f>
        <v>39280</v>
      </c>
      <c r="D65">
        <f>'HD district-data'!J65</f>
        <v>10785</v>
      </c>
      <c r="E65">
        <f>'HD district-data'!K65</f>
        <v>28495</v>
      </c>
      <c r="F65" s="1">
        <f t="shared" si="3"/>
        <v>0.27456720977596744</v>
      </c>
      <c r="G65" s="1">
        <f t="shared" si="3"/>
        <v>0.72543279022403262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district-data'!I66</f>
        <v>44565</v>
      </c>
      <c r="D66">
        <f>'HD district-data'!J66</f>
        <v>25566</v>
      </c>
      <c r="E66">
        <f>'HD district-data'!K66</f>
        <v>18999</v>
      </c>
      <c r="F66" s="1">
        <f t="shared" si="3"/>
        <v>0.57367889599461463</v>
      </c>
      <c r="G66" s="1">
        <f t="shared" si="3"/>
        <v>0.42632110400538537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district-data'!I67</f>
        <v>43951</v>
      </c>
      <c r="D67">
        <f>'HD district-data'!J67</f>
        <v>18209</v>
      </c>
      <c r="E67">
        <f>'HD district-data'!K67</f>
        <v>25742</v>
      </c>
      <c r="F67" s="1">
        <f t="shared" si="3"/>
        <v>0.41430229118791384</v>
      </c>
      <c r="G67" s="1">
        <f t="shared" si="3"/>
        <v>0.58569770881208616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district-data'!I68</f>
        <v>48099</v>
      </c>
      <c r="D68">
        <f>'HD district-data'!J68</f>
        <v>19632</v>
      </c>
      <c r="E68">
        <f>'HD district-data'!K68</f>
        <v>28467</v>
      </c>
      <c r="F68" s="1">
        <f t="shared" si="3"/>
        <v>0.40815817376660635</v>
      </c>
      <c r="G68" s="1">
        <f t="shared" si="3"/>
        <v>0.59184182623339365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district-data'!I69</f>
        <v>43376</v>
      </c>
      <c r="D69">
        <f>'HD district-data'!J69</f>
        <v>16216</v>
      </c>
      <c r="E69">
        <f>'HD district-data'!K69</f>
        <v>27160</v>
      </c>
      <c r="F69" s="1">
        <f t="shared" si="3"/>
        <v>0.37384728882331242</v>
      </c>
      <c r="G69" s="1">
        <f t="shared" si="3"/>
        <v>0.62615271117668758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district-data'!I70</f>
        <v>42475</v>
      </c>
      <c r="D70">
        <f>'HD district-data'!J70</f>
        <v>15588</v>
      </c>
      <c r="E70">
        <f>'HD district-data'!K70</f>
        <v>26887</v>
      </c>
      <c r="F70" s="1">
        <f t="shared" si="3"/>
        <v>0.36699234844025896</v>
      </c>
      <c r="G70" s="1">
        <f t="shared" si="3"/>
        <v>0.63300765155974104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district-data'!I71</f>
        <v>39283</v>
      </c>
      <c r="D71">
        <f>'HD district-data'!J71</f>
        <v>12906</v>
      </c>
      <c r="E71">
        <f>'HD district-data'!K71</f>
        <v>26377</v>
      </c>
      <c r="F71" s="1">
        <f t="shared" si="3"/>
        <v>0.32853906269887739</v>
      </c>
      <c r="G71" s="1">
        <f t="shared" si="3"/>
        <v>0.67146093730112266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district-data'!I72</f>
        <v>48567</v>
      </c>
      <c r="D72">
        <f>'HD district-data'!J72</f>
        <v>18094</v>
      </c>
      <c r="E72">
        <f>'HD district-data'!K72</f>
        <v>30473</v>
      </c>
      <c r="F72" s="1">
        <f t="shared" si="3"/>
        <v>0.37255749788951348</v>
      </c>
      <c r="G72" s="1">
        <f t="shared" si="3"/>
        <v>0.62744250211048658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district-data'!I73</f>
        <v>42008</v>
      </c>
      <c r="D73">
        <f>'HD district-data'!J73</f>
        <v>14413</v>
      </c>
      <c r="E73">
        <f>'HD district-data'!K73</f>
        <v>27595</v>
      </c>
      <c r="F73" s="1">
        <f t="shared" si="3"/>
        <v>0.34310131403542182</v>
      </c>
      <c r="G73" s="1">
        <f t="shared" si="3"/>
        <v>0.65689868596457812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district-data'!I74</f>
        <v>45055</v>
      </c>
      <c r="D74">
        <f>'HD district-data'!J74</f>
        <v>23664</v>
      </c>
      <c r="E74">
        <f>'HD district-data'!K74</f>
        <v>21391</v>
      </c>
      <c r="F74" s="1">
        <f t="shared" si="3"/>
        <v>0.52522472533570086</v>
      </c>
      <c r="G74" s="1">
        <f t="shared" si="3"/>
        <v>0.4747752746642992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district-data'!I75</f>
        <v>44965</v>
      </c>
      <c r="D75">
        <f>'HD district-data'!J75</f>
        <v>18014</v>
      </c>
      <c r="E75">
        <f>'HD district-data'!K75</f>
        <v>26951</v>
      </c>
      <c r="F75" s="1">
        <f t="shared" si="3"/>
        <v>0.40062270654953852</v>
      </c>
      <c r="G75" s="1">
        <f t="shared" si="3"/>
        <v>0.59937729345046142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district-data'!I76</f>
        <v>42660</v>
      </c>
      <c r="D76">
        <f>'HD district-data'!J76</f>
        <v>13094</v>
      </c>
      <c r="E76">
        <f>'HD district-data'!K76</f>
        <v>29566</v>
      </c>
      <c r="F76" s="1">
        <f t="shared" si="3"/>
        <v>0.30693858415377401</v>
      </c>
      <c r="G76" s="1">
        <f t="shared" si="3"/>
        <v>0.69306141584622594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district-data'!I77</f>
        <v>38695</v>
      </c>
      <c r="D77">
        <f>'HD district-data'!J77</f>
        <v>16267</v>
      </c>
      <c r="E77">
        <f>'HD district-data'!K77</f>
        <v>22428</v>
      </c>
      <c r="F77" s="1">
        <f t="shared" si="3"/>
        <v>0.42039023129603309</v>
      </c>
      <c r="G77" s="1">
        <f t="shared" si="3"/>
        <v>0.57960976870396697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district-data'!I78</f>
        <v>42602</v>
      </c>
      <c r="D78">
        <f>'HD district-data'!J78</f>
        <v>20759</v>
      </c>
      <c r="E78">
        <f>'HD district-data'!K78</f>
        <v>21843</v>
      </c>
      <c r="F78" s="1">
        <f t="shared" si="3"/>
        <v>0.48727759260128634</v>
      </c>
      <c r="G78" s="1">
        <f t="shared" si="3"/>
        <v>0.51272240739871366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district-data'!I79</f>
        <v>43856</v>
      </c>
      <c r="D79">
        <f>'HD district-data'!J79</f>
        <v>15107</v>
      </c>
      <c r="E79">
        <f>'HD district-data'!K79</f>
        <v>28749</v>
      </c>
      <c r="F79" s="1">
        <f t="shared" si="3"/>
        <v>0.34446825975921197</v>
      </c>
      <c r="G79" s="1">
        <f t="shared" si="3"/>
        <v>0.65553174024078809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district-data'!I80</f>
        <v>39098</v>
      </c>
      <c r="D80">
        <f>'HD district-data'!J80</f>
        <v>13592</v>
      </c>
      <c r="E80">
        <f>'HD district-data'!K80</f>
        <v>25506</v>
      </c>
      <c r="F80" s="1">
        <f t="shared" si="3"/>
        <v>0.34763926543557216</v>
      </c>
      <c r="G80" s="1">
        <f t="shared" si="3"/>
        <v>0.65236073456442789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district-data'!I81</f>
        <v>40802</v>
      </c>
      <c r="D81">
        <f>'HD district-data'!J81</f>
        <v>13622</v>
      </c>
      <c r="E81">
        <f>'HD district-data'!K81</f>
        <v>27180</v>
      </c>
      <c r="F81" s="1">
        <f t="shared" si="3"/>
        <v>0.33385618352041568</v>
      </c>
      <c r="G81" s="1">
        <f t="shared" si="3"/>
        <v>0.66614381647958432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district-data'!I82</f>
        <v>46729</v>
      </c>
      <c r="D82">
        <f>'HD district-data'!J82</f>
        <v>12471</v>
      </c>
      <c r="E82">
        <f>'HD district-data'!K82</f>
        <v>34258</v>
      </c>
      <c r="F82" s="1">
        <f t="shared" si="3"/>
        <v>0.2668792398724561</v>
      </c>
      <c r="G82" s="1">
        <f t="shared" si="3"/>
        <v>0.7331207601275439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district-data'!I83</f>
        <v>42095</v>
      </c>
      <c r="D83">
        <f>'HD district-data'!J83</f>
        <v>13061</v>
      </c>
      <c r="E83">
        <f>'HD district-data'!K83</f>
        <v>29034</v>
      </c>
      <c r="F83" s="1">
        <f t="shared" ref="F83:G101" si="6">D83/$C83</f>
        <v>0.31027437937997387</v>
      </c>
      <c r="G83" s="1">
        <f t="shared" si="6"/>
        <v>0.68972562062002618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district-data'!I84</f>
        <v>43300</v>
      </c>
      <c r="D84">
        <f>'HD district-data'!J84</f>
        <v>11103</v>
      </c>
      <c r="E84">
        <f>'HD district-data'!K84</f>
        <v>32197</v>
      </c>
      <c r="F84" s="1">
        <f t="shared" si="6"/>
        <v>0.25642032332563508</v>
      </c>
      <c r="G84" s="1">
        <f t="shared" si="6"/>
        <v>0.74357967667436486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district-data'!I85</f>
        <v>42469</v>
      </c>
      <c r="D85">
        <f>'HD district-data'!J85</f>
        <v>12749</v>
      </c>
      <c r="E85">
        <f>'HD district-data'!K85</f>
        <v>29720</v>
      </c>
      <c r="F85" s="1">
        <f t="shared" si="6"/>
        <v>0.30019543667145449</v>
      </c>
      <c r="G85" s="1">
        <f t="shared" si="6"/>
        <v>0.69980456332854557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district-data'!I86</f>
        <v>44729</v>
      </c>
      <c r="D86">
        <f>'HD district-data'!J86</f>
        <v>9225</v>
      </c>
      <c r="E86">
        <f>'HD district-data'!K86</f>
        <v>35504</v>
      </c>
      <c r="F86" s="1">
        <f t="shared" si="6"/>
        <v>0.20624203536855285</v>
      </c>
      <c r="G86" s="1">
        <f t="shared" si="6"/>
        <v>0.79375796463144721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district-data'!I87</f>
        <v>45528</v>
      </c>
      <c r="D87">
        <f>'HD district-data'!J87</f>
        <v>10966</v>
      </c>
      <c r="E87">
        <f>'HD district-data'!K87</f>
        <v>34562</v>
      </c>
      <c r="F87" s="1">
        <f t="shared" si="6"/>
        <v>0.24086276577051485</v>
      </c>
      <c r="G87" s="1">
        <f t="shared" si="6"/>
        <v>0.7591372342294852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district-data'!I88</f>
        <v>40465</v>
      </c>
      <c r="D88">
        <f>'HD district-data'!J88</f>
        <v>12024</v>
      </c>
      <c r="E88">
        <f>'HD district-data'!K88</f>
        <v>28441</v>
      </c>
      <c r="F88" s="1">
        <f t="shared" si="6"/>
        <v>0.2971456814531076</v>
      </c>
      <c r="G88" s="1">
        <f t="shared" si="6"/>
        <v>0.7028543185468924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district-data'!I89</f>
        <v>36845</v>
      </c>
      <c r="D89">
        <f>'HD district-data'!J89</f>
        <v>11862</v>
      </c>
      <c r="E89">
        <f>'HD district-data'!K89</f>
        <v>24983</v>
      </c>
      <c r="F89" s="1">
        <f t="shared" si="6"/>
        <v>0.32194327588546612</v>
      </c>
      <c r="G89" s="1">
        <f t="shared" si="6"/>
        <v>0.67805672411453388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district-data'!I90</f>
        <v>41425</v>
      </c>
      <c r="D90">
        <f>'HD district-data'!J90</f>
        <v>16012</v>
      </c>
      <c r="E90">
        <f>'HD district-data'!K90</f>
        <v>25413</v>
      </c>
      <c r="F90" s="1">
        <f t="shared" si="6"/>
        <v>0.38652987326493665</v>
      </c>
      <c r="G90" s="1">
        <f t="shared" si="6"/>
        <v>0.6134701267350634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district-data'!I91</f>
        <v>47162</v>
      </c>
      <c r="D91">
        <f>'HD district-data'!J91</f>
        <v>20824</v>
      </c>
      <c r="E91">
        <f>'HD district-data'!K91</f>
        <v>26338</v>
      </c>
      <c r="F91" s="1">
        <f t="shared" si="6"/>
        <v>0.441541919341843</v>
      </c>
      <c r="G91" s="1">
        <f t="shared" si="6"/>
        <v>0.55845808065815694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district-data'!I92</f>
        <v>36832</v>
      </c>
      <c r="D92">
        <f>'HD district-data'!J92</f>
        <v>12032</v>
      </c>
      <c r="E92">
        <f>'HD district-data'!K92</f>
        <v>24800</v>
      </c>
      <c r="F92" s="1">
        <f t="shared" si="6"/>
        <v>0.32667245873153777</v>
      </c>
      <c r="G92" s="1">
        <f t="shared" si="6"/>
        <v>0.67332754126846217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district-data'!I93</f>
        <v>36927</v>
      </c>
      <c r="D93">
        <f>'HD district-data'!J93</f>
        <v>9580</v>
      </c>
      <c r="E93">
        <f>'HD district-data'!K93</f>
        <v>27347</v>
      </c>
      <c r="F93" s="1">
        <f t="shared" si="6"/>
        <v>0.25943076881414684</v>
      </c>
      <c r="G93" s="1">
        <f t="shared" si="6"/>
        <v>0.74056923118585316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district-data'!I94</f>
        <v>36688</v>
      </c>
      <c r="D94">
        <f>'HD district-data'!J94</f>
        <v>12649</v>
      </c>
      <c r="E94">
        <f>'HD district-data'!K94</f>
        <v>24039</v>
      </c>
      <c r="F94" s="1">
        <f t="shared" si="6"/>
        <v>0.34477213257740952</v>
      </c>
      <c r="G94" s="1">
        <f t="shared" si="6"/>
        <v>0.65522786742259054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district-data'!I95</f>
        <v>38691</v>
      </c>
      <c r="D95">
        <f>'HD district-data'!J95</f>
        <v>12483</v>
      </c>
      <c r="E95">
        <f>'HD district-data'!K95</f>
        <v>26208</v>
      </c>
      <c r="F95" s="1">
        <f t="shared" si="6"/>
        <v>0.32263317050476853</v>
      </c>
      <c r="G95" s="1">
        <f t="shared" si="6"/>
        <v>0.67736682949523142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district-data'!I96</f>
        <v>43707</v>
      </c>
      <c r="D96">
        <f>'HD district-data'!J96</f>
        <v>20129</v>
      </c>
      <c r="E96">
        <f>'HD district-data'!K96</f>
        <v>23578</v>
      </c>
      <c r="F96" s="1">
        <f t="shared" si="6"/>
        <v>0.46054407760770588</v>
      </c>
      <c r="G96" s="1">
        <f t="shared" si="6"/>
        <v>0.53945592239229412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district-data'!I97</f>
        <v>44829</v>
      </c>
      <c r="D97">
        <f>'HD district-data'!J97</f>
        <v>15213</v>
      </c>
      <c r="E97">
        <f>'HD district-data'!K97</f>
        <v>29616</v>
      </c>
      <c r="F97" s="1">
        <f t="shared" si="6"/>
        <v>0.33935622030382118</v>
      </c>
      <c r="G97" s="1">
        <f t="shared" si="6"/>
        <v>0.66064377969617882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district-data'!I98</f>
        <v>45434</v>
      </c>
      <c r="D98">
        <f>'HD district-data'!J98</f>
        <v>18995</v>
      </c>
      <c r="E98">
        <f>'HD district-data'!K98</f>
        <v>26439</v>
      </c>
      <c r="F98" s="1">
        <f t="shared" si="6"/>
        <v>0.41807897169520625</v>
      </c>
      <c r="G98" s="1">
        <f t="shared" si="6"/>
        <v>0.58192102830479375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district-data'!I99</f>
        <v>40018</v>
      </c>
      <c r="D99">
        <f>'HD district-data'!J99</f>
        <v>13528</v>
      </c>
      <c r="E99">
        <f>'HD district-data'!K99</f>
        <v>26490</v>
      </c>
      <c r="F99" s="1">
        <f t="shared" si="6"/>
        <v>0.33804787845469536</v>
      </c>
      <c r="G99" s="1">
        <f t="shared" si="6"/>
        <v>0.66195212154530458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district-data'!I100</f>
        <v>36760</v>
      </c>
      <c r="D100">
        <f>'HD district-data'!J100</f>
        <v>10380</v>
      </c>
      <c r="E100">
        <f>'HD district-data'!K100</f>
        <v>26380</v>
      </c>
      <c r="F100" s="1">
        <f t="shared" si="6"/>
        <v>0.28237214363438518</v>
      </c>
      <c r="G100" s="1">
        <f t="shared" si="6"/>
        <v>0.71762785636561477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district-data'!I101</f>
        <v>42351</v>
      </c>
      <c r="D101">
        <f>'HD district-data'!J101</f>
        <v>17110</v>
      </c>
      <c r="E101">
        <f>'HD district-data'!K101</f>
        <v>25241</v>
      </c>
      <c r="F101" s="1">
        <f t="shared" si="6"/>
        <v>0.40400462798989401</v>
      </c>
      <c r="G101" s="1">
        <f t="shared" si="6"/>
        <v>0.59599537201010599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1" priority="4">
      <formula>F2&gt;G2</formula>
    </cfRule>
  </conditionalFormatting>
  <conditionalFormatting sqref="G2:G101">
    <cfRule type="expression" dxfId="20" priority="3">
      <formula>G2&gt;F2</formula>
    </cfRule>
  </conditionalFormatting>
  <conditionalFormatting sqref="H2:H101">
    <cfRule type="expression" dxfId="19" priority="2">
      <formula>H2&gt;I2</formula>
    </cfRule>
  </conditionalFormatting>
  <conditionalFormatting sqref="I2:I101">
    <cfRule type="expression" dxfId="18" priority="1">
      <formula>I2&gt;H2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district-data'!L1</f>
        <v>Total_2018_Sen</v>
      </c>
      <c r="D1" t="str">
        <f>'HD district-data'!M1</f>
        <v>Dem_2018_Sen</v>
      </c>
      <c r="E1" t="str">
        <f>'HD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4416067</v>
      </c>
      <c r="D2">
        <f>SUM(D3:D3101)</f>
        <v>2358508</v>
      </c>
      <c r="E2">
        <f>SUM(E3:E3101)</f>
        <v>2057559</v>
      </c>
      <c r="F2" s="1">
        <f>D2/$C2</f>
        <v>0.53407432450639902</v>
      </c>
      <c r="G2" s="1">
        <f>E2/$C2</f>
        <v>0.46592567549360098</v>
      </c>
      <c r="H2" s="3">
        <f>SUM(H3:H101)</f>
        <v>50</v>
      </c>
      <c r="I2" s="3">
        <f>SUM(I3:I101)</f>
        <v>49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district-data'!L3</f>
        <v>41772</v>
      </c>
      <c r="D3">
        <f>'HD district-data'!M3</f>
        <v>35170</v>
      </c>
      <c r="E3">
        <f>'HD district-data'!N3</f>
        <v>6602</v>
      </c>
      <c r="F3" s="1">
        <f t="shared" ref="F3:G18" si="0">D3/$C3</f>
        <v>0.8419515464904721</v>
      </c>
      <c r="G3" s="1">
        <f t="shared" si="0"/>
        <v>0.15804845350952793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district-data'!L4</f>
        <v>34199</v>
      </c>
      <c r="D4">
        <f>'HD district-data'!M4</f>
        <v>26544</v>
      </c>
      <c r="E4">
        <f>'HD district-data'!N4</f>
        <v>7655</v>
      </c>
      <c r="F4" s="1">
        <f t="shared" si="0"/>
        <v>0.77616304570309069</v>
      </c>
      <c r="G4" s="1">
        <f t="shared" si="0"/>
        <v>0.22383695429690928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district-data'!L5</f>
        <v>33965</v>
      </c>
      <c r="D5">
        <f>'HD district-data'!M5</f>
        <v>30062</v>
      </c>
      <c r="E5">
        <f>'HD district-data'!N5</f>
        <v>3903</v>
      </c>
      <c r="F5" s="1">
        <f t="shared" si="0"/>
        <v>0.88508759016634775</v>
      </c>
      <c r="G5" s="1">
        <f t="shared" si="0"/>
        <v>0.11491240983365229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district-data'!L6</f>
        <v>52859</v>
      </c>
      <c r="D6">
        <f>'HD district-data'!M6</f>
        <v>31273</v>
      </c>
      <c r="E6">
        <f>'HD district-data'!N6</f>
        <v>21586</v>
      </c>
      <c r="F6" s="1">
        <f t="shared" si="0"/>
        <v>0.5916305643315235</v>
      </c>
      <c r="G6" s="1">
        <f t="shared" si="0"/>
        <v>0.4083694356684765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district-data'!L7</f>
        <v>39315</v>
      </c>
      <c r="D7">
        <f>'HD district-data'!M7</f>
        <v>22711</v>
      </c>
      <c r="E7">
        <f>'HD district-data'!N7</f>
        <v>16604</v>
      </c>
      <c r="F7" s="1">
        <f t="shared" si="0"/>
        <v>0.57766755691212002</v>
      </c>
      <c r="G7" s="1">
        <f t="shared" si="0"/>
        <v>0.42233244308787993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district-data'!L8</f>
        <v>35563</v>
      </c>
      <c r="D8">
        <f>'HD district-data'!M8</f>
        <v>22183</v>
      </c>
      <c r="E8">
        <f>'HD district-data'!N8</f>
        <v>13380</v>
      </c>
      <c r="F8" s="1">
        <f t="shared" si="0"/>
        <v>0.62376627393639461</v>
      </c>
      <c r="G8" s="1">
        <f t="shared" si="0"/>
        <v>0.37623372606360544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district-data'!L9</f>
        <v>45951</v>
      </c>
      <c r="D9">
        <f>'HD district-data'!M9</f>
        <v>37213</v>
      </c>
      <c r="E9">
        <f>'HD district-data'!N9</f>
        <v>8738</v>
      </c>
      <c r="F9" s="1">
        <f t="shared" si="0"/>
        <v>0.80984091749907505</v>
      </c>
      <c r="G9" s="1">
        <f t="shared" si="0"/>
        <v>0.19015908250092489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district-data'!L10</f>
        <v>51099</v>
      </c>
      <c r="D10">
        <f>'HD district-data'!M10</f>
        <v>34589</v>
      </c>
      <c r="E10">
        <f>'HD district-data'!N10</f>
        <v>16510</v>
      </c>
      <c r="F10" s="1">
        <f t="shared" si="0"/>
        <v>0.67690170062036437</v>
      </c>
      <c r="G10" s="1">
        <f t="shared" si="0"/>
        <v>0.32309829937963563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district-data'!L11</f>
        <v>38057</v>
      </c>
      <c r="D11">
        <f>'HD district-data'!M11</f>
        <v>27498</v>
      </c>
      <c r="E11">
        <f>'HD district-data'!N11</f>
        <v>10559</v>
      </c>
      <c r="F11" s="1">
        <f t="shared" si="0"/>
        <v>0.72254775731140131</v>
      </c>
      <c r="G11" s="1">
        <f t="shared" si="0"/>
        <v>0.27745224268859869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district-data'!L12</f>
        <v>37051</v>
      </c>
      <c r="D12">
        <f>'HD district-data'!M12</f>
        <v>20980</v>
      </c>
      <c r="E12">
        <f>'HD district-data'!N12</f>
        <v>16071</v>
      </c>
      <c r="F12" s="1">
        <f t="shared" si="0"/>
        <v>0.56624652506005235</v>
      </c>
      <c r="G12" s="1">
        <f t="shared" si="0"/>
        <v>0.43375347493994765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district-data'!L13</f>
        <v>52408</v>
      </c>
      <c r="D13">
        <f>'HD district-data'!M13</f>
        <v>32237</v>
      </c>
      <c r="E13">
        <f>'HD district-data'!N13</f>
        <v>20171</v>
      </c>
      <c r="F13" s="1">
        <f t="shared" si="0"/>
        <v>0.61511601282246986</v>
      </c>
      <c r="G13" s="1">
        <f t="shared" si="0"/>
        <v>0.38488398717753014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district-data'!L14</f>
        <v>45885</v>
      </c>
      <c r="D14">
        <f>'HD district-data'!M14</f>
        <v>21329</v>
      </c>
      <c r="E14">
        <f>'HD district-data'!N14</f>
        <v>24556</v>
      </c>
      <c r="F14" s="1">
        <f t="shared" si="0"/>
        <v>0.46483600305110601</v>
      </c>
      <c r="G14" s="1">
        <f t="shared" si="0"/>
        <v>0.53516399694889394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district-data'!L15</f>
        <v>43294</v>
      </c>
      <c r="D15">
        <f>'HD district-data'!M15</f>
        <v>33380</v>
      </c>
      <c r="E15">
        <f>'HD district-data'!N15</f>
        <v>9914</v>
      </c>
      <c r="F15" s="1">
        <f t="shared" si="0"/>
        <v>0.77100752991176602</v>
      </c>
      <c r="G15" s="1">
        <f t="shared" si="0"/>
        <v>0.22899247008823392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district-data'!L16</f>
        <v>41256</v>
      </c>
      <c r="D16">
        <f>'HD district-data'!M16</f>
        <v>25102</v>
      </c>
      <c r="E16">
        <f>'HD district-data'!N16</f>
        <v>16154</v>
      </c>
      <c r="F16" s="1">
        <f t="shared" si="0"/>
        <v>0.60844483226682178</v>
      </c>
      <c r="G16" s="1">
        <f t="shared" si="0"/>
        <v>0.39155516773317822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district-data'!L17</f>
        <v>51783</v>
      </c>
      <c r="D17">
        <f>'HD district-data'!M17</f>
        <v>29256</v>
      </c>
      <c r="E17">
        <f>'HD district-data'!N17</f>
        <v>22527</v>
      </c>
      <c r="F17" s="1">
        <f t="shared" si="0"/>
        <v>0.56497306065697239</v>
      </c>
      <c r="G17" s="1">
        <f t="shared" si="0"/>
        <v>0.43502693934302761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district-data'!L18</f>
        <v>54545</v>
      </c>
      <c r="D18">
        <f>'HD district-data'!M18</f>
        <v>32409</v>
      </c>
      <c r="E18">
        <f>'HD district-data'!N18</f>
        <v>22136</v>
      </c>
      <c r="F18" s="1">
        <f t="shared" si="0"/>
        <v>0.59416995141626183</v>
      </c>
      <c r="G18" s="1">
        <f t="shared" si="0"/>
        <v>0.40583004858373822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district-data'!L19</f>
        <v>52634</v>
      </c>
      <c r="D19">
        <f>'HD district-data'!M19</f>
        <v>30106</v>
      </c>
      <c r="E19">
        <f>'HD district-data'!N19</f>
        <v>22528</v>
      </c>
      <c r="F19" s="1">
        <f t="shared" ref="F19:G82" si="3">D19/$C19</f>
        <v>0.57198768856632598</v>
      </c>
      <c r="G19" s="1">
        <f t="shared" si="3"/>
        <v>0.42801231143367408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district-data'!L20</f>
        <v>31646</v>
      </c>
      <c r="D20">
        <f>'HD district-data'!M20</f>
        <v>26887</v>
      </c>
      <c r="E20">
        <f>'HD district-data'!N20</f>
        <v>4759</v>
      </c>
      <c r="F20" s="1">
        <f t="shared" si="3"/>
        <v>0.84961764520002525</v>
      </c>
      <c r="G20" s="1">
        <f t="shared" si="3"/>
        <v>0.15038235479997472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district-data'!L21</f>
        <v>52619</v>
      </c>
      <c r="D21">
        <f>'HD district-data'!M21</f>
        <v>40441</v>
      </c>
      <c r="E21">
        <f>'HD district-data'!N21</f>
        <v>12178</v>
      </c>
      <c r="F21" s="1">
        <f t="shared" si="3"/>
        <v>0.76856268648206927</v>
      </c>
      <c r="G21" s="1">
        <f t="shared" si="3"/>
        <v>0.23143731351793079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district-data'!L22</f>
        <v>38046</v>
      </c>
      <c r="D22">
        <f>'HD district-data'!M22</f>
        <v>34500</v>
      </c>
      <c r="E22">
        <f>'HD district-data'!N22</f>
        <v>3546</v>
      </c>
      <c r="F22" s="1">
        <f t="shared" si="3"/>
        <v>0.90679703516795462</v>
      </c>
      <c r="G22" s="1">
        <f t="shared" si="3"/>
        <v>9.3202964832045418E-2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district-data'!L23</f>
        <v>54106</v>
      </c>
      <c r="D23">
        <f>'HD district-data'!M23</f>
        <v>49508</v>
      </c>
      <c r="E23">
        <f>'HD district-data'!N23</f>
        <v>4598</v>
      </c>
      <c r="F23" s="1">
        <f t="shared" si="3"/>
        <v>0.91501866706095447</v>
      </c>
      <c r="G23" s="1">
        <f t="shared" si="3"/>
        <v>8.4981332939045584E-2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district-data'!L24</f>
        <v>51486</v>
      </c>
      <c r="D24">
        <f>'HD district-data'!M24</f>
        <v>40866</v>
      </c>
      <c r="E24">
        <f>'HD district-data'!N24</f>
        <v>10620</v>
      </c>
      <c r="F24" s="1">
        <f t="shared" si="3"/>
        <v>0.79373033445985319</v>
      </c>
      <c r="G24" s="1">
        <f t="shared" si="3"/>
        <v>0.20626966554014683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district-data'!L25</f>
        <v>59022</v>
      </c>
      <c r="D25">
        <f>'HD district-data'!M25</f>
        <v>33183</v>
      </c>
      <c r="E25">
        <f>'HD district-data'!N25</f>
        <v>25839</v>
      </c>
      <c r="F25" s="1">
        <f t="shared" si="3"/>
        <v>0.56221408966148212</v>
      </c>
      <c r="G25" s="1">
        <f t="shared" si="3"/>
        <v>0.43778591033851783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district-data'!L26</f>
        <v>37698</v>
      </c>
      <c r="D26">
        <f>'HD district-data'!M26</f>
        <v>27961</v>
      </c>
      <c r="E26">
        <f>'HD district-data'!N26</f>
        <v>9737</v>
      </c>
      <c r="F26" s="1">
        <f t="shared" si="3"/>
        <v>0.74171043556687355</v>
      </c>
      <c r="G26" s="1">
        <f t="shared" si="3"/>
        <v>0.25828956443312645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district-data'!L27</f>
        <v>39528</v>
      </c>
      <c r="D27">
        <f>'HD district-data'!M27</f>
        <v>31917</v>
      </c>
      <c r="E27">
        <f>'HD district-data'!N27</f>
        <v>7611</v>
      </c>
      <c r="F27" s="1">
        <f t="shared" si="3"/>
        <v>0.80745294474802676</v>
      </c>
      <c r="G27" s="1">
        <f t="shared" si="3"/>
        <v>0.1925470552519733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district-data'!L28</f>
        <v>52460</v>
      </c>
      <c r="D28">
        <f>'HD district-data'!M28</f>
        <v>39490</v>
      </c>
      <c r="E28">
        <f>'HD district-data'!N28</f>
        <v>12970</v>
      </c>
      <c r="F28" s="1">
        <f t="shared" si="3"/>
        <v>0.75276401067479981</v>
      </c>
      <c r="G28" s="1">
        <f t="shared" si="3"/>
        <v>0.24723598932520016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district-data'!L29</f>
        <v>59585</v>
      </c>
      <c r="D29">
        <f>'HD district-data'!M29</f>
        <v>32805</v>
      </c>
      <c r="E29">
        <f>'HD district-data'!N29</f>
        <v>26780</v>
      </c>
      <c r="F29" s="1">
        <f t="shared" si="3"/>
        <v>0.55055802634891327</v>
      </c>
      <c r="G29" s="1">
        <f t="shared" si="3"/>
        <v>0.44944197365108668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district-data'!L30</f>
        <v>53699</v>
      </c>
      <c r="D30">
        <f>'HD district-data'!M30</f>
        <v>30164</v>
      </c>
      <c r="E30">
        <f>'HD district-data'!N30</f>
        <v>23535</v>
      </c>
      <c r="F30" s="1">
        <f t="shared" si="3"/>
        <v>0.56172368200525147</v>
      </c>
      <c r="G30" s="1">
        <f t="shared" si="3"/>
        <v>0.43827631799474853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district-data'!L31</f>
        <v>43030</v>
      </c>
      <c r="D31">
        <f>'HD district-data'!M31</f>
        <v>19827</v>
      </c>
      <c r="E31">
        <f>'HD district-data'!N31</f>
        <v>23203</v>
      </c>
      <c r="F31" s="1">
        <f t="shared" si="3"/>
        <v>0.46077155472925868</v>
      </c>
      <c r="G31" s="1">
        <f t="shared" si="3"/>
        <v>0.53922844527074132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district-data'!L32</f>
        <v>51520</v>
      </c>
      <c r="D32">
        <f>'HD district-data'!M32</f>
        <v>18240</v>
      </c>
      <c r="E32">
        <f>'HD district-data'!N32</f>
        <v>33280</v>
      </c>
      <c r="F32" s="1">
        <f t="shared" si="3"/>
        <v>0.35403726708074534</v>
      </c>
      <c r="G32" s="1">
        <f t="shared" si="3"/>
        <v>0.64596273291925466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district-data'!L33</f>
        <v>54193</v>
      </c>
      <c r="D33">
        <f>'HD district-data'!M33</f>
        <v>30541</v>
      </c>
      <c r="E33">
        <f>'HD district-data'!N33</f>
        <v>23652</v>
      </c>
      <c r="F33" s="1">
        <f t="shared" si="3"/>
        <v>0.56355986935582081</v>
      </c>
      <c r="G33" s="1">
        <f t="shared" si="3"/>
        <v>0.43644013064417914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district-data'!L34</f>
        <v>44032</v>
      </c>
      <c r="D34">
        <f>'HD district-data'!M34</f>
        <v>24764</v>
      </c>
      <c r="E34">
        <f>'HD district-data'!N34</f>
        <v>19268</v>
      </c>
      <c r="F34" s="1">
        <f t="shared" si="3"/>
        <v>0.56240915697674421</v>
      </c>
      <c r="G34" s="1">
        <f t="shared" si="3"/>
        <v>0.43759084302325579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district-data'!L35</f>
        <v>37399</v>
      </c>
      <c r="D35">
        <f>'HD district-data'!M35</f>
        <v>29646</v>
      </c>
      <c r="E35">
        <f>'HD district-data'!N35</f>
        <v>7753</v>
      </c>
      <c r="F35" s="1">
        <f t="shared" si="3"/>
        <v>0.79269499184470171</v>
      </c>
      <c r="G35" s="1">
        <f t="shared" si="3"/>
        <v>0.20730500815529826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district-data'!L36</f>
        <v>55479</v>
      </c>
      <c r="D36">
        <f>'HD district-data'!M36</f>
        <v>31432</v>
      </c>
      <c r="E36">
        <f>'HD district-data'!N36</f>
        <v>24047</v>
      </c>
      <c r="F36" s="1">
        <f t="shared" si="3"/>
        <v>0.56655671515348149</v>
      </c>
      <c r="G36" s="1">
        <f t="shared" si="3"/>
        <v>0.43344328484651851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district-data'!L37</f>
        <v>48229</v>
      </c>
      <c r="D37">
        <f>'HD district-data'!M37</f>
        <v>25219</v>
      </c>
      <c r="E37">
        <f>'HD district-data'!N37</f>
        <v>23010</v>
      </c>
      <c r="F37" s="1">
        <f t="shared" si="3"/>
        <v>0.5229011590536814</v>
      </c>
      <c r="G37" s="1">
        <f t="shared" si="3"/>
        <v>0.4770988409463186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district-data'!L38</f>
        <v>44949</v>
      </c>
      <c r="D38">
        <f>'HD district-data'!M38</f>
        <v>25760</v>
      </c>
      <c r="E38">
        <f>'HD district-data'!N38</f>
        <v>19189</v>
      </c>
      <c r="F38" s="1">
        <f t="shared" si="3"/>
        <v>0.5730939509221562</v>
      </c>
      <c r="G38" s="1">
        <f t="shared" si="3"/>
        <v>0.4269060490778438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district-data'!L39</f>
        <v>55762</v>
      </c>
      <c r="D39">
        <f>'HD district-data'!M39</f>
        <v>24790</v>
      </c>
      <c r="E39">
        <f>'HD district-data'!N39</f>
        <v>30972</v>
      </c>
      <c r="F39" s="1">
        <f t="shared" si="3"/>
        <v>0.44456798536637854</v>
      </c>
      <c r="G39" s="1">
        <f t="shared" si="3"/>
        <v>0.55543201463362146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district-data'!L40</f>
        <v>35571</v>
      </c>
      <c r="D40">
        <f>'HD district-data'!M40</f>
        <v>26389</v>
      </c>
      <c r="E40">
        <f>'HD district-data'!N40</f>
        <v>9182</v>
      </c>
      <c r="F40" s="1">
        <f t="shared" si="3"/>
        <v>0.74186837592420796</v>
      </c>
      <c r="G40" s="1">
        <f t="shared" si="3"/>
        <v>0.2581316240757921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district-data'!L41</f>
        <v>44009</v>
      </c>
      <c r="D41">
        <f>'HD district-data'!M41</f>
        <v>20046</v>
      </c>
      <c r="E41">
        <f>'HD district-data'!N41</f>
        <v>23963</v>
      </c>
      <c r="F41" s="1">
        <f t="shared" si="3"/>
        <v>0.45549773909882069</v>
      </c>
      <c r="G41" s="1">
        <f t="shared" si="3"/>
        <v>0.54450226090117926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district-data'!L42</f>
        <v>41389</v>
      </c>
      <c r="D42">
        <f>'HD district-data'!M42</f>
        <v>25517</v>
      </c>
      <c r="E42">
        <f>'HD district-data'!N42</f>
        <v>15872</v>
      </c>
      <c r="F42" s="1">
        <f t="shared" si="3"/>
        <v>0.61651646572760876</v>
      </c>
      <c r="G42" s="1">
        <f t="shared" si="3"/>
        <v>0.38348353427239124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district-data'!L43</f>
        <v>28408</v>
      </c>
      <c r="D43">
        <f>'HD district-data'!M43</f>
        <v>23365</v>
      </c>
      <c r="E43">
        <f>'HD district-data'!N43</f>
        <v>5043</v>
      </c>
      <c r="F43" s="1">
        <f t="shared" si="3"/>
        <v>0.82247958321599546</v>
      </c>
      <c r="G43" s="1">
        <f t="shared" si="3"/>
        <v>0.17752041678400451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district-data'!L44</f>
        <v>41444</v>
      </c>
      <c r="D44">
        <f>'HD district-data'!M44</f>
        <v>30627</v>
      </c>
      <c r="E44">
        <f>'HD district-data'!N44</f>
        <v>10817</v>
      </c>
      <c r="F44" s="1">
        <f t="shared" si="3"/>
        <v>0.73899720104237043</v>
      </c>
      <c r="G44" s="1">
        <f t="shared" si="3"/>
        <v>0.26100279895762957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district-data'!L45</f>
        <v>50813</v>
      </c>
      <c r="D45">
        <f>'HD district-data'!M45</f>
        <v>26210</v>
      </c>
      <c r="E45">
        <f>'HD district-data'!N45</f>
        <v>24603</v>
      </c>
      <c r="F45" s="1">
        <f t="shared" si="3"/>
        <v>0.51581288253006119</v>
      </c>
      <c r="G45" s="1">
        <f t="shared" si="3"/>
        <v>0.48418711746993881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district-data'!L46</f>
        <v>37738</v>
      </c>
      <c r="D46">
        <f>'HD district-data'!M46</f>
        <v>16515</v>
      </c>
      <c r="E46">
        <f>'HD district-data'!N46</f>
        <v>21223</v>
      </c>
      <c r="F46" s="1">
        <f t="shared" si="3"/>
        <v>0.43762255551433571</v>
      </c>
      <c r="G46" s="1">
        <f t="shared" si="3"/>
        <v>0.56237744448566429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district-data'!L47</f>
        <v>49591</v>
      </c>
      <c r="D47">
        <f>'HD district-data'!M47</f>
        <v>20809</v>
      </c>
      <c r="E47">
        <f>'HD district-data'!N47</f>
        <v>28782</v>
      </c>
      <c r="F47" s="1">
        <f t="shared" si="3"/>
        <v>0.41961242967473938</v>
      </c>
      <c r="G47" s="1">
        <f t="shared" si="3"/>
        <v>0.58038757032526067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district-data'!L48</f>
        <v>41083</v>
      </c>
      <c r="D48">
        <f>'HD district-data'!M48</f>
        <v>16218</v>
      </c>
      <c r="E48">
        <f>'HD district-data'!N48</f>
        <v>24865</v>
      </c>
      <c r="F48" s="1">
        <f t="shared" si="3"/>
        <v>0.39476182362534379</v>
      </c>
      <c r="G48" s="1">
        <f t="shared" si="3"/>
        <v>0.60523817637465616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district-data'!L49</f>
        <v>42419</v>
      </c>
      <c r="D49">
        <f>'HD district-data'!M49</f>
        <v>20234</v>
      </c>
      <c r="E49">
        <f>'HD district-data'!N49</f>
        <v>22185</v>
      </c>
      <c r="F49" s="1">
        <f t="shared" si="3"/>
        <v>0.47700322968481107</v>
      </c>
      <c r="G49" s="1">
        <f t="shared" si="3"/>
        <v>0.52299677031518899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district-data'!L50</f>
        <v>46629</v>
      </c>
      <c r="D50">
        <f>'HD district-data'!M50</f>
        <v>21445</v>
      </c>
      <c r="E50">
        <f>'HD district-data'!N50</f>
        <v>25184</v>
      </c>
      <c r="F50" s="1">
        <f t="shared" si="3"/>
        <v>0.45990692487507773</v>
      </c>
      <c r="G50" s="1">
        <f t="shared" si="3"/>
        <v>0.54009307512492222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district-data'!L51</f>
        <v>42317</v>
      </c>
      <c r="D51">
        <f>'HD district-data'!M51</f>
        <v>23797</v>
      </c>
      <c r="E51">
        <f>'HD district-data'!N51</f>
        <v>18520</v>
      </c>
      <c r="F51" s="1">
        <f t="shared" si="3"/>
        <v>0.56235082827232552</v>
      </c>
      <c r="G51" s="1">
        <f t="shared" si="3"/>
        <v>0.43764917172767448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district-data'!L52</f>
        <v>40081</v>
      </c>
      <c r="D52">
        <f>'HD district-data'!M52</f>
        <v>17138</v>
      </c>
      <c r="E52">
        <f>'HD district-data'!N52</f>
        <v>22943</v>
      </c>
      <c r="F52" s="1">
        <f t="shared" si="3"/>
        <v>0.42758414211222273</v>
      </c>
      <c r="G52" s="1">
        <f t="shared" si="3"/>
        <v>0.57241585788777727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district-data'!L53</f>
        <v>42359</v>
      </c>
      <c r="D53">
        <f>'HD district-data'!M53</f>
        <v>26688</v>
      </c>
      <c r="E53">
        <f>'HD district-data'!N53</f>
        <v>15671</v>
      </c>
      <c r="F53" s="1">
        <f t="shared" si="3"/>
        <v>0.63004320215302534</v>
      </c>
      <c r="G53" s="1">
        <f t="shared" si="3"/>
        <v>0.36995679784697466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district-data'!L54</f>
        <v>45154</v>
      </c>
      <c r="D54">
        <f>'HD district-data'!M54</f>
        <v>26192</v>
      </c>
      <c r="E54">
        <f>'HD district-data'!N54</f>
        <v>18962</v>
      </c>
      <c r="F54" s="1">
        <f t="shared" si="3"/>
        <v>0.58005935243832218</v>
      </c>
      <c r="G54" s="1">
        <f t="shared" si="3"/>
        <v>0.41994064756167782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district-data'!L55</f>
        <v>44705</v>
      </c>
      <c r="D55">
        <f>'HD district-data'!M55</f>
        <v>23701</v>
      </c>
      <c r="E55">
        <f>'HD district-data'!N55</f>
        <v>21004</v>
      </c>
      <c r="F55" s="1">
        <f t="shared" si="3"/>
        <v>0.53016441113969359</v>
      </c>
      <c r="G55" s="1">
        <f t="shared" si="3"/>
        <v>0.46983558886030646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district-data'!L56</f>
        <v>48070</v>
      </c>
      <c r="D56">
        <f>'HD district-data'!M56</f>
        <v>19752</v>
      </c>
      <c r="E56">
        <f>'HD district-data'!N56</f>
        <v>28318</v>
      </c>
      <c r="F56" s="1">
        <f t="shared" si="3"/>
        <v>0.41090076971083839</v>
      </c>
      <c r="G56" s="1">
        <f t="shared" si="3"/>
        <v>0.58909923028916167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district-data'!L57</f>
        <v>51502</v>
      </c>
      <c r="D57">
        <f>'HD district-data'!M57</f>
        <v>16063</v>
      </c>
      <c r="E57">
        <f>'HD district-data'!N57</f>
        <v>35439</v>
      </c>
      <c r="F57" s="1">
        <f t="shared" si="3"/>
        <v>0.31189080035726768</v>
      </c>
      <c r="G57" s="1">
        <f t="shared" si="3"/>
        <v>0.68810919964273232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district-data'!L58</f>
        <v>51994</v>
      </c>
      <c r="D58">
        <f>'HD district-data'!M58</f>
        <v>28257</v>
      </c>
      <c r="E58">
        <f>'HD district-data'!N58</f>
        <v>23737</v>
      </c>
      <c r="F58" s="1">
        <f t="shared" si="3"/>
        <v>0.54346655383313458</v>
      </c>
      <c r="G58" s="1">
        <f t="shared" si="3"/>
        <v>0.45653344616686542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district-data'!L59</f>
        <v>48575</v>
      </c>
      <c r="D59">
        <f>'HD district-data'!M59</f>
        <v>23976</v>
      </c>
      <c r="E59">
        <f>'HD district-data'!N59</f>
        <v>24599</v>
      </c>
      <c r="F59" s="1">
        <f t="shared" si="3"/>
        <v>0.49358723623262996</v>
      </c>
      <c r="G59" s="1">
        <f t="shared" si="3"/>
        <v>0.5064127637673701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district-data'!L60</f>
        <v>38881</v>
      </c>
      <c r="D60">
        <f>'HD district-data'!M60</f>
        <v>28283</v>
      </c>
      <c r="E60">
        <f>'HD district-data'!N60</f>
        <v>10598</v>
      </c>
      <c r="F60" s="1">
        <f t="shared" si="3"/>
        <v>0.72742470615467714</v>
      </c>
      <c r="G60" s="1">
        <f t="shared" si="3"/>
        <v>0.27257529384532292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district-data'!L61</f>
        <v>55784</v>
      </c>
      <c r="D61">
        <f>'HD district-data'!M61</f>
        <v>27715</v>
      </c>
      <c r="E61">
        <f>'HD district-data'!N61</f>
        <v>28069</v>
      </c>
      <c r="F61" s="1">
        <f t="shared" si="3"/>
        <v>0.49682704718198767</v>
      </c>
      <c r="G61" s="1">
        <f t="shared" si="3"/>
        <v>0.50317295281801233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district-data'!L62</f>
        <v>50142</v>
      </c>
      <c r="D62">
        <f>'HD district-data'!M62</f>
        <v>23332</v>
      </c>
      <c r="E62">
        <f>'HD district-data'!N62</f>
        <v>26810</v>
      </c>
      <c r="F62" s="1">
        <f t="shared" si="3"/>
        <v>0.46531849547285709</v>
      </c>
      <c r="G62" s="1">
        <f t="shared" si="3"/>
        <v>0.53468150452714291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district-data'!L63</f>
        <v>49159</v>
      </c>
      <c r="D63">
        <f>'HD district-data'!M63</f>
        <v>23120</v>
      </c>
      <c r="E63">
        <f>'HD district-data'!N63</f>
        <v>26039</v>
      </c>
      <c r="F63" s="1">
        <f t="shared" si="3"/>
        <v>0.4703106247075815</v>
      </c>
      <c r="G63" s="1">
        <f t="shared" si="3"/>
        <v>0.52968937529241844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district-data'!L64</f>
        <v>49901</v>
      </c>
      <c r="D64">
        <f>'HD district-data'!M64</f>
        <v>18473</v>
      </c>
      <c r="E64">
        <f>'HD district-data'!N64</f>
        <v>31428</v>
      </c>
      <c r="F64" s="1">
        <f t="shared" si="3"/>
        <v>0.37019298210456703</v>
      </c>
      <c r="G64" s="1">
        <f t="shared" si="3"/>
        <v>0.62980701789543292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district-data'!L65</f>
        <v>39460</v>
      </c>
      <c r="D65">
        <f>'HD district-data'!M65</f>
        <v>12257</v>
      </c>
      <c r="E65">
        <f>'HD district-data'!N65</f>
        <v>27203</v>
      </c>
      <c r="F65" s="1">
        <f t="shared" si="3"/>
        <v>0.3106183476938672</v>
      </c>
      <c r="G65" s="1">
        <f t="shared" si="3"/>
        <v>0.6893816523061328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district-data'!L66</f>
        <v>45322</v>
      </c>
      <c r="D66">
        <f>'HD district-data'!M66</f>
        <v>28710</v>
      </c>
      <c r="E66">
        <f>'HD district-data'!N66</f>
        <v>16612</v>
      </c>
      <c r="F66" s="1">
        <f t="shared" si="3"/>
        <v>0.6334671903269935</v>
      </c>
      <c r="G66" s="1">
        <f t="shared" si="3"/>
        <v>0.3665328096730065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district-data'!L67</f>
        <v>44536</v>
      </c>
      <c r="D67">
        <f>'HD district-data'!M67</f>
        <v>21206</v>
      </c>
      <c r="E67">
        <f>'HD district-data'!N67</f>
        <v>23330</v>
      </c>
      <c r="F67" s="1">
        <f t="shared" si="3"/>
        <v>0.47615412250763428</v>
      </c>
      <c r="G67" s="1">
        <f t="shared" si="3"/>
        <v>0.52384587749236577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district-data'!L68</f>
        <v>49301</v>
      </c>
      <c r="D68">
        <f>'HD district-data'!M68</f>
        <v>22121</v>
      </c>
      <c r="E68">
        <f>'HD district-data'!N68</f>
        <v>27180</v>
      </c>
      <c r="F68" s="1">
        <f t="shared" si="3"/>
        <v>0.44869272428551144</v>
      </c>
      <c r="G68" s="1">
        <f t="shared" si="3"/>
        <v>0.55130727571448856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district-data'!L69</f>
        <v>44190</v>
      </c>
      <c r="D69">
        <f>'HD district-data'!M69</f>
        <v>18844</v>
      </c>
      <c r="E69">
        <f>'HD district-data'!N69</f>
        <v>25346</v>
      </c>
      <c r="F69" s="1">
        <f t="shared" si="3"/>
        <v>0.4264313193030097</v>
      </c>
      <c r="G69" s="1">
        <f t="shared" si="3"/>
        <v>0.5735686806969903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district-data'!L70</f>
        <v>43174</v>
      </c>
      <c r="D70">
        <f>'HD district-data'!M70</f>
        <v>18934</v>
      </c>
      <c r="E70">
        <f>'HD district-data'!N70</f>
        <v>24240</v>
      </c>
      <c r="F70" s="1">
        <f t="shared" si="3"/>
        <v>0.43855097975633484</v>
      </c>
      <c r="G70" s="1">
        <f t="shared" si="3"/>
        <v>0.56144902024366516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district-data'!L71</f>
        <v>39786</v>
      </c>
      <c r="D71">
        <f>'HD district-data'!M71</f>
        <v>15784</v>
      </c>
      <c r="E71">
        <f>'HD district-data'!N71</f>
        <v>24002</v>
      </c>
      <c r="F71" s="1">
        <f t="shared" si="3"/>
        <v>0.39672246518875987</v>
      </c>
      <c r="G71" s="1">
        <f t="shared" si="3"/>
        <v>0.60327753481124013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district-data'!L72</f>
        <v>48776</v>
      </c>
      <c r="D72">
        <f>'HD district-data'!M72</f>
        <v>21226</v>
      </c>
      <c r="E72">
        <f>'HD district-data'!N72</f>
        <v>27550</v>
      </c>
      <c r="F72" s="1">
        <f t="shared" si="3"/>
        <v>0.43517303591930456</v>
      </c>
      <c r="G72" s="1">
        <f t="shared" si="3"/>
        <v>0.56482696408069544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district-data'!L73</f>
        <v>42102</v>
      </c>
      <c r="D73">
        <f>'HD district-data'!M73</f>
        <v>17657</v>
      </c>
      <c r="E73">
        <f>'HD district-data'!N73</f>
        <v>24445</v>
      </c>
      <c r="F73" s="1">
        <f t="shared" si="3"/>
        <v>0.41938625243456368</v>
      </c>
      <c r="G73" s="1">
        <f t="shared" si="3"/>
        <v>0.58061374756543627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district-data'!L74</f>
        <v>45539</v>
      </c>
      <c r="D74">
        <f>'HD district-data'!M74</f>
        <v>25768</v>
      </c>
      <c r="E74">
        <f>'HD district-data'!N74</f>
        <v>19771</v>
      </c>
      <c r="F74" s="1">
        <f t="shared" si="3"/>
        <v>0.56584466062056704</v>
      </c>
      <c r="G74" s="1">
        <f t="shared" si="3"/>
        <v>0.43415533937943301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district-data'!L75</f>
        <v>45790</v>
      </c>
      <c r="D75">
        <f>'HD district-data'!M75</f>
        <v>21780</v>
      </c>
      <c r="E75">
        <f>'HD district-data'!N75</f>
        <v>24010</v>
      </c>
      <c r="F75" s="1">
        <f t="shared" si="3"/>
        <v>0.47564970517580257</v>
      </c>
      <c r="G75" s="1">
        <f t="shared" si="3"/>
        <v>0.52435029482419737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district-data'!L76</f>
        <v>43100</v>
      </c>
      <c r="D76">
        <f>'HD district-data'!M76</f>
        <v>16627</v>
      </c>
      <c r="E76">
        <f>'HD district-data'!N76</f>
        <v>26473</v>
      </c>
      <c r="F76" s="1">
        <f t="shared" si="3"/>
        <v>0.38577726218097447</v>
      </c>
      <c r="G76" s="1">
        <f t="shared" si="3"/>
        <v>0.61422273781902548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district-data'!L77</f>
        <v>39171</v>
      </c>
      <c r="D77">
        <f>'HD district-data'!M77</f>
        <v>20001</v>
      </c>
      <c r="E77">
        <f>'HD district-data'!N77</f>
        <v>19170</v>
      </c>
      <c r="F77" s="1">
        <f t="shared" si="3"/>
        <v>0.51060733706058048</v>
      </c>
      <c r="G77" s="1">
        <f t="shared" si="3"/>
        <v>0.48939266293941946</v>
      </c>
      <c r="H77" s="3">
        <f t="shared" si="4"/>
        <v>1</v>
      </c>
      <c r="I77" s="3">
        <f t="shared" si="5"/>
        <v>0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district-data'!L78</f>
        <v>42953</v>
      </c>
      <c r="D78">
        <f>'HD district-data'!M78</f>
        <v>24283</v>
      </c>
      <c r="E78">
        <f>'HD district-data'!N78</f>
        <v>18670</v>
      </c>
      <c r="F78" s="1">
        <f t="shared" si="3"/>
        <v>0.56533885875259005</v>
      </c>
      <c r="G78" s="1">
        <f t="shared" si="3"/>
        <v>0.43466114124740995</v>
      </c>
      <c r="H78" s="3">
        <f t="shared" si="4"/>
        <v>1</v>
      </c>
      <c r="I78" s="3">
        <f t="shared" si="5"/>
        <v>0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district-data'!L79</f>
        <v>44483</v>
      </c>
      <c r="D79">
        <f>'HD district-data'!M79</f>
        <v>17984</v>
      </c>
      <c r="E79">
        <f>'HD district-data'!N79</f>
        <v>26499</v>
      </c>
      <c r="F79" s="1">
        <f t="shared" si="3"/>
        <v>0.40428927905042378</v>
      </c>
      <c r="G79" s="1">
        <f t="shared" si="3"/>
        <v>0.59571072094957622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district-data'!L80</f>
        <v>39819</v>
      </c>
      <c r="D80">
        <f>'HD district-data'!M80</f>
        <v>15495</v>
      </c>
      <c r="E80">
        <f>'HD district-data'!N80</f>
        <v>24324</v>
      </c>
      <c r="F80" s="1">
        <f t="shared" si="3"/>
        <v>0.38913583967452725</v>
      </c>
      <c r="G80" s="1">
        <f t="shared" si="3"/>
        <v>0.61086416032547275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district-data'!L81</f>
        <v>41718</v>
      </c>
      <c r="D81">
        <f>'HD district-data'!M81</f>
        <v>16379</v>
      </c>
      <c r="E81">
        <f>'HD district-data'!N81</f>
        <v>25339</v>
      </c>
      <c r="F81" s="1">
        <f t="shared" si="3"/>
        <v>0.39261230164437411</v>
      </c>
      <c r="G81" s="1">
        <f t="shared" si="3"/>
        <v>0.60738769835562589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district-data'!L82</f>
        <v>47501</v>
      </c>
      <c r="D82">
        <f>'HD district-data'!M82</f>
        <v>16210</v>
      </c>
      <c r="E82">
        <f>'HD district-data'!N82</f>
        <v>31291</v>
      </c>
      <c r="F82" s="1">
        <f t="shared" si="3"/>
        <v>0.34125597355845139</v>
      </c>
      <c r="G82" s="1">
        <f t="shared" si="3"/>
        <v>0.65874402644154861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district-data'!L83</f>
        <v>42377</v>
      </c>
      <c r="D83">
        <f>'HD district-data'!M83</f>
        <v>17314</v>
      </c>
      <c r="E83">
        <f>'HD district-data'!N83</f>
        <v>25063</v>
      </c>
      <c r="F83" s="1">
        <f t="shared" ref="F83:G101" si="6">D83/$C83</f>
        <v>0.40857068692923049</v>
      </c>
      <c r="G83" s="1">
        <f t="shared" si="6"/>
        <v>0.59142931307076951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district-data'!L84</f>
        <v>43781</v>
      </c>
      <c r="D84">
        <f>'HD district-data'!M84</f>
        <v>14566</v>
      </c>
      <c r="E84">
        <f>'HD district-data'!N84</f>
        <v>29215</v>
      </c>
      <c r="F84" s="1">
        <f t="shared" si="6"/>
        <v>0.33270140015075034</v>
      </c>
      <c r="G84" s="1">
        <f t="shared" si="6"/>
        <v>0.66729859984924966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district-data'!L85</f>
        <v>42799</v>
      </c>
      <c r="D85">
        <f>'HD district-data'!M85</f>
        <v>16197</v>
      </c>
      <c r="E85">
        <f>'HD district-data'!N85</f>
        <v>26602</v>
      </c>
      <c r="F85" s="1">
        <f t="shared" si="6"/>
        <v>0.37844342157527044</v>
      </c>
      <c r="G85" s="1">
        <f t="shared" si="6"/>
        <v>0.62155657842472956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district-data'!L86</f>
        <v>44978</v>
      </c>
      <c r="D86">
        <f>'HD district-data'!M86</f>
        <v>12790</v>
      </c>
      <c r="E86">
        <f>'HD district-data'!N86</f>
        <v>32188</v>
      </c>
      <c r="F86" s="1">
        <f t="shared" si="6"/>
        <v>0.28436124327448975</v>
      </c>
      <c r="G86" s="1">
        <f t="shared" si="6"/>
        <v>0.71563875672551025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district-data'!L87</f>
        <v>45931</v>
      </c>
      <c r="D87">
        <f>'HD district-data'!M87</f>
        <v>14672</v>
      </c>
      <c r="E87">
        <f>'HD district-data'!N87</f>
        <v>31259</v>
      </c>
      <c r="F87" s="1">
        <f t="shared" si="6"/>
        <v>0.31943567525200844</v>
      </c>
      <c r="G87" s="1">
        <f t="shared" si="6"/>
        <v>0.68056432474799156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district-data'!L88</f>
        <v>40697</v>
      </c>
      <c r="D88">
        <f>'HD district-data'!M88</f>
        <v>15708</v>
      </c>
      <c r="E88">
        <f>'HD district-data'!N88</f>
        <v>24989</v>
      </c>
      <c r="F88" s="1">
        <f t="shared" si="6"/>
        <v>0.38597439614713613</v>
      </c>
      <c r="G88" s="1">
        <f t="shared" si="6"/>
        <v>0.61402560385286387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district-data'!L89</f>
        <v>37429</v>
      </c>
      <c r="D89">
        <f>'HD district-data'!M89</f>
        <v>14847</v>
      </c>
      <c r="E89">
        <f>'HD district-data'!N89</f>
        <v>22582</v>
      </c>
      <c r="F89" s="1">
        <f t="shared" si="6"/>
        <v>0.39667103048438379</v>
      </c>
      <c r="G89" s="1">
        <f t="shared" si="6"/>
        <v>0.60332896951561621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district-data'!L90</f>
        <v>42185</v>
      </c>
      <c r="D90">
        <f>'HD district-data'!M90</f>
        <v>20449</v>
      </c>
      <c r="E90">
        <f>'HD district-data'!N90</f>
        <v>21736</v>
      </c>
      <c r="F90" s="1">
        <f t="shared" si="6"/>
        <v>0.48474576271186443</v>
      </c>
      <c r="G90" s="1">
        <f t="shared" si="6"/>
        <v>0.51525423728813557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district-data'!L91</f>
        <v>47630</v>
      </c>
      <c r="D91">
        <f>'HD district-data'!M91</f>
        <v>24560</v>
      </c>
      <c r="E91">
        <f>'HD district-data'!N91</f>
        <v>23070</v>
      </c>
      <c r="F91" s="1">
        <f t="shared" si="6"/>
        <v>0.51564140247743018</v>
      </c>
      <c r="G91" s="1">
        <f t="shared" si="6"/>
        <v>0.48435859752256982</v>
      </c>
      <c r="H91" s="3">
        <f t="shared" si="4"/>
        <v>1</v>
      </c>
      <c r="I91" s="3">
        <f t="shared" si="5"/>
        <v>0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district-data'!L92</f>
        <v>37471</v>
      </c>
      <c r="D92">
        <f>'HD district-data'!M92</f>
        <v>14986</v>
      </c>
      <c r="E92">
        <f>'HD district-data'!N92</f>
        <v>22485</v>
      </c>
      <c r="F92" s="1">
        <f t="shared" si="6"/>
        <v>0.39993595046836222</v>
      </c>
      <c r="G92" s="1">
        <f t="shared" si="6"/>
        <v>0.60006404953163783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district-data'!L93</f>
        <v>36946</v>
      </c>
      <c r="D93">
        <f>'HD district-data'!M93</f>
        <v>11498</v>
      </c>
      <c r="E93">
        <f>'HD district-data'!N93</f>
        <v>25448</v>
      </c>
      <c r="F93" s="1">
        <f t="shared" si="6"/>
        <v>0.31121095653115355</v>
      </c>
      <c r="G93" s="1">
        <f t="shared" si="6"/>
        <v>0.6887890434688464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district-data'!L94</f>
        <v>37078</v>
      </c>
      <c r="D94">
        <f>'HD district-data'!M94</f>
        <v>15598</v>
      </c>
      <c r="E94">
        <f>'HD district-data'!N94</f>
        <v>21480</v>
      </c>
      <c r="F94" s="1">
        <f t="shared" si="6"/>
        <v>0.42068072711580989</v>
      </c>
      <c r="G94" s="1">
        <f t="shared" si="6"/>
        <v>0.57931927288419005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district-data'!L95</f>
        <v>39223</v>
      </c>
      <c r="D95">
        <f>'HD district-data'!M95</f>
        <v>15779</v>
      </c>
      <c r="E95">
        <f>'HD district-data'!N95</f>
        <v>23444</v>
      </c>
      <c r="F95" s="1">
        <f t="shared" si="6"/>
        <v>0.40228947301328305</v>
      </c>
      <c r="G95" s="1">
        <f t="shared" si="6"/>
        <v>0.59771052698671701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district-data'!L96</f>
        <v>44814</v>
      </c>
      <c r="D96">
        <f>'HD district-data'!M96</f>
        <v>23805</v>
      </c>
      <c r="E96">
        <f>'HD district-data'!N96</f>
        <v>21009</v>
      </c>
      <c r="F96" s="1">
        <f t="shared" si="6"/>
        <v>0.53119560851519609</v>
      </c>
      <c r="G96" s="1">
        <f t="shared" si="6"/>
        <v>0.46880439148480385</v>
      </c>
      <c r="H96" s="3">
        <f t="shared" si="4"/>
        <v>1</v>
      </c>
      <c r="I96" s="3">
        <f t="shared" si="5"/>
        <v>0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district-data'!L97</f>
        <v>45332</v>
      </c>
      <c r="D97">
        <f>'HD district-data'!M97</f>
        <v>18719</v>
      </c>
      <c r="E97">
        <f>'HD district-data'!N97</f>
        <v>26613</v>
      </c>
      <c r="F97" s="1">
        <f t="shared" si="6"/>
        <v>0.41293126268419661</v>
      </c>
      <c r="G97" s="1">
        <f t="shared" si="6"/>
        <v>0.58706873731580345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district-data'!L98</f>
        <v>46092</v>
      </c>
      <c r="D98">
        <f>'HD district-data'!M98</f>
        <v>21920</v>
      </c>
      <c r="E98">
        <f>'HD district-data'!N98</f>
        <v>24172</v>
      </c>
      <c r="F98" s="1">
        <f t="shared" si="6"/>
        <v>0.47557059793456563</v>
      </c>
      <c r="G98" s="1">
        <f t="shared" si="6"/>
        <v>0.52442940206543431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district-data'!L99</f>
        <v>40393</v>
      </c>
      <c r="D99">
        <f>'HD district-data'!M99</f>
        <v>16994</v>
      </c>
      <c r="E99">
        <f>'HD district-data'!N99</f>
        <v>23399</v>
      </c>
      <c r="F99" s="1">
        <f t="shared" si="6"/>
        <v>0.4207164607729062</v>
      </c>
      <c r="G99" s="1">
        <f t="shared" si="6"/>
        <v>0.57928353922709386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district-data'!L100</f>
        <v>37162</v>
      </c>
      <c r="D100">
        <f>'HD district-data'!M100</f>
        <v>12555</v>
      </c>
      <c r="E100">
        <f>'HD district-data'!N100</f>
        <v>24607</v>
      </c>
      <c r="F100" s="1">
        <f t="shared" si="6"/>
        <v>0.33784511059684624</v>
      </c>
      <c r="G100" s="1">
        <f t="shared" si="6"/>
        <v>0.66215488940315381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district-data'!L101</f>
        <v>43186</v>
      </c>
      <c r="D101">
        <f>'HD district-data'!M101</f>
        <v>20440</v>
      </c>
      <c r="E101">
        <f>'HD district-data'!N101</f>
        <v>22746</v>
      </c>
      <c r="F101" s="1">
        <f t="shared" si="6"/>
        <v>0.47330153290418192</v>
      </c>
      <c r="G101" s="1">
        <f t="shared" si="6"/>
        <v>0.52669846709581813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7" priority="4">
      <formula>F2&gt;G2</formula>
    </cfRule>
  </conditionalFormatting>
  <conditionalFormatting sqref="G2:G101">
    <cfRule type="expression" dxfId="16" priority="3">
      <formula>G2&gt;F2</formula>
    </cfRule>
  </conditionalFormatting>
  <conditionalFormatting sqref="H2:H101">
    <cfRule type="expression" dxfId="15" priority="2">
      <formula>H2&gt;I2</formula>
    </cfRule>
  </conditionalFormatting>
  <conditionalFormatting sqref="I2:I101">
    <cfRule type="expression" dxfId="14" priority="1">
      <formula>I2&gt;H2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district-data'!O1</f>
        <v>Total_2018_Gov</v>
      </c>
      <c r="D1" t="str">
        <f>'HD district-data'!P1</f>
        <v>Dem_2018_Gov</v>
      </c>
      <c r="E1" t="str">
        <f>'HD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4435462</v>
      </c>
      <c r="D2">
        <f>SUM(D3:D3101)</f>
        <v>2070046</v>
      </c>
      <c r="E2">
        <f>SUM(E3:E3101)</f>
        <v>2235825</v>
      </c>
      <c r="F2" s="1">
        <f>D2/$C2</f>
        <v>0.46670358127293166</v>
      </c>
      <c r="G2" s="1">
        <f>E2/$C2</f>
        <v>0.50407939466057872</v>
      </c>
      <c r="H2" s="3">
        <f>SUM(H3:H101)</f>
        <v>42</v>
      </c>
      <c r="I2" s="3">
        <f>SUM(I3:I101)</f>
        <v>57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district-data'!O3</f>
        <v>41945</v>
      </c>
      <c r="D3">
        <f>'HD district-data'!P3</f>
        <v>33397</v>
      </c>
      <c r="E3">
        <f>'HD district-data'!Q3</f>
        <v>7586</v>
      </c>
      <c r="F3" s="1">
        <f t="shared" ref="F3:G18" si="0">D3/$C3</f>
        <v>0.79620932173083803</v>
      </c>
      <c r="G3" s="1">
        <f t="shared" si="0"/>
        <v>0.18085588270354036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district-data'!O4</f>
        <v>34284</v>
      </c>
      <c r="D4">
        <f>'HD district-data'!P4</f>
        <v>25085</v>
      </c>
      <c r="E4">
        <f>'HD district-data'!Q4</f>
        <v>8446</v>
      </c>
      <c r="F4" s="1">
        <f t="shared" si="0"/>
        <v>0.73168241745420604</v>
      </c>
      <c r="G4" s="1">
        <f t="shared" si="0"/>
        <v>0.24635398436588496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district-data'!O5</f>
        <v>34031</v>
      </c>
      <c r="D5">
        <f>'HD district-data'!P5</f>
        <v>28871</v>
      </c>
      <c r="E5">
        <f>'HD district-data'!Q5</f>
        <v>4410</v>
      </c>
      <c r="F5" s="1">
        <f t="shared" si="0"/>
        <v>0.84837354177073843</v>
      </c>
      <c r="G5" s="1">
        <f t="shared" si="0"/>
        <v>0.12958772883547354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district-data'!O6</f>
        <v>53253</v>
      </c>
      <c r="D6">
        <f>'HD district-data'!P6</f>
        <v>28525</v>
      </c>
      <c r="E6">
        <f>'HD district-data'!Q6</f>
        <v>23686</v>
      </c>
      <c r="F6" s="1">
        <f t="shared" si="0"/>
        <v>0.53565057367660041</v>
      </c>
      <c r="G6" s="1">
        <f t="shared" si="0"/>
        <v>0.44478245357069085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district-data'!O7</f>
        <v>39521</v>
      </c>
      <c r="D7">
        <f>'HD district-data'!P7</f>
        <v>20781</v>
      </c>
      <c r="E7">
        <f>'HD district-data'!Q7</f>
        <v>17717</v>
      </c>
      <c r="F7" s="1">
        <f t="shared" si="0"/>
        <v>0.52582171503757491</v>
      </c>
      <c r="G7" s="1">
        <f t="shared" si="0"/>
        <v>0.44829331241618381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district-data'!O8</f>
        <v>35742</v>
      </c>
      <c r="D8">
        <f>'HD district-data'!P8</f>
        <v>20433</v>
      </c>
      <c r="E8">
        <f>'HD district-data'!Q8</f>
        <v>14364</v>
      </c>
      <c r="F8" s="1">
        <f t="shared" si="0"/>
        <v>0.5716803760282021</v>
      </c>
      <c r="G8" s="1">
        <f t="shared" si="0"/>
        <v>0.40188014101057579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district-data'!O9</f>
        <v>46195</v>
      </c>
      <c r="D9">
        <f>'HD district-data'!P9</f>
        <v>35201</v>
      </c>
      <c r="E9">
        <f>'HD district-data'!Q9</f>
        <v>9770</v>
      </c>
      <c r="F9" s="1">
        <f t="shared" si="0"/>
        <v>0.76200887541941764</v>
      </c>
      <c r="G9" s="1">
        <f t="shared" si="0"/>
        <v>0.21149475051412492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district-data'!O10</f>
        <v>51565</v>
      </c>
      <c r="D10">
        <f>'HD district-data'!P10</f>
        <v>32037</v>
      </c>
      <c r="E10">
        <f>'HD district-data'!Q10</f>
        <v>18381</v>
      </c>
      <c r="F10" s="1">
        <f t="shared" si="0"/>
        <v>0.62129351304179192</v>
      </c>
      <c r="G10" s="1">
        <f t="shared" si="0"/>
        <v>0.35646271695917775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district-data'!O11</f>
        <v>38225</v>
      </c>
      <c r="D11">
        <f>'HD district-data'!P11</f>
        <v>25768</v>
      </c>
      <c r="E11">
        <f>'HD district-data'!Q11</f>
        <v>11561</v>
      </c>
      <c r="F11" s="1">
        <f t="shared" si="0"/>
        <v>0.67411379986919551</v>
      </c>
      <c r="G11" s="1">
        <f t="shared" si="0"/>
        <v>0.30244604316546764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district-data'!O12</f>
        <v>37305</v>
      </c>
      <c r="D12">
        <f>'HD district-data'!P12</f>
        <v>19637</v>
      </c>
      <c r="E12">
        <f>'HD district-data'!Q12</f>
        <v>16795</v>
      </c>
      <c r="F12" s="1">
        <f t="shared" si="0"/>
        <v>0.52639056426752451</v>
      </c>
      <c r="G12" s="1">
        <f t="shared" si="0"/>
        <v>0.45020774695081089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district-data'!O13</f>
        <v>52896</v>
      </c>
      <c r="D13">
        <f>'HD district-data'!P13</f>
        <v>29392</v>
      </c>
      <c r="E13">
        <f>'HD district-data'!Q13</f>
        <v>22412</v>
      </c>
      <c r="F13" s="1">
        <f t="shared" si="0"/>
        <v>0.55565638233514825</v>
      </c>
      <c r="G13" s="1">
        <f t="shared" si="0"/>
        <v>0.4236993345432547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district-data'!O14</f>
        <v>46271</v>
      </c>
      <c r="D14">
        <f>'HD district-data'!P14</f>
        <v>18676</v>
      </c>
      <c r="E14">
        <f>'HD district-data'!Q14</f>
        <v>26455</v>
      </c>
      <c r="F14" s="1">
        <f t="shared" si="0"/>
        <v>0.40362213913682438</v>
      </c>
      <c r="G14" s="1">
        <f t="shared" si="0"/>
        <v>0.57174039895398843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district-data'!O15</f>
        <v>43513</v>
      </c>
      <c r="D15">
        <f>'HD district-data'!P15</f>
        <v>30831</v>
      </c>
      <c r="E15">
        <f>'HD district-data'!Q15</f>
        <v>11326</v>
      </c>
      <c r="F15" s="1">
        <f t="shared" si="0"/>
        <v>0.708546871050031</v>
      </c>
      <c r="G15" s="1">
        <f t="shared" si="0"/>
        <v>0.26029002826741432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district-data'!O16</f>
        <v>41443</v>
      </c>
      <c r="D16">
        <f>'HD district-data'!P16</f>
        <v>21898</v>
      </c>
      <c r="E16">
        <f>'HD district-data'!Q16</f>
        <v>18107</v>
      </c>
      <c r="F16" s="1">
        <f t="shared" si="0"/>
        <v>0.528388388871462</v>
      </c>
      <c r="G16" s="1">
        <f t="shared" si="0"/>
        <v>0.43691335086745653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district-data'!O17</f>
        <v>52087</v>
      </c>
      <c r="D17">
        <f>'HD district-data'!P17</f>
        <v>25985</v>
      </c>
      <c r="E17">
        <f>'HD district-data'!Q17</f>
        <v>24904</v>
      </c>
      <c r="F17" s="1">
        <f t="shared" si="0"/>
        <v>0.49887687906771361</v>
      </c>
      <c r="G17" s="1">
        <f t="shared" si="0"/>
        <v>0.47812314013093477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district-data'!O18</f>
        <v>54825</v>
      </c>
      <c r="D18">
        <f>'HD district-data'!P18</f>
        <v>28718</v>
      </c>
      <c r="E18">
        <f>'HD district-data'!Q18</f>
        <v>24728</v>
      </c>
      <c r="F18" s="1">
        <f t="shared" si="0"/>
        <v>0.52381212950296396</v>
      </c>
      <c r="G18" s="1">
        <f t="shared" si="0"/>
        <v>0.45103511171910626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district-data'!O19</f>
        <v>52919</v>
      </c>
      <c r="D19">
        <f>'HD district-data'!P19</f>
        <v>26478</v>
      </c>
      <c r="E19">
        <f>'HD district-data'!Q19</f>
        <v>25133</v>
      </c>
      <c r="F19" s="1">
        <f t="shared" ref="F19:G82" si="3">D19/$C19</f>
        <v>0.50034959088418152</v>
      </c>
      <c r="G19" s="1">
        <f t="shared" si="3"/>
        <v>0.47493338876396002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district-data'!O20</f>
        <v>31740</v>
      </c>
      <c r="D20">
        <f>'HD district-data'!P20</f>
        <v>25279</v>
      </c>
      <c r="E20">
        <f>'HD district-data'!Q20</f>
        <v>5591</v>
      </c>
      <c r="F20" s="1">
        <f t="shared" si="3"/>
        <v>0.79643982356647758</v>
      </c>
      <c r="G20" s="1">
        <f t="shared" si="3"/>
        <v>0.17614996849401388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district-data'!O21</f>
        <v>52857</v>
      </c>
      <c r="D21">
        <f>'HD district-data'!P21</f>
        <v>37547</v>
      </c>
      <c r="E21">
        <f>'HD district-data'!Q21</f>
        <v>14266</v>
      </c>
      <c r="F21" s="1">
        <f t="shared" si="3"/>
        <v>0.71035056851505007</v>
      </c>
      <c r="G21" s="1">
        <f t="shared" si="3"/>
        <v>0.26989802675142366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district-data'!O22</f>
        <v>38229</v>
      </c>
      <c r="D22">
        <f>'HD district-data'!P22</f>
        <v>32980</v>
      </c>
      <c r="E22">
        <f>'HD district-data'!Q22</f>
        <v>4293</v>
      </c>
      <c r="F22" s="1">
        <f t="shared" si="3"/>
        <v>0.86269585916450864</v>
      </c>
      <c r="G22" s="1">
        <f t="shared" si="3"/>
        <v>0.11229694734363964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district-data'!O23</f>
        <v>54293</v>
      </c>
      <c r="D23">
        <f>'HD district-data'!P23</f>
        <v>47860</v>
      </c>
      <c r="E23">
        <f>'HD district-data'!Q23</f>
        <v>5586</v>
      </c>
      <c r="F23" s="1">
        <f t="shared" si="3"/>
        <v>0.8815132705873685</v>
      </c>
      <c r="G23" s="1">
        <f t="shared" si="3"/>
        <v>0.10288619159007607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district-data'!O24</f>
        <v>51779</v>
      </c>
      <c r="D24">
        <f>'HD district-data'!P24</f>
        <v>38461</v>
      </c>
      <c r="E24">
        <f>'HD district-data'!Q24</f>
        <v>12401</v>
      </c>
      <c r="F24" s="1">
        <f t="shared" si="3"/>
        <v>0.74279147917109256</v>
      </c>
      <c r="G24" s="1">
        <f t="shared" si="3"/>
        <v>0.23949863844415689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district-data'!O25</f>
        <v>59027</v>
      </c>
      <c r="D25">
        <f>'HD district-data'!P25</f>
        <v>29199</v>
      </c>
      <c r="E25">
        <f>'HD district-data'!Q25</f>
        <v>28446</v>
      </c>
      <c r="F25" s="1">
        <f t="shared" si="3"/>
        <v>0.49467192979483965</v>
      </c>
      <c r="G25" s="1">
        <f t="shared" si="3"/>
        <v>0.48191505582191202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district-data'!O26</f>
        <v>37890</v>
      </c>
      <c r="D26">
        <f>'HD district-data'!P26</f>
        <v>25937</v>
      </c>
      <c r="E26">
        <f>'HD district-data'!Q26</f>
        <v>10750</v>
      </c>
      <c r="F26" s="1">
        <f t="shared" si="3"/>
        <v>0.68453417788334658</v>
      </c>
      <c r="G26" s="1">
        <f t="shared" si="3"/>
        <v>0.28371602005806279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district-data'!O27</f>
        <v>39760</v>
      </c>
      <c r="D27">
        <f>'HD district-data'!P27</f>
        <v>30116</v>
      </c>
      <c r="E27">
        <f>'HD district-data'!Q27</f>
        <v>8468</v>
      </c>
      <c r="F27" s="1">
        <f t="shared" si="3"/>
        <v>0.75744466800804833</v>
      </c>
      <c r="G27" s="1">
        <f t="shared" si="3"/>
        <v>0.21297786720321932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district-data'!O28</f>
        <v>52563</v>
      </c>
      <c r="D28">
        <f>'HD district-data'!P28</f>
        <v>37018</v>
      </c>
      <c r="E28">
        <f>'HD district-data'!Q28</f>
        <v>14296</v>
      </c>
      <c r="F28" s="1">
        <f t="shared" si="3"/>
        <v>0.70425965032437265</v>
      </c>
      <c r="G28" s="1">
        <f t="shared" si="3"/>
        <v>0.27197838783935468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district-data'!O29</f>
        <v>60064</v>
      </c>
      <c r="D29">
        <f>'HD district-data'!P29</f>
        <v>29722</v>
      </c>
      <c r="E29">
        <f>'HD district-data'!Q29</f>
        <v>28822</v>
      </c>
      <c r="F29" s="1">
        <f t="shared" si="3"/>
        <v>0.49483883857218969</v>
      </c>
      <c r="G29" s="1">
        <f t="shared" si="3"/>
        <v>0.47985482152370806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district-data'!O30</f>
        <v>53901</v>
      </c>
      <c r="D30">
        <f>'HD district-data'!P30</f>
        <v>27230</v>
      </c>
      <c r="E30">
        <f>'HD district-data'!Q30</f>
        <v>25276</v>
      </c>
      <c r="F30" s="1">
        <f t="shared" si="3"/>
        <v>0.50518543255227177</v>
      </c>
      <c r="G30" s="1">
        <f t="shared" si="3"/>
        <v>0.46893378601510177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district-data'!O31</f>
        <v>43399</v>
      </c>
      <c r="D31">
        <f>'HD district-data'!P31</f>
        <v>17313</v>
      </c>
      <c r="E31">
        <f>'HD district-data'!Q31</f>
        <v>24768</v>
      </c>
      <c r="F31" s="1">
        <f t="shared" si="3"/>
        <v>0.39892624254015069</v>
      </c>
      <c r="G31" s="1">
        <f t="shared" si="3"/>
        <v>0.57070439411046336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district-data'!O32</f>
        <v>52039</v>
      </c>
      <c r="D32">
        <f>'HD district-data'!P32</f>
        <v>14643</v>
      </c>
      <c r="E32">
        <f>'HD district-data'!Q32</f>
        <v>35892</v>
      </c>
      <c r="F32" s="1">
        <f t="shared" si="3"/>
        <v>0.28138511500989644</v>
      </c>
      <c r="G32" s="1">
        <f t="shared" si="3"/>
        <v>0.68971348411768096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district-data'!O33</f>
        <v>54011</v>
      </c>
      <c r="D33">
        <f>'HD district-data'!P33</f>
        <v>27767</v>
      </c>
      <c r="E33">
        <f>'HD district-data'!Q33</f>
        <v>24768</v>
      </c>
      <c r="F33" s="1">
        <f t="shared" si="3"/>
        <v>0.51409897983744057</v>
      </c>
      <c r="G33" s="1">
        <f t="shared" si="3"/>
        <v>0.45857325359648959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district-data'!O34</f>
        <v>43856</v>
      </c>
      <c r="D34">
        <f>'HD district-data'!P34</f>
        <v>22516</v>
      </c>
      <c r="E34">
        <f>'HD district-data'!Q34</f>
        <v>19883</v>
      </c>
      <c r="F34" s="1">
        <f t="shared" si="3"/>
        <v>0.51340751550529007</v>
      </c>
      <c r="G34" s="1">
        <f t="shared" si="3"/>
        <v>0.45337012039401681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district-data'!O35</f>
        <v>37183</v>
      </c>
      <c r="D35">
        <f>'HD district-data'!P35</f>
        <v>27929</v>
      </c>
      <c r="E35">
        <f>'HD district-data'!Q35</f>
        <v>8173</v>
      </c>
      <c r="F35" s="1">
        <f t="shared" si="3"/>
        <v>0.75112282494688432</v>
      </c>
      <c r="G35" s="1">
        <f t="shared" si="3"/>
        <v>0.21980474948229028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district-data'!O36</f>
        <v>55412</v>
      </c>
      <c r="D36">
        <f>'HD district-data'!P36</f>
        <v>27912</v>
      </c>
      <c r="E36">
        <f>'HD district-data'!Q36</f>
        <v>25968</v>
      </c>
      <c r="F36" s="1">
        <f t="shared" si="3"/>
        <v>0.50371760629466544</v>
      </c>
      <c r="G36" s="1">
        <f t="shared" si="3"/>
        <v>0.46863495271782285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district-data'!O37</f>
        <v>48295</v>
      </c>
      <c r="D37">
        <f>'HD district-data'!P37</f>
        <v>21326</v>
      </c>
      <c r="E37">
        <f>'HD district-data'!Q37</f>
        <v>25602</v>
      </c>
      <c r="F37" s="1">
        <f t="shared" si="3"/>
        <v>0.4415778030852055</v>
      </c>
      <c r="G37" s="1">
        <f t="shared" si="3"/>
        <v>0.53011698933637019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district-data'!O38</f>
        <v>45124</v>
      </c>
      <c r="D38">
        <f>'HD district-data'!P38</f>
        <v>22174</v>
      </c>
      <c r="E38">
        <f>'HD district-data'!Q38</f>
        <v>21380</v>
      </c>
      <c r="F38" s="1">
        <f t="shared" si="3"/>
        <v>0.49140147150075347</v>
      </c>
      <c r="G38" s="1">
        <f t="shared" si="3"/>
        <v>0.47380551369559437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district-data'!O39</f>
        <v>55951</v>
      </c>
      <c r="D39">
        <f>'HD district-data'!P39</f>
        <v>20474</v>
      </c>
      <c r="E39">
        <f>'HD district-data'!Q39</f>
        <v>33913</v>
      </c>
      <c r="F39" s="1">
        <f t="shared" si="3"/>
        <v>0.36592732927025434</v>
      </c>
      <c r="G39" s="1">
        <f t="shared" si="3"/>
        <v>0.6061196403996354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district-data'!O40</f>
        <v>35705</v>
      </c>
      <c r="D40">
        <f>'HD district-data'!P40</f>
        <v>24162</v>
      </c>
      <c r="E40">
        <f>'HD district-data'!Q40</f>
        <v>10439</v>
      </c>
      <c r="F40" s="1">
        <f t="shared" si="3"/>
        <v>0.67671194510572752</v>
      </c>
      <c r="G40" s="1">
        <f t="shared" si="3"/>
        <v>0.29236801568407789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district-data'!O41</f>
        <v>44084</v>
      </c>
      <c r="D41">
        <f>'HD district-data'!P41</f>
        <v>17111</v>
      </c>
      <c r="E41">
        <f>'HD district-data'!Q41</f>
        <v>25412</v>
      </c>
      <c r="F41" s="1">
        <f t="shared" si="3"/>
        <v>0.3881453588603575</v>
      </c>
      <c r="G41" s="1">
        <f t="shared" si="3"/>
        <v>0.5764449686961256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district-data'!O42</f>
        <v>41789</v>
      </c>
      <c r="D42">
        <f>'HD district-data'!P42</f>
        <v>22283</v>
      </c>
      <c r="E42">
        <f>'HD district-data'!Q42</f>
        <v>17899</v>
      </c>
      <c r="F42" s="1">
        <f t="shared" si="3"/>
        <v>0.53322644715116418</v>
      </c>
      <c r="G42" s="1">
        <f t="shared" si="3"/>
        <v>0.42831845701021798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district-data'!O43</f>
        <v>28614</v>
      </c>
      <c r="D43">
        <f>'HD district-data'!P43</f>
        <v>21734</v>
      </c>
      <c r="E43">
        <f>'HD district-data'!Q43</f>
        <v>5806</v>
      </c>
      <c r="F43" s="1">
        <f t="shared" si="3"/>
        <v>0.75955825819528899</v>
      </c>
      <c r="G43" s="1">
        <f t="shared" si="3"/>
        <v>0.20290766757531278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district-data'!O44</f>
        <v>41816</v>
      </c>
      <c r="D44">
        <f>'HD district-data'!P44</f>
        <v>27870</v>
      </c>
      <c r="E44">
        <f>'HD district-data'!Q44</f>
        <v>12511</v>
      </c>
      <c r="F44" s="1">
        <f t="shared" si="3"/>
        <v>0.66649129519801031</v>
      </c>
      <c r="G44" s="1">
        <f t="shared" si="3"/>
        <v>0.29919169695810216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district-data'!O45</f>
        <v>51439</v>
      </c>
      <c r="D45">
        <f>'HD district-data'!P45</f>
        <v>22181</v>
      </c>
      <c r="E45">
        <f>'HD district-data'!Q45</f>
        <v>27691</v>
      </c>
      <c r="F45" s="1">
        <f t="shared" si="3"/>
        <v>0.43120978246077879</v>
      </c>
      <c r="G45" s="1">
        <f t="shared" si="3"/>
        <v>0.53832695036839751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district-data'!O46</f>
        <v>37643</v>
      </c>
      <c r="D46">
        <f>'HD district-data'!P46</f>
        <v>14551</v>
      </c>
      <c r="E46">
        <f>'HD district-data'!Q46</f>
        <v>21920</v>
      </c>
      <c r="F46" s="1">
        <f t="shared" si="3"/>
        <v>0.38655261270355712</v>
      </c>
      <c r="G46" s="1">
        <f t="shared" si="3"/>
        <v>0.58231278059665803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district-data'!O47</f>
        <v>49566</v>
      </c>
      <c r="D47">
        <f>'HD district-data'!P47</f>
        <v>18370</v>
      </c>
      <c r="E47">
        <f>'HD district-data'!Q47</f>
        <v>29889</v>
      </c>
      <c r="F47" s="1">
        <f t="shared" si="3"/>
        <v>0.37061695517088328</v>
      </c>
      <c r="G47" s="1">
        <f t="shared" si="3"/>
        <v>0.60301416293426946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district-data'!O48</f>
        <v>40999</v>
      </c>
      <c r="D48">
        <f>'HD district-data'!P48</f>
        <v>14212</v>
      </c>
      <c r="E48">
        <f>'HD district-data'!Q48</f>
        <v>25626</v>
      </c>
      <c r="F48" s="1">
        <f t="shared" si="3"/>
        <v>0.34664260103904976</v>
      </c>
      <c r="G48" s="1">
        <f t="shared" si="3"/>
        <v>0.62503963511305149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district-data'!O49</f>
        <v>42638</v>
      </c>
      <c r="D49">
        <f>'HD district-data'!P49</f>
        <v>17470</v>
      </c>
      <c r="E49">
        <f>'HD district-data'!Q49</f>
        <v>23519</v>
      </c>
      <c r="F49" s="1">
        <f t="shared" si="3"/>
        <v>0.40972841127632625</v>
      </c>
      <c r="G49" s="1">
        <f t="shared" si="3"/>
        <v>0.55159716684647497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district-data'!O50</f>
        <v>46844</v>
      </c>
      <c r="D50">
        <f>'HD district-data'!P50</f>
        <v>18596</v>
      </c>
      <c r="E50">
        <f>'HD district-data'!Q50</f>
        <v>26864</v>
      </c>
      <c r="F50" s="1">
        <f t="shared" si="3"/>
        <v>0.39697720092220989</v>
      </c>
      <c r="G50" s="1">
        <f t="shared" si="3"/>
        <v>0.57347792673554776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district-data'!O51</f>
        <v>42476</v>
      </c>
      <c r="D51">
        <f>'HD district-data'!P51</f>
        <v>21383</v>
      </c>
      <c r="E51">
        <f>'HD district-data'!Q51</f>
        <v>19753</v>
      </c>
      <c r="F51" s="1">
        <f t="shared" si="3"/>
        <v>0.50341369243808265</v>
      </c>
      <c r="G51" s="1">
        <f t="shared" si="3"/>
        <v>0.46503908089273943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district-data'!O52</f>
        <v>40062</v>
      </c>
      <c r="D52">
        <f>'HD district-data'!P52</f>
        <v>14149</v>
      </c>
      <c r="E52">
        <f>'HD district-data'!Q52</f>
        <v>24379</v>
      </c>
      <c r="F52" s="1">
        <f t="shared" si="3"/>
        <v>0.35317757475912337</v>
      </c>
      <c r="G52" s="1">
        <f t="shared" si="3"/>
        <v>0.60853177574759121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district-data'!O53</f>
        <v>42611</v>
      </c>
      <c r="D53">
        <f>'HD district-data'!P53</f>
        <v>23768</v>
      </c>
      <c r="E53">
        <f>'HD district-data'!Q53</f>
        <v>17633</v>
      </c>
      <c r="F53" s="1">
        <f t="shared" si="3"/>
        <v>0.55779024195630234</v>
      </c>
      <c r="G53" s="1">
        <f t="shared" si="3"/>
        <v>0.41381333458496633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district-data'!O54</f>
        <v>45436</v>
      </c>
      <c r="D54">
        <f>'HD district-data'!P54</f>
        <v>22554</v>
      </c>
      <c r="E54">
        <f>'HD district-data'!Q54</f>
        <v>21530</v>
      </c>
      <c r="F54" s="1">
        <f t="shared" si="3"/>
        <v>0.49639052733515276</v>
      </c>
      <c r="G54" s="1">
        <f t="shared" si="3"/>
        <v>0.47385333215952108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district-data'!O55</f>
        <v>44940</v>
      </c>
      <c r="D55">
        <f>'HD district-data'!P55</f>
        <v>20151</v>
      </c>
      <c r="E55">
        <f>'HD district-data'!Q55</f>
        <v>23106</v>
      </c>
      <c r="F55" s="1">
        <f t="shared" si="3"/>
        <v>0.44839786381842456</v>
      </c>
      <c r="G55" s="1">
        <f t="shared" si="3"/>
        <v>0.51415220293724961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district-data'!O56</f>
        <v>48041</v>
      </c>
      <c r="D56">
        <f>'HD district-data'!P56</f>
        <v>17292</v>
      </c>
      <c r="E56">
        <f>'HD district-data'!Q56</f>
        <v>29528</v>
      </c>
      <c r="F56" s="1">
        <f t="shared" si="3"/>
        <v>0.3599425490726671</v>
      </c>
      <c r="G56" s="1">
        <f t="shared" si="3"/>
        <v>0.61464166024853772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district-data'!O57</f>
        <v>51478</v>
      </c>
      <c r="D57">
        <f>'HD district-data'!P57</f>
        <v>13428</v>
      </c>
      <c r="E57">
        <f>'HD district-data'!Q57</f>
        <v>36662</v>
      </c>
      <c r="F57" s="1">
        <f t="shared" si="3"/>
        <v>0.26084929484439956</v>
      </c>
      <c r="G57" s="1">
        <f t="shared" si="3"/>
        <v>0.71218773068106767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district-data'!O58</f>
        <v>52280</v>
      </c>
      <c r="D58">
        <f>'HD district-data'!P58</f>
        <v>23704</v>
      </c>
      <c r="E58">
        <f>'HD district-data'!Q58</f>
        <v>26955</v>
      </c>
      <c r="F58" s="1">
        <f t="shared" si="3"/>
        <v>0.45340474368783473</v>
      </c>
      <c r="G58" s="1">
        <f t="shared" si="3"/>
        <v>0.51558913542463658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district-data'!O59</f>
        <v>48804</v>
      </c>
      <c r="D59">
        <f>'HD district-data'!P59</f>
        <v>20095</v>
      </c>
      <c r="E59">
        <f>'HD district-data'!Q59</f>
        <v>27143</v>
      </c>
      <c r="F59" s="1">
        <f t="shared" si="3"/>
        <v>0.41174903696418325</v>
      </c>
      <c r="G59" s="1">
        <f t="shared" si="3"/>
        <v>0.55616342922711248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district-data'!O60</f>
        <v>38969</v>
      </c>
      <c r="D60">
        <f>'HD district-data'!P60</f>
        <v>26200</v>
      </c>
      <c r="E60">
        <f>'HD district-data'!Q60</f>
        <v>11743</v>
      </c>
      <c r="F60" s="1">
        <f t="shared" si="3"/>
        <v>0.67232928738227826</v>
      </c>
      <c r="G60" s="1">
        <f t="shared" si="3"/>
        <v>0.30134209243244631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district-data'!O61</f>
        <v>56167</v>
      </c>
      <c r="D61">
        <f>'HD district-data'!P61</f>
        <v>24691</v>
      </c>
      <c r="E61">
        <f>'HD district-data'!Q61</f>
        <v>30041</v>
      </c>
      <c r="F61" s="1">
        <f t="shared" si="3"/>
        <v>0.43959976498655795</v>
      </c>
      <c r="G61" s="1">
        <f t="shared" si="3"/>
        <v>0.53485142521409368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district-data'!O62</f>
        <v>50606</v>
      </c>
      <c r="D62">
        <f>'HD district-data'!P62</f>
        <v>20583</v>
      </c>
      <c r="E62">
        <f>'HD district-data'!Q62</f>
        <v>28954</v>
      </c>
      <c r="F62" s="1">
        <f t="shared" si="3"/>
        <v>0.40673042722206854</v>
      </c>
      <c r="G62" s="1">
        <f t="shared" si="3"/>
        <v>0.5721455953839466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district-data'!O63</f>
        <v>49627</v>
      </c>
      <c r="D63">
        <f>'HD district-data'!P63</f>
        <v>20528</v>
      </c>
      <c r="E63">
        <f>'HD district-data'!Q63</f>
        <v>28079</v>
      </c>
      <c r="F63" s="1">
        <f t="shared" si="3"/>
        <v>0.41364579765047255</v>
      </c>
      <c r="G63" s="1">
        <f t="shared" si="3"/>
        <v>0.56580087452394867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district-data'!O64</f>
        <v>50200</v>
      </c>
      <c r="D64">
        <f>'HD district-data'!P64</f>
        <v>15905</v>
      </c>
      <c r="E64">
        <f>'HD district-data'!Q64</f>
        <v>32569</v>
      </c>
      <c r="F64" s="1">
        <f t="shared" si="3"/>
        <v>0.31683266932270915</v>
      </c>
      <c r="G64" s="1">
        <f t="shared" si="3"/>
        <v>0.64878486055776896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district-data'!O65</f>
        <v>39583</v>
      </c>
      <c r="D65">
        <f>'HD district-data'!P65</f>
        <v>10285</v>
      </c>
      <c r="E65">
        <f>'HD district-data'!Q65</f>
        <v>27921</v>
      </c>
      <c r="F65" s="1">
        <f t="shared" si="3"/>
        <v>0.25983376702119598</v>
      </c>
      <c r="G65" s="1">
        <f t="shared" si="3"/>
        <v>0.70537857160902406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district-data'!O66</f>
        <v>45232</v>
      </c>
      <c r="D66">
        <f>'HD district-data'!P66</f>
        <v>25812</v>
      </c>
      <c r="E66">
        <f>'HD district-data'!Q66</f>
        <v>18221</v>
      </c>
      <c r="F66" s="1">
        <f t="shared" si="3"/>
        <v>0.5706579412805094</v>
      </c>
      <c r="G66" s="1">
        <f t="shared" si="3"/>
        <v>0.40283427661832333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district-data'!O67</f>
        <v>44557</v>
      </c>
      <c r="D67">
        <f>'HD district-data'!P67</f>
        <v>18295</v>
      </c>
      <c r="E67">
        <f>'HD district-data'!Q67</f>
        <v>24684</v>
      </c>
      <c r="F67" s="1">
        <f t="shared" si="3"/>
        <v>0.41059766142244764</v>
      </c>
      <c r="G67" s="1">
        <f t="shared" si="3"/>
        <v>0.55398702785196485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district-data'!O68</f>
        <v>49552</v>
      </c>
      <c r="D68">
        <f>'HD district-data'!P68</f>
        <v>19067</v>
      </c>
      <c r="E68">
        <f>'HD district-data'!Q68</f>
        <v>29083</v>
      </c>
      <c r="F68" s="1">
        <f t="shared" si="3"/>
        <v>0.38478769777203747</v>
      </c>
      <c r="G68" s="1">
        <f t="shared" si="3"/>
        <v>0.58691879237972233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district-data'!O69</f>
        <v>44523</v>
      </c>
      <c r="D69">
        <f>'HD district-data'!P69</f>
        <v>15619</v>
      </c>
      <c r="E69">
        <f>'HD district-data'!Q69</f>
        <v>27413</v>
      </c>
      <c r="F69" s="1">
        <f t="shared" si="3"/>
        <v>0.35080744783594997</v>
      </c>
      <c r="G69" s="1">
        <f t="shared" si="3"/>
        <v>0.61570424275093771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district-data'!O70</f>
        <v>43209</v>
      </c>
      <c r="D70">
        <f>'HD district-data'!P70</f>
        <v>16172</v>
      </c>
      <c r="E70">
        <f>'HD district-data'!Q70</f>
        <v>25841</v>
      </c>
      <c r="F70" s="1">
        <f t="shared" si="3"/>
        <v>0.374273878127242</v>
      </c>
      <c r="G70" s="1">
        <f t="shared" si="3"/>
        <v>0.5980467032331227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district-data'!O71</f>
        <v>39936</v>
      </c>
      <c r="D71">
        <f>'HD district-data'!P71</f>
        <v>13165</v>
      </c>
      <c r="E71">
        <f>'HD district-data'!Q71</f>
        <v>25604</v>
      </c>
      <c r="F71" s="1">
        <f t="shared" si="3"/>
        <v>0.32965244391025639</v>
      </c>
      <c r="G71" s="1">
        <f t="shared" si="3"/>
        <v>0.64112580128205132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district-data'!O72</f>
        <v>49165</v>
      </c>
      <c r="D72">
        <f>'HD district-data'!P72</f>
        <v>17280</v>
      </c>
      <c r="E72">
        <f>'HD district-data'!Q72</f>
        <v>30278</v>
      </c>
      <c r="F72" s="1">
        <f t="shared" si="3"/>
        <v>0.35146954134038444</v>
      </c>
      <c r="G72" s="1">
        <f t="shared" si="3"/>
        <v>0.6158446049018611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district-data'!O73</f>
        <v>42422</v>
      </c>
      <c r="D73">
        <f>'HD district-data'!P73</f>
        <v>14301</v>
      </c>
      <c r="E73">
        <f>'HD district-data'!Q73</f>
        <v>26849</v>
      </c>
      <c r="F73" s="1">
        <f t="shared" si="3"/>
        <v>0.33711281882042338</v>
      </c>
      <c r="G73" s="1">
        <f t="shared" si="3"/>
        <v>0.63290273914478334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district-data'!O74</f>
        <v>45629</v>
      </c>
      <c r="D74">
        <f>'HD district-data'!P74</f>
        <v>23094</v>
      </c>
      <c r="E74">
        <f>'HD district-data'!Q74</f>
        <v>20797</v>
      </c>
      <c r="F74" s="1">
        <f t="shared" si="3"/>
        <v>0.50612549036796772</v>
      </c>
      <c r="G74" s="1">
        <f t="shared" si="3"/>
        <v>0.45578469832781782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district-data'!O75</f>
        <v>46189</v>
      </c>
      <c r="D75">
        <f>'HD district-data'!P75</f>
        <v>18830</v>
      </c>
      <c r="E75">
        <f>'HD district-data'!Q75</f>
        <v>26143</v>
      </c>
      <c r="F75" s="1">
        <f t="shared" si="3"/>
        <v>0.40767282253350362</v>
      </c>
      <c r="G75" s="1">
        <f t="shared" si="3"/>
        <v>0.56600056290458767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district-data'!O76</f>
        <v>43510</v>
      </c>
      <c r="D76">
        <f>'HD district-data'!P76</f>
        <v>13695</v>
      </c>
      <c r="E76">
        <f>'HD district-data'!Q76</f>
        <v>28520</v>
      </c>
      <c r="F76" s="1">
        <f t="shared" si="3"/>
        <v>0.31475522868306138</v>
      </c>
      <c r="G76" s="1">
        <f t="shared" si="3"/>
        <v>0.6554814985060905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district-data'!O77</f>
        <v>39273</v>
      </c>
      <c r="D77">
        <f>'HD district-data'!P77</f>
        <v>15884</v>
      </c>
      <c r="E77">
        <f>'HD district-data'!Q77</f>
        <v>22097</v>
      </c>
      <c r="F77" s="1">
        <f t="shared" si="3"/>
        <v>0.40445089501693277</v>
      </c>
      <c r="G77" s="1">
        <f t="shared" si="3"/>
        <v>0.56265118529269476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district-data'!O78</f>
        <v>43334</v>
      </c>
      <c r="D78">
        <f>'HD district-data'!P78</f>
        <v>20447</v>
      </c>
      <c r="E78">
        <f>'HD district-data'!Q78</f>
        <v>21292</v>
      </c>
      <c r="F78" s="1">
        <f t="shared" si="3"/>
        <v>0.47184658697558501</v>
      </c>
      <c r="G78" s="1">
        <f t="shared" si="3"/>
        <v>0.49134628698020033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district-data'!O79</f>
        <v>44678</v>
      </c>
      <c r="D79">
        <f>'HD district-data'!P79</f>
        <v>14827</v>
      </c>
      <c r="E79">
        <f>'HD district-data'!Q79</f>
        <v>28381</v>
      </c>
      <c r="F79" s="1">
        <f t="shared" si="3"/>
        <v>0.33186355700792336</v>
      </c>
      <c r="G79" s="1">
        <f t="shared" si="3"/>
        <v>0.63523434352477726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district-data'!O80</f>
        <v>40055</v>
      </c>
      <c r="D80">
        <f>'HD district-data'!P80</f>
        <v>13470</v>
      </c>
      <c r="E80">
        <f>'HD district-data'!Q80</f>
        <v>25270</v>
      </c>
      <c r="F80" s="1">
        <f t="shared" si="3"/>
        <v>0.33628760454375234</v>
      </c>
      <c r="G80" s="1">
        <f t="shared" si="3"/>
        <v>0.63088253651229564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district-data'!O81</f>
        <v>41509</v>
      </c>
      <c r="D81">
        <f>'HD district-data'!P81</f>
        <v>13588</v>
      </c>
      <c r="E81">
        <f>'HD district-data'!Q81</f>
        <v>26523</v>
      </c>
      <c r="F81" s="1">
        <f t="shared" si="3"/>
        <v>0.32735069502999348</v>
      </c>
      <c r="G81" s="1">
        <f t="shared" si="3"/>
        <v>0.63896986195764771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district-data'!O82</f>
        <v>47900</v>
      </c>
      <c r="D82">
        <f>'HD district-data'!P82</f>
        <v>12343</v>
      </c>
      <c r="E82">
        <f>'HD district-data'!Q82</f>
        <v>33851</v>
      </c>
      <c r="F82" s="1">
        <f t="shared" si="3"/>
        <v>0.25768267223382046</v>
      </c>
      <c r="G82" s="1">
        <f t="shared" si="3"/>
        <v>0.7067014613778706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district-data'!O83</f>
        <v>42930</v>
      </c>
      <c r="D83">
        <f>'HD district-data'!P83</f>
        <v>12609</v>
      </c>
      <c r="E83">
        <f>'HD district-data'!Q83</f>
        <v>28808</v>
      </c>
      <c r="F83" s="1">
        <f t="shared" ref="F83:G101" si="6">D83/$C83</f>
        <v>0.29371069182389936</v>
      </c>
      <c r="G83" s="1">
        <f t="shared" si="6"/>
        <v>0.67104588865595149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district-data'!O84</f>
        <v>43954</v>
      </c>
      <c r="D84">
        <f>'HD district-data'!P84</f>
        <v>10940</v>
      </c>
      <c r="E84">
        <f>'HD district-data'!Q84</f>
        <v>31763</v>
      </c>
      <c r="F84" s="1">
        <f t="shared" si="6"/>
        <v>0.24889657369067661</v>
      </c>
      <c r="G84" s="1">
        <f t="shared" si="6"/>
        <v>0.72264185284615734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district-data'!O85</f>
        <v>43176</v>
      </c>
      <c r="D85">
        <f>'HD district-data'!P85</f>
        <v>12459</v>
      </c>
      <c r="E85">
        <f>'HD district-data'!Q85</f>
        <v>29200</v>
      </c>
      <c r="F85" s="1">
        <f t="shared" si="6"/>
        <v>0.28856309060589214</v>
      </c>
      <c r="G85" s="1">
        <f t="shared" si="6"/>
        <v>0.67630164906429502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district-data'!O86</f>
        <v>45314</v>
      </c>
      <c r="D86">
        <f>'HD district-data'!P86</f>
        <v>8865</v>
      </c>
      <c r="E86">
        <f>'HD district-data'!Q86</f>
        <v>35053</v>
      </c>
      <c r="F86" s="1">
        <f t="shared" si="6"/>
        <v>0.19563490312044843</v>
      </c>
      <c r="G86" s="1">
        <f t="shared" si="6"/>
        <v>0.77355784084388934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district-data'!O87</f>
        <v>45928</v>
      </c>
      <c r="D87">
        <f>'HD district-data'!P87</f>
        <v>11340</v>
      </c>
      <c r="E87">
        <f>'HD district-data'!Q87</f>
        <v>32849</v>
      </c>
      <c r="F87" s="1">
        <f t="shared" si="6"/>
        <v>0.24690820414561923</v>
      </c>
      <c r="G87" s="1">
        <f t="shared" si="6"/>
        <v>0.71522818324333737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district-data'!O88</f>
        <v>40718</v>
      </c>
      <c r="D88">
        <f>'HD district-data'!P88</f>
        <v>11588</v>
      </c>
      <c r="E88">
        <f>'HD district-data'!Q88</f>
        <v>28070</v>
      </c>
      <c r="F88" s="1">
        <f t="shared" si="6"/>
        <v>0.28459158111891547</v>
      </c>
      <c r="G88" s="1">
        <f t="shared" si="6"/>
        <v>0.6893757060759369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district-data'!O89</f>
        <v>37514</v>
      </c>
      <c r="D89">
        <f>'HD district-data'!P89</f>
        <v>11992</v>
      </c>
      <c r="E89">
        <f>'HD district-data'!Q89</f>
        <v>24122</v>
      </c>
      <c r="F89" s="1">
        <f t="shared" si="6"/>
        <v>0.31966732419896571</v>
      </c>
      <c r="G89" s="1">
        <f t="shared" si="6"/>
        <v>0.64301327504398353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district-data'!O90</f>
        <v>42238</v>
      </c>
      <c r="D90">
        <f>'HD district-data'!P90</f>
        <v>15724</v>
      </c>
      <c r="E90">
        <f>'HD district-data'!Q90</f>
        <v>24650</v>
      </c>
      <c r="F90" s="1">
        <f t="shared" si="6"/>
        <v>0.37227141436621053</v>
      </c>
      <c r="G90" s="1">
        <f t="shared" si="6"/>
        <v>0.58359770822482127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district-data'!O91</f>
        <v>47656</v>
      </c>
      <c r="D91">
        <f>'HD district-data'!P91</f>
        <v>20533</v>
      </c>
      <c r="E91">
        <f>'HD district-data'!Q91</f>
        <v>25236</v>
      </c>
      <c r="F91" s="1">
        <f t="shared" si="6"/>
        <v>0.43085865368474063</v>
      </c>
      <c r="G91" s="1">
        <f t="shared" si="6"/>
        <v>0.52954507302333387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district-data'!O92</f>
        <v>37798</v>
      </c>
      <c r="D92">
        <f>'HD district-data'!P92</f>
        <v>12330</v>
      </c>
      <c r="E92">
        <f>'HD district-data'!Q92</f>
        <v>24487</v>
      </c>
      <c r="F92" s="1">
        <f t="shared" si="6"/>
        <v>0.32620773585904017</v>
      </c>
      <c r="G92" s="1">
        <f t="shared" si="6"/>
        <v>0.64783850997407266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district-data'!O93</f>
        <v>37192</v>
      </c>
      <c r="D93">
        <f>'HD district-data'!P93</f>
        <v>9250</v>
      </c>
      <c r="E93">
        <f>'HD district-data'!Q93</f>
        <v>26781</v>
      </c>
      <c r="F93" s="1">
        <f t="shared" si="6"/>
        <v>0.24870939987093998</v>
      </c>
      <c r="G93" s="1">
        <f t="shared" si="6"/>
        <v>0.72007420950742096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district-data'!O94</f>
        <v>37233</v>
      </c>
      <c r="D94">
        <f>'HD district-data'!P94</f>
        <v>12847</v>
      </c>
      <c r="E94">
        <f>'HD district-data'!Q94</f>
        <v>23368</v>
      </c>
      <c r="F94" s="1">
        <f t="shared" si="6"/>
        <v>0.34504337550022829</v>
      </c>
      <c r="G94" s="1">
        <f t="shared" si="6"/>
        <v>0.62761528751376472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district-data'!O95</f>
        <v>39626</v>
      </c>
      <c r="D95">
        <f>'HD district-data'!P95</f>
        <v>12841</v>
      </c>
      <c r="E95">
        <f>'HD district-data'!Q95</f>
        <v>25783</v>
      </c>
      <c r="F95" s="1">
        <f t="shared" si="6"/>
        <v>0.32405491344067028</v>
      </c>
      <c r="G95" s="1">
        <f t="shared" si="6"/>
        <v>0.65065865845656889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district-data'!O96</f>
        <v>45044</v>
      </c>
      <c r="D96">
        <f>'HD district-data'!P96</f>
        <v>20764</v>
      </c>
      <c r="E96">
        <f>'HD district-data'!Q96</f>
        <v>22853</v>
      </c>
      <c r="F96" s="1">
        <f t="shared" si="6"/>
        <v>0.46097149453867331</v>
      </c>
      <c r="G96" s="1">
        <f t="shared" si="6"/>
        <v>0.50734837048219517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district-data'!O97</f>
        <v>45644</v>
      </c>
      <c r="D97">
        <f>'HD district-data'!P97</f>
        <v>14422</v>
      </c>
      <c r="E97">
        <f>'HD district-data'!Q97</f>
        <v>29866</v>
      </c>
      <c r="F97" s="1">
        <f t="shared" si="6"/>
        <v>0.31596704933835773</v>
      </c>
      <c r="G97" s="1">
        <f t="shared" si="6"/>
        <v>0.65432477434054859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district-data'!O98</f>
        <v>45994</v>
      </c>
      <c r="D98">
        <f>'HD district-data'!P98</f>
        <v>16668</v>
      </c>
      <c r="E98">
        <f>'HD district-data'!Q98</f>
        <v>27959</v>
      </c>
      <c r="F98" s="1">
        <f t="shared" si="6"/>
        <v>0.36239509501239292</v>
      </c>
      <c r="G98" s="1">
        <f t="shared" si="6"/>
        <v>0.60788363699612991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district-data'!O99</f>
        <v>40726</v>
      </c>
      <c r="D99">
        <f>'HD district-data'!P99</f>
        <v>13407</v>
      </c>
      <c r="E99">
        <f>'HD district-data'!Q99</f>
        <v>26040</v>
      </c>
      <c r="F99" s="1">
        <f t="shared" si="6"/>
        <v>0.32920001964347101</v>
      </c>
      <c r="G99" s="1">
        <f t="shared" si="6"/>
        <v>0.63939498109315918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district-data'!O100</f>
        <v>37150</v>
      </c>
      <c r="D100">
        <f>'HD district-data'!P100</f>
        <v>10435</v>
      </c>
      <c r="E100">
        <f>'HD district-data'!Q100</f>
        <v>25495</v>
      </c>
      <c r="F100" s="1">
        <f t="shared" si="6"/>
        <v>0.28088829071332438</v>
      </c>
      <c r="G100" s="1">
        <f t="shared" si="6"/>
        <v>0.68627187079407803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district-data'!O101</f>
        <v>43144</v>
      </c>
      <c r="D101">
        <f>'HD district-data'!P101</f>
        <v>16771</v>
      </c>
      <c r="E101">
        <f>'HD district-data'!Q101</f>
        <v>24700</v>
      </c>
      <c r="F101" s="1">
        <f t="shared" si="6"/>
        <v>0.3887214908214352</v>
      </c>
      <c r="G101" s="1">
        <f t="shared" si="6"/>
        <v>0.5725013906916373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3" priority="4">
      <formula>F2&gt;G2</formula>
    </cfRule>
  </conditionalFormatting>
  <conditionalFormatting sqref="G2:G101">
    <cfRule type="expression" dxfId="12" priority="3">
      <formula>G2&gt;F2</formula>
    </cfRule>
  </conditionalFormatting>
  <conditionalFormatting sqref="H2:H101">
    <cfRule type="expression" dxfId="11" priority="2">
      <formula>H2&gt;I2</formula>
    </cfRule>
  </conditionalFormatting>
  <conditionalFormatting sqref="I2:I101">
    <cfRule type="expression" dxfId="10" priority="1">
      <formula>I2&gt;H2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district-data'!R1</f>
        <v>Total_2016_Sen</v>
      </c>
      <c r="D1" t="str">
        <f>'HD district-data'!S1</f>
        <v>Dem_2016_Sen</v>
      </c>
      <c r="E1" t="str">
        <f>'HD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5374053</v>
      </c>
      <c r="D2">
        <f>SUM(D3:D3101)</f>
        <v>1996908</v>
      </c>
      <c r="E2">
        <f>SUM(E3:E3101)</f>
        <v>3118567</v>
      </c>
      <c r="F2" s="1">
        <f>D2/$C2</f>
        <v>0.37158323522302439</v>
      </c>
      <c r="G2" s="1">
        <f>E2/$C2</f>
        <v>0.58030075252328173</v>
      </c>
      <c r="H2" s="3">
        <f>SUM(H3:H101)</f>
        <v>19</v>
      </c>
      <c r="I2" s="3">
        <f>SUM(I3:I101)</f>
        <v>80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district-data'!R3</f>
        <v>49065</v>
      </c>
      <c r="D3">
        <f>'HD district-data'!S3</f>
        <v>34199</v>
      </c>
      <c r="E3">
        <f>'HD district-data'!T3</f>
        <v>12686</v>
      </c>
      <c r="F3" s="1">
        <f t="shared" ref="F3:G18" si="0">D3/$C3</f>
        <v>0.69701416488331802</v>
      </c>
      <c r="G3" s="1">
        <f t="shared" si="0"/>
        <v>0.25855497809028838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district-data'!R4</f>
        <v>42878</v>
      </c>
      <c r="D4">
        <f>'HD district-data'!S4</f>
        <v>27631</v>
      </c>
      <c r="E4">
        <f>'HD district-data'!T4</f>
        <v>13310</v>
      </c>
      <c r="F4" s="1">
        <f t="shared" si="0"/>
        <v>0.64440972060264001</v>
      </c>
      <c r="G4" s="1">
        <f t="shared" si="0"/>
        <v>0.31041559774243199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district-data'!R5</f>
        <v>41189</v>
      </c>
      <c r="D5">
        <f>'HD district-data'!S5</f>
        <v>31530</v>
      </c>
      <c r="E5">
        <f>'HD district-data'!T5</f>
        <v>7936</v>
      </c>
      <c r="F5" s="1">
        <f t="shared" si="0"/>
        <v>0.76549564204035059</v>
      </c>
      <c r="G5" s="1">
        <f t="shared" si="0"/>
        <v>0.19267280099055573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district-data'!R6</f>
        <v>58076</v>
      </c>
      <c r="D6">
        <f>'HD district-data'!S6</f>
        <v>22939</v>
      </c>
      <c r="E6">
        <f>'HD district-data'!T6</f>
        <v>33177</v>
      </c>
      <c r="F6" s="1">
        <f t="shared" si="0"/>
        <v>0.39498243680694262</v>
      </c>
      <c r="G6" s="1">
        <f t="shared" si="0"/>
        <v>0.57126868241614437</v>
      </c>
      <c r="H6" s="3">
        <f t="shared" si="1"/>
        <v>0</v>
      </c>
      <c r="I6" s="3">
        <f t="shared" si="2"/>
        <v>1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district-data'!R7</f>
        <v>48279</v>
      </c>
      <c r="D7">
        <f>'HD district-data'!S7</f>
        <v>20057</v>
      </c>
      <c r="E7">
        <f>'HD district-data'!T7</f>
        <v>26009</v>
      </c>
      <c r="F7" s="1">
        <f t="shared" si="0"/>
        <v>0.41543942500880299</v>
      </c>
      <c r="G7" s="1">
        <f t="shared" si="0"/>
        <v>0.5387228401582469</v>
      </c>
      <c r="H7" s="3">
        <f t="shared" si="1"/>
        <v>0</v>
      </c>
      <c r="I7" s="3">
        <f t="shared" si="2"/>
        <v>1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district-data'!R8</f>
        <v>44143</v>
      </c>
      <c r="D8">
        <f>'HD district-data'!S8</f>
        <v>19348</v>
      </c>
      <c r="E8">
        <f>'HD district-data'!T8</f>
        <v>22528</v>
      </c>
      <c r="F8" s="1">
        <f t="shared" si="0"/>
        <v>0.43830278866411437</v>
      </c>
      <c r="G8" s="1">
        <f t="shared" si="0"/>
        <v>0.51034139048093696</v>
      </c>
      <c r="H8" s="3">
        <f t="shared" si="1"/>
        <v>0</v>
      </c>
      <c r="I8" s="3">
        <f t="shared" si="2"/>
        <v>1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district-data'!R9</f>
        <v>54518</v>
      </c>
      <c r="D9">
        <f>'HD district-data'!S9</f>
        <v>33367</v>
      </c>
      <c r="E9">
        <f>'HD district-data'!T9</f>
        <v>18500</v>
      </c>
      <c r="F9" s="1">
        <f t="shared" si="0"/>
        <v>0.61203639165046408</v>
      </c>
      <c r="G9" s="1">
        <f t="shared" si="0"/>
        <v>0.3393374665248175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district-data'!R10</f>
        <v>56638</v>
      </c>
      <c r="D10">
        <f>'HD district-data'!S10</f>
        <v>27113</v>
      </c>
      <c r="E10">
        <f>'HD district-data'!T10</f>
        <v>27239</v>
      </c>
      <c r="F10" s="1">
        <f t="shared" si="0"/>
        <v>0.47870687524276989</v>
      </c>
      <c r="G10" s="1">
        <f t="shared" si="0"/>
        <v>0.48093153006815215</v>
      </c>
      <c r="H10" s="3">
        <f t="shared" si="1"/>
        <v>0</v>
      </c>
      <c r="I10" s="3">
        <f t="shared" si="2"/>
        <v>1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district-data'!R11</f>
        <v>44754</v>
      </c>
      <c r="D11">
        <f>'HD district-data'!S11</f>
        <v>24947</v>
      </c>
      <c r="E11">
        <f>'HD district-data'!T11</f>
        <v>17867</v>
      </c>
      <c r="F11" s="1">
        <f t="shared" si="0"/>
        <v>0.5574250346337758</v>
      </c>
      <c r="G11" s="1">
        <f t="shared" si="0"/>
        <v>0.39922688474773205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district-data'!R12</f>
        <v>46397</v>
      </c>
      <c r="D12">
        <f>'HD district-data'!S12</f>
        <v>19012</v>
      </c>
      <c r="E12">
        <f>'HD district-data'!T12</f>
        <v>25195</v>
      </c>
      <c r="F12" s="1">
        <f t="shared" si="0"/>
        <v>0.4097678729228183</v>
      </c>
      <c r="G12" s="1">
        <f t="shared" si="0"/>
        <v>0.54303079940513399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district-data'!R13</f>
        <v>58720</v>
      </c>
      <c r="D13">
        <f>'HD district-data'!S13</f>
        <v>23889</v>
      </c>
      <c r="E13">
        <f>'HD district-data'!T13</f>
        <v>33006</v>
      </c>
      <c r="F13" s="1">
        <f t="shared" si="0"/>
        <v>0.4068290190735695</v>
      </c>
      <c r="G13" s="1">
        <f t="shared" si="0"/>
        <v>0.56209128065395098</v>
      </c>
      <c r="H13" s="3">
        <f t="shared" si="1"/>
        <v>0</v>
      </c>
      <c r="I13" s="3">
        <f t="shared" si="2"/>
        <v>1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district-data'!R14</f>
        <v>50519</v>
      </c>
      <c r="D14">
        <f>'HD district-data'!S14</f>
        <v>14109</v>
      </c>
      <c r="E14">
        <f>'HD district-data'!T14</f>
        <v>34593</v>
      </c>
      <c r="F14" s="1">
        <f t="shared" si="0"/>
        <v>0.27928106257051805</v>
      </c>
      <c r="G14" s="1">
        <f t="shared" si="0"/>
        <v>0.68475227142263306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district-data'!R15</f>
        <v>50907</v>
      </c>
      <c r="D15">
        <f>'HD district-data'!S15</f>
        <v>29885</v>
      </c>
      <c r="E15">
        <f>'HD district-data'!T15</f>
        <v>17760</v>
      </c>
      <c r="F15" s="1">
        <f t="shared" si="0"/>
        <v>0.58705089673325872</v>
      </c>
      <c r="G15" s="1">
        <f t="shared" si="0"/>
        <v>0.34887147150686548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district-data'!R16</f>
        <v>50458</v>
      </c>
      <c r="D16">
        <f>'HD district-data'!S16</f>
        <v>20978</v>
      </c>
      <c r="E16">
        <f>'HD district-data'!T16</f>
        <v>25955</v>
      </c>
      <c r="F16" s="1">
        <f t="shared" si="0"/>
        <v>0.41575171429703911</v>
      </c>
      <c r="G16" s="1">
        <f t="shared" si="0"/>
        <v>0.5143882040508938</v>
      </c>
      <c r="H16" s="3">
        <f t="shared" si="1"/>
        <v>0</v>
      </c>
      <c r="I16" s="3">
        <f t="shared" si="2"/>
        <v>1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district-data'!R17</f>
        <v>61756</v>
      </c>
      <c r="D17">
        <f>'HD district-data'!S17</f>
        <v>23992</v>
      </c>
      <c r="E17">
        <f>'HD district-data'!T17</f>
        <v>34848</v>
      </c>
      <c r="F17" s="1">
        <f t="shared" si="0"/>
        <v>0.38849666429172874</v>
      </c>
      <c r="G17" s="1">
        <f t="shared" si="0"/>
        <v>0.56428525163546861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district-data'!R18</f>
        <v>63045</v>
      </c>
      <c r="D18">
        <f>'HD district-data'!S18</f>
        <v>24267</v>
      </c>
      <c r="E18">
        <f>'HD district-data'!T18</f>
        <v>35622</v>
      </c>
      <c r="F18" s="1">
        <f t="shared" si="0"/>
        <v>0.38491553652153226</v>
      </c>
      <c r="G18" s="1">
        <f t="shared" si="0"/>
        <v>0.56502498215560315</v>
      </c>
      <c r="H18" s="3">
        <f t="shared" si="1"/>
        <v>0</v>
      </c>
      <c r="I18" s="3">
        <f t="shared" si="2"/>
        <v>1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district-data'!R19</f>
        <v>60713</v>
      </c>
      <c r="D19">
        <f>'HD district-data'!S19</f>
        <v>22413</v>
      </c>
      <c r="E19">
        <f>'HD district-data'!T19</f>
        <v>35250</v>
      </c>
      <c r="F19" s="1">
        <f t="shared" ref="F19:G82" si="3">D19/$C19</f>
        <v>0.36916311168942401</v>
      </c>
      <c r="G19" s="1">
        <f t="shared" si="3"/>
        <v>0.58060053036417236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district-data'!R20</f>
        <v>42683</v>
      </c>
      <c r="D20">
        <f>'HD district-data'!S20</f>
        <v>31161</v>
      </c>
      <c r="E20">
        <f>'HD district-data'!T20</f>
        <v>8831</v>
      </c>
      <c r="F20" s="1">
        <f t="shared" si="3"/>
        <v>0.73005646276034952</v>
      </c>
      <c r="G20" s="1">
        <f t="shared" si="3"/>
        <v>0.2068973596045264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district-data'!R21</f>
        <v>61663</v>
      </c>
      <c r="D21">
        <f>'HD district-data'!S21</f>
        <v>37939</v>
      </c>
      <c r="E21">
        <f>'HD district-data'!T21</f>
        <v>21248</v>
      </c>
      <c r="F21" s="1">
        <f t="shared" si="3"/>
        <v>0.61526361026871867</v>
      </c>
      <c r="G21" s="1">
        <f t="shared" si="3"/>
        <v>0.34458265086032142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district-data'!R22</f>
        <v>48613</v>
      </c>
      <c r="D22">
        <f>'HD district-data'!S22</f>
        <v>38731</v>
      </c>
      <c r="E22">
        <f>'HD district-data'!T22</f>
        <v>7341</v>
      </c>
      <c r="F22" s="1">
        <f t="shared" si="3"/>
        <v>0.79672104169666547</v>
      </c>
      <c r="G22" s="1">
        <f t="shared" si="3"/>
        <v>0.15100898936498466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district-data'!R23</f>
        <v>65057</v>
      </c>
      <c r="D23">
        <f>'HD district-data'!S23</f>
        <v>53097</v>
      </c>
      <c r="E23">
        <f>'HD district-data'!T23</f>
        <v>9695</v>
      </c>
      <c r="F23" s="1">
        <f t="shared" si="3"/>
        <v>0.816161212475214</v>
      </c>
      <c r="G23" s="1">
        <f t="shared" si="3"/>
        <v>0.14902316430207357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district-data'!R24</f>
        <v>60294</v>
      </c>
      <c r="D24">
        <f>'HD district-data'!S24</f>
        <v>38919</v>
      </c>
      <c r="E24">
        <f>'HD district-data'!T24</f>
        <v>19116</v>
      </c>
      <c r="F24" s="1">
        <f t="shared" si="3"/>
        <v>0.6454871131455866</v>
      </c>
      <c r="G24" s="1">
        <f t="shared" si="3"/>
        <v>0.31704647228579957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district-data'!R25</f>
        <v>66475</v>
      </c>
      <c r="D25">
        <f>'HD district-data'!S25</f>
        <v>24947</v>
      </c>
      <c r="E25">
        <f>'HD district-data'!T25</f>
        <v>38946</v>
      </c>
      <c r="F25" s="1">
        <f t="shared" si="3"/>
        <v>0.37528394133132759</v>
      </c>
      <c r="G25" s="1">
        <f t="shared" si="3"/>
        <v>0.58587438886799548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district-data'!R26</f>
        <v>46453</v>
      </c>
      <c r="D26">
        <f>'HD district-data'!S26</f>
        <v>26730</v>
      </c>
      <c r="E26">
        <f>'HD district-data'!T26</f>
        <v>17445</v>
      </c>
      <c r="F26" s="1">
        <f t="shared" si="3"/>
        <v>0.57542031730996923</v>
      </c>
      <c r="G26" s="1">
        <f t="shared" si="3"/>
        <v>0.37554086926570945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district-data'!R27</f>
        <v>48877</v>
      </c>
      <c r="D27">
        <f>'HD district-data'!S27</f>
        <v>31808</v>
      </c>
      <c r="E27">
        <f>'HD district-data'!T27</f>
        <v>14742</v>
      </c>
      <c r="F27" s="1">
        <f t="shared" si="3"/>
        <v>0.65077643881580294</v>
      </c>
      <c r="G27" s="1">
        <f t="shared" si="3"/>
        <v>0.30161425619411991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district-data'!R28</f>
        <v>60762</v>
      </c>
      <c r="D28">
        <f>'HD district-data'!S28</f>
        <v>35436</v>
      </c>
      <c r="E28">
        <f>'HD district-data'!T28</f>
        <v>23142</v>
      </c>
      <c r="F28" s="1">
        <f t="shared" si="3"/>
        <v>0.58319344327046507</v>
      </c>
      <c r="G28" s="1">
        <f t="shared" si="3"/>
        <v>0.38086303939962479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district-data'!R29</f>
        <v>69423</v>
      </c>
      <c r="D29">
        <f>'HD district-data'!S29</f>
        <v>24405</v>
      </c>
      <c r="E29">
        <f>'HD district-data'!T29</f>
        <v>42949</v>
      </c>
      <c r="F29" s="1">
        <f t="shared" si="3"/>
        <v>0.35154055572360743</v>
      </c>
      <c r="G29" s="1">
        <f t="shared" si="3"/>
        <v>0.61865664117079355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district-data'!R30</f>
        <v>62745</v>
      </c>
      <c r="D30">
        <f>'HD district-data'!S30</f>
        <v>23629</v>
      </c>
      <c r="E30">
        <f>'HD district-data'!T30</f>
        <v>36830</v>
      </c>
      <c r="F30" s="1">
        <f t="shared" si="3"/>
        <v>0.37658777591839987</v>
      </c>
      <c r="G30" s="1">
        <f t="shared" si="3"/>
        <v>0.58697904215475338</v>
      </c>
      <c r="H30" s="3">
        <f t="shared" si="1"/>
        <v>0</v>
      </c>
      <c r="I30" s="3">
        <f t="shared" si="2"/>
        <v>1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district-data'!R31</f>
        <v>53057</v>
      </c>
      <c r="D31">
        <f>'HD district-data'!S31</f>
        <v>16768</v>
      </c>
      <c r="E31">
        <f>'HD district-data'!T31</f>
        <v>34011</v>
      </c>
      <c r="F31" s="1">
        <f t="shared" si="3"/>
        <v>0.3160374691369659</v>
      </c>
      <c r="G31" s="1">
        <f t="shared" si="3"/>
        <v>0.64102757411840094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district-data'!R32</f>
        <v>61145</v>
      </c>
      <c r="D32">
        <f>'HD district-data'!S32</f>
        <v>11651</v>
      </c>
      <c r="E32">
        <f>'HD district-data'!T32</f>
        <v>47179</v>
      </c>
      <c r="F32" s="1">
        <f t="shared" si="3"/>
        <v>0.19054706026657944</v>
      </c>
      <c r="G32" s="1">
        <f t="shared" si="3"/>
        <v>0.77159211709869979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district-data'!R33</f>
        <v>62478</v>
      </c>
      <c r="D33">
        <f>'HD district-data'!S33</f>
        <v>25044</v>
      </c>
      <c r="E33">
        <f>'HD district-data'!T33</f>
        <v>33979</v>
      </c>
      <c r="F33" s="1">
        <f t="shared" si="3"/>
        <v>0.40084509747431096</v>
      </c>
      <c r="G33" s="1">
        <f t="shared" si="3"/>
        <v>0.54385543711386408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district-data'!R34</f>
        <v>53066</v>
      </c>
      <c r="D34">
        <f>'HD district-data'!S34</f>
        <v>21841</v>
      </c>
      <c r="E34">
        <f>'HD district-data'!T34</f>
        <v>27740</v>
      </c>
      <c r="F34" s="1">
        <f t="shared" si="3"/>
        <v>0.41158180379150494</v>
      </c>
      <c r="G34" s="1">
        <f t="shared" si="3"/>
        <v>0.52274526061885196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district-data'!R35</f>
        <v>46498</v>
      </c>
      <c r="D35">
        <f>'HD district-data'!S35</f>
        <v>31206</v>
      </c>
      <c r="E35">
        <f>'HD district-data'!T35</f>
        <v>12433</v>
      </c>
      <c r="F35" s="1">
        <f t="shared" si="3"/>
        <v>0.67112563981246509</v>
      </c>
      <c r="G35" s="1">
        <f t="shared" si="3"/>
        <v>0.26738784463847909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district-data'!R36</f>
        <v>63596</v>
      </c>
      <c r="D36">
        <f>'HD district-data'!S36</f>
        <v>24335</v>
      </c>
      <c r="E36">
        <f>'HD district-data'!T36</f>
        <v>36086</v>
      </c>
      <c r="F36" s="1">
        <f t="shared" si="3"/>
        <v>0.38264985219196174</v>
      </c>
      <c r="G36" s="1">
        <f t="shared" si="3"/>
        <v>0.56742562425309773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district-data'!R37</f>
        <v>59623</v>
      </c>
      <c r="D37">
        <f>'HD district-data'!S37</f>
        <v>20517</v>
      </c>
      <c r="E37">
        <f>'HD district-data'!T37</f>
        <v>36642</v>
      </c>
      <c r="F37" s="1">
        <f t="shared" si="3"/>
        <v>0.34411217147744999</v>
      </c>
      <c r="G37" s="1">
        <f t="shared" si="3"/>
        <v>0.61456149472518995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district-data'!R38</f>
        <v>54400</v>
      </c>
      <c r="D38">
        <f>'HD district-data'!S38</f>
        <v>19844</v>
      </c>
      <c r="E38">
        <f>'HD district-data'!T38</f>
        <v>31815</v>
      </c>
      <c r="F38" s="1">
        <f t="shared" si="3"/>
        <v>0.36477941176470591</v>
      </c>
      <c r="G38" s="1">
        <f t="shared" si="3"/>
        <v>0.58483455882352942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district-data'!R39</f>
        <v>65956</v>
      </c>
      <c r="D39">
        <f>'HD district-data'!S39</f>
        <v>17013</v>
      </c>
      <c r="E39">
        <f>'HD district-data'!T39</f>
        <v>46584</v>
      </c>
      <c r="F39" s="1">
        <f t="shared" si="3"/>
        <v>0.25794469039966039</v>
      </c>
      <c r="G39" s="1">
        <f t="shared" si="3"/>
        <v>0.70628904117896785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district-data'!R40</f>
        <v>47384</v>
      </c>
      <c r="D40">
        <f>'HD district-data'!S40</f>
        <v>27939</v>
      </c>
      <c r="E40">
        <f>'HD district-data'!T40</f>
        <v>17025</v>
      </c>
      <c r="F40" s="1">
        <f t="shared" si="3"/>
        <v>0.5896294107715685</v>
      </c>
      <c r="G40" s="1">
        <f t="shared" si="3"/>
        <v>0.35929849738308289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district-data'!R41</f>
        <v>56338</v>
      </c>
      <c r="D41">
        <f>'HD district-data'!S41</f>
        <v>17833</v>
      </c>
      <c r="E41">
        <f>'HD district-data'!T41</f>
        <v>36050</v>
      </c>
      <c r="F41" s="1">
        <f t="shared" si="3"/>
        <v>0.31653590826795414</v>
      </c>
      <c r="G41" s="1">
        <f t="shared" si="3"/>
        <v>0.63988781994390997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district-data'!R42</f>
        <v>52651</v>
      </c>
      <c r="D42">
        <f>'HD district-data'!S42</f>
        <v>22712</v>
      </c>
      <c r="E42">
        <f>'HD district-data'!T42</f>
        <v>27353</v>
      </c>
      <c r="F42" s="1">
        <f t="shared" si="3"/>
        <v>0.43136882490361056</v>
      </c>
      <c r="G42" s="1">
        <f t="shared" si="3"/>
        <v>0.51951529885472258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district-data'!R43</f>
        <v>40148</v>
      </c>
      <c r="D43">
        <f>'HD district-data'!S43</f>
        <v>27402</v>
      </c>
      <c r="E43">
        <f>'HD district-data'!T43</f>
        <v>10455</v>
      </c>
      <c r="F43" s="1">
        <f t="shared" si="3"/>
        <v>0.68252465876257851</v>
      </c>
      <c r="G43" s="1">
        <f t="shared" si="3"/>
        <v>0.26041147753312743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district-data'!R44</f>
        <v>52449</v>
      </c>
      <c r="D44">
        <f>'HD district-data'!S44</f>
        <v>29419</v>
      </c>
      <c r="E44">
        <f>'HD district-data'!T44</f>
        <v>20591</v>
      </c>
      <c r="F44" s="1">
        <f t="shared" si="3"/>
        <v>0.56090678563938301</v>
      </c>
      <c r="G44" s="1">
        <f t="shared" si="3"/>
        <v>0.39259089782455336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district-data'!R45</f>
        <v>60437</v>
      </c>
      <c r="D45">
        <f>'HD district-data'!S45</f>
        <v>19283</v>
      </c>
      <c r="E45">
        <f>'HD district-data'!T45</f>
        <v>38874</v>
      </c>
      <c r="F45" s="1">
        <f t="shared" si="3"/>
        <v>0.31905951652133629</v>
      </c>
      <c r="G45" s="1">
        <f t="shared" si="3"/>
        <v>0.64321524893690951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district-data'!R46</f>
        <v>48717</v>
      </c>
      <c r="D46">
        <f>'HD district-data'!S46</f>
        <v>14514</v>
      </c>
      <c r="E46">
        <f>'HD district-data'!T46</f>
        <v>32164</v>
      </c>
      <c r="F46" s="1">
        <f t="shared" si="3"/>
        <v>0.29792474906090277</v>
      </c>
      <c r="G46" s="1">
        <f t="shared" si="3"/>
        <v>0.66022127799330832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district-data'!R47</f>
        <v>60134</v>
      </c>
      <c r="D47">
        <f>'HD district-data'!S47</f>
        <v>16136</v>
      </c>
      <c r="E47">
        <f>'HD district-data'!T47</f>
        <v>41762</v>
      </c>
      <c r="F47" s="1">
        <f t="shared" si="3"/>
        <v>0.26833405394618687</v>
      </c>
      <c r="G47" s="1">
        <f t="shared" si="3"/>
        <v>0.69448232281238564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district-data'!R48</f>
        <v>51359</v>
      </c>
      <c r="D48">
        <f>'HD district-data'!S48</f>
        <v>13036</v>
      </c>
      <c r="E48">
        <f>'HD district-data'!T48</f>
        <v>36155</v>
      </c>
      <c r="F48" s="1">
        <f t="shared" si="3"/>
        <v>0.25382114137736328</v>
      </c>
      <c r="G48" s="1">
        <f t="shared" si="3"/>
        <v>0.70396619871882238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district-data'!R49</f>
        <v>53399</v>
      </c>
      <c r="D49">
        <f>'HD district-data'!S49</f>
        <v>17165</v>
      </c>
      <c r="E49">
        <f>'HD district-data'!T49</f>
        <v>32902</v>
      </c>
      <c r="F49" s="1">
        <f t="shared" si="3"/>
        <v>0.32144796719039681</v>
      </c>
      <c r="G49" s="1">
        <f t="shared" si="3"/>
        <v>0.61615386055918653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district-data'!R50</f>
        <v>56192</v>
      </c>
      <c r="D50">
        <f>'HD district-data'!S50</f>
        <v>16816</v>
      </c>
      <c r="E50">
        <f>'HD district-data'!T50</f>
        <v>36458</v>
      </c>
      <c r="F50" s="1">
        <f t="shared" si="3"/>
        <v>0.29925968109339407</v>
      </c>
      <c r="G50" s="1">
        <f t="shared" si="3"/>
        <v>0.64881121867881553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district-data'!R51</f>
        <v>52972</v>
      </c>
      <c r="D51">
        <f>'HD district-data'!S51</f>
        <v>22065</v>
      </c>
      <c r="E51">
        <f>'HD district-data'!T51</f>
        <v>27872</v>
      </c>
      <c r="F51" s="1">
        <f t="shared" si="3"/>
        <v>0.4165408140149513</v>
      </c>
      <c r="G51" s="1">
        <f t="shared" si="3"/>
        <v>0.52616476629162579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district-data'!R52</f>
        <v>50418</v>
      </c>
      <c r="D52">
        <f>'HD district-data'!S52</f>
        <v>13541</v>
      </c>
      <c r="E52">
        <f>'HD district-data'!T52</f>
        <v>33811</v>
      </c>
      <c r="F52" s="1">
        <f t="shared" si="3"/>
        <v>0.26857471537942801</v>
      </c>
      <c r="G52" s="1">
        <f t="shared" si="3"/>
        <v>0.67061366972113134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district-data'!R53</f>
        <v>51879</v>
      </c>
      <c r="D53">
        <f>'HD district-data'!S53</f>
        <v>23386</v>
      </c>
      <c r="E53">
        <f>'HD district-data'!T53</f>
        <v>25448</v>
      </c>
      <c r="F53" s="1">
        <f t="shared" si="3"/>
        <v>0.45077969891478248</v>
      </c>
      <c r="G53" s="1">
        <f t="shared" si="3"/>
        <v>0.49052603172767401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district-data'!R54</f>
        <v>54013</v>
      </c>
      <c r="D54">
        <f>'HD district-data'!S54</f>
        <v>20710</v>
      </c>
      <c r="E54">
        <f>'HD district-data'!T54</f>
        <v>30405</v>
      </c>
      <c r="F54" s="1">
        <f t="shared" si="3"/>
        <v>0.38342621220817208</v>
      </c>
      <c r="G54" s="1">
        <f t="shared" si="3"/>
        <v>0.56292003776868527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district-data'!R55</f>
        <v>53985</v>
      </c>
      <c r="D55">
        <f>'HD district-data'!S55</f>
        <v>18675</v>
      </c>
      <c r="E55">
        <f>'HD district-data'!T55</f>
        <v>31935</v>
      </c>
      <c r="F55" s="1">
        <f t="shared" si="3"/>
        <v>0.34592942484023342</v>
      </c>
      <c r="G55" s="1">
        <f t="shared" si="3"/>
        <v>0.59155320922478472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district-data'!R56</f>
        <v>55300</v>
      </c>
      <c r="D56">
        <f>'HD district-data'!S56</f>
        <v>13240</v>
      </c>
      <c r="E56">
        <f>'HD district-data'!T56</f>
        <v>39809</v>
      </c>
      <c r="F56" s="1">
        <f t="shared" si="3"/>
        <v>0.23942133815551536</v>
      </c>
      <c r="G56" s="1">
        <f t="shared" si="3"/>
        <v>0.71987341772151903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district-data'!R57</f>
        <v>59355</v>
      </c>
      <c r="D57">
        <f>'HD district-data'!S57</f>
        <v>10587</v>
      </c>
      <c r="E57">
        <f>'HD district-data'!T57</f>
        <v>46039</v>
      </c>
      <c r="F57" s="1">
        <f t="shared" si="3"/>
        <v>0.17836745008845084</v>
      </c>
      <c r="G57" s="1">
        <f t="shared" si="3"/>
        <v>0.77565495745935475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district-data'!R58</f>
        <v>61581</v>
      </c>
      <c r="D58">
        <f>'HD district-data'!S58</f>
        <v>21572</v>
      </c>
      <c r="E58">
        <f>'HD district-data'!T58</f>
        <v>36753</v>
      </c>
      <c r="F58" s="1">
        <f t="shared" si="3"/>
        <v>0.35030285315275816</v>
      </c>
      <c r="G58" s="1">
        <f t="shared" si="3"/>
        <v>0.59682369562040238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district-data'!R59</f>
        <v>57787</v>
      </c>
      <c r="D59">
        <f>'HD district-data'!S59</f>
        <v>18491</v>
      </c>
      <c r="E59">
        <f>'HD district-data'!T59</f>
        <v>36068</v>
      </c>
      <c r="F59" s="1">
        <f t="shared" si="3"/>
        <v>0.31998546385865334</v>
      </c>
      <c r="G59" s="1">
        <f t="shared" si="3"/>
        <v>0.62415422153771605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district-data'!R60</f>
        <v>50879</v>
      </c>
      <c r="D60">
        <f>'HD district-data'!S60</f>
        <v>29788</v>
      </c>
      <c r="E60">
        <f>'HD district-data'!T60</f>
        <v>18339</v>
      </c>
      <c r="F60" s="1">
        <f t="shared" si="3"/>
        <v>0.58546748167220264</v>
      </c>
      <c r="G60" s="1">
        <f t="shared" si="3"/>
        <v>0.36044340494113486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district-data'!R61</f>
        <v>66740</v>
      </c>
      <c r="D61">
        <f>'HD district-data'!S61</f>
        <v>22390</v>
      </c>
      <c r="E61">
        <f>'HD district-data'!T61</f>
        <v>41337</v>
      </c>
      <c r="F61" s="1">
        <f t="shared" si="3"/>
        <v>0.33548097093197482</v>
      </c>
      <c r="G61" s="1">
        <f t="shared" si="3"/>
        <v>0.6193736889421636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district-data'!R62</f>
        <v>55523</v>
      </c>
      <c r="D62">
        <f>'HD district-data'!S62</f>
        <v>15865</v>
      </c>
      <c r="E62">
        <f>'HD district-data'!T62</f>
        <v>37831</v>
      </c>
      <c r="F62" s="1">
        <f t="shared" si="3"/>
        <v>0.2857374421410947</v>
      </c>
      <c r="G62" s="1">
        <f t="shared" si="3"/>
        <v>0.68135727536336288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district-data'!R63</f>
        <v>53653</v>
      </c>
      <c r="D63">
        <f>'HD district-data'!S63</f>
        <v>15295</v>
      </c>
      <c r="E63">
        <f>'HD district-data'!T63</f>
        <v>36582</v>
      </c>
      <c r="F63" s="1">
        <f t="shared" si="3"/>
        <v>0.28507259612696401</v>
      </c>
      <c r="G63" s="1">
        <f t="shared" si="3"/>
        <v>0.68182580657185987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district-data'!R64</f>
        <v>60955</v>
      </c>
      <c r="D64">
        <f>'HD district-data'!S64</f>
        <v>12483</v>
      </c>
      <c r="E64">
        <f>'HD district-data'!T64</f>
        <v>45779</v>
      </c>
      <c r="F64" s="1">
        <f t="shared" si="3"/>
        <v>0.20479041916167665</v>
      </c>
      <c r="G64" s="1">
        <f t="shared" si="3"/>
        <v>0.7510294479534082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district-data'!R65</f>
        <v>49840</v>
      </c>
      <c r="D65">
        <f>'HD district-data'!S65</f>
        <v>8817</v>
      </c>
      <c r="E65">
        <f>'HD district-data'!T65</f>
        <v>38737</v>
      </c>
      <c r="F65" s="1">
        <f t="shared" si="3"/>
        <v>0.17690609951845906</v>
      </c>
      <c r="G65" s="1">
        <f t="shared" si="3"/>
        <v>0.77722712680577855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district-data'!R66</f>
        <v>56862</v>
      </c>
      <c r="D66">
        <f>'HD district-data'!S66</f>
        <v>26654</v>
      </c>
      <c r="E66">
        <f>'HD district-data'!T66</f>
        <v>27220</v>
      </c>
      <c r="F66" s="1">
        <f t="shared" si="3"/>
        <v>0.46874890084766629</v>
      </c>
      <c r="G66" s="1">
        <f t="shared" si="3"/>
        <v>0.4787028243818367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district-data'!R67</f>
        <v>55379</v>
      </c>
      <c r="D67">
        <f>'HD district-data'!S67</f>
        <v>17083</v>
      </c>
      <c r="E67">
        <f>'HD district-data'!T67</f>
        <v>34962</v>
      </c>
      <c r="F67" s="1">
        <f t="shared" si="3"/>
        <v>0.30847433142526953</v>
      </c>
      <c r="G67" s="1">
        <f t="shared" si="3"/>
        <v>0.63132234240416041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district-data'!R68</f>
        <v>58282</v>
      </c>
      <c r="D68">
        <f>'HD district-data'!S68</f>
        <v>16498</v>
      </c>
      <c r="E68">
        <f>'HD district-data'!T68</f>
        <v>38892</v>
      </c>
      <c r="F68" s="1">
        <f t="shared" si="3"/>
        <v>0.28307196046806904</v>
      </c>
      <c r="G68" s="1">
        <f t="shared" si="3"/>
        <v>0.66730723036271922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district-data'!R69</f>
        <v>54889</v>
      </c>
      <c r="D69">
        <f>'HD district-data'!S69</f>
        <v>14329</v>
      </c>
      <c r="E69">
        <f>'HD district-data'!T69</f>
        <v>37353</v>
      </c>
      <c r="F69" s="1">
        <f t="shared" si="3"/>
        <v>0.2610541274207947</v>
      </c>
      <c r="G69" s="1">
        <f t="shared" si="3"/>
        <v>0.68051886534642647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district-data'!R70</f>
        <v>51613</v>
      </c>
      <c r="D70">
        <f>'HD district-data'!S70</f>
        <v>15089</v>
      </c>
      <c r="E70">
        <f>'HD district-data'!T70</f>
        <v>33886</v>
      </c>
      <c r="F70" s="1">
        <f t="shared" si="3"/>
        <v>0.29234882684594965</v>
      </c>
      <c r="G70" s="1">
        <f t="shared" si="3"/>
        <v>0.65654001898746439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district-data'!R71</f>
        <v>48780</v>
      </c>
      <c r="D71">
        <f>'HD district-data'!S71</f>
        <v>12260</v>
      </c>
      <c r="E71">
        <f>'HD district-data'!T71</f>
        <v>34094</v>
      </c>
      <c r="F71" s="1">
        <f t="shared" si="3"/>
        <v>0.25133251332513323</v>
      </c>
      <c r="G71" s="1">
        <f t="shared" si="3"/>
        <v>0.69893398933989337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district-data'!R72</f>
        <v>57148</v>
      </c>
      <c r="D72">
        <f>'HD district-data'!S72</f>
        <v>14864</v>
      </c>
      <c r="E72">
        <f>'HD district-data'!T72</f>
        <v>39962</v>
      </c>
      <c r="F72" s="1">
        <f t="shared" si="3"/>
        <v>0.26009659130678237</v>
      </c>
      <c r="G72" s="1">
        <f t="shared" si="3"/>
        <v>0.6992720655141037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district-data'!R73</f>
        <v>52132</v>
      </c>
      <c r="D73">
        <f>'HD district-data'!S73</f>
        <v>13795</v>
      </c>
      <c r="E73">
        <f>'HD district-data'!T73</f>
        <v>35800</v>
      </c>
      <c r="F73" s="1">
        <f t="shared" si="3"/>
        <v>0.26461674211616665</v>
      </c>
      <c r="G73" s="1">
        <f t="shared" si="3"/>
        <v>0.68671833039208163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district-data'!R74</f>
        <v>55159</v>
      </c>
      <c r="D74">
        <f>'HD district-data'!S74</f>
        <v>22331</v>
      </c>
      <c r="E74">
        <f>'HD district-data'!T74</f>
        <v>29383</v>
      </c>
      <c r="F74" s="1">
        <f t="shared" si="3"/>
        <v>0.40484780362225564</v>
      </c>
      <c r="G74" s="1">
        <f t="shared" si="3"/>
        <v>0.53269638680904297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district-data'!R75</f>
        <v>55748</v>
      </c>
      <c r="D75">
        <f>'HD district-data'!S75</f>
        <v>17458</v>
      </c>
      <c r="E75">
        <f>'HD district-data'!T75</f>
        <v>35914</v>
      </c>
      <c r="F75" s="1">
        <f t="shared" si="3"/>
        <v>0.31315921647413358</v>
      </c>
      <c r="G75" s="1">
        <f t="shared" si="3"/>
        <v>0.64422042046351435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district-data'!R76</f>
        <v>53166</v>
      </c>
      <c r="D76">
        <f>'HD district-data'!S76</f>
        <v>13311</v>
      </c>
      <c r="E76">
        <f>'HD district-data'!T76</f>
        <v>37368</v>
      </c>
      <c r="F76" s="1">
        <f t="shared" si="3"/>
        <v>0.25036677575894367</v>
      </c>
      <c r="G76" s="1">
        <f t="shared" si="3"/>
        <v>0.70285520821577696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district-data'!R77</f>
        <v>50222</v>
      </c>
      <c r="D77">
        <f>'HD district-data'!S77</f>
        <v>16003</v>
      </c>
      <c r="E77">
        <f>'HD district-data'!T77</f>
        <v>31852</v>
      </c>
      <c r="F77" s="1">
        <f t="shared" si="3"/>
        <v>0.31864521524431522</v>
      </c>
      <c r="G77" s="1">
        <f t="shared" si="3"/>
        <v>0.63422404523913822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district-data'!R78</f>
        <v>55177</v>
      </c>
      <c r="D78">
        <f>'HD district-data'!S78</f>
        <v>20180</v>
      </c>
      <c r="E78">
        <f>'HD district-data'!T78</f>
        <v>32196</v>
      </c>
      <c r="F78" s="1">
        <f t="shared" si="3"/>
        <v>0.3657320985193106</v>
      </c>
      <c r="G78" s="1">
        <f t="shared" si="3"/>
        <v>0.58350399623031335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district-data'!R79</f>
        <v>54484</v>
      </c>
      <c r="D79">
        <f>'HD district-data'!S79</f>
        <v>15078</v>
      </c>
      <c r="E79">
        <f>'HD district-data'!T79</f>
        <v>36357</v>
      </c>
      <c r="F79" s="1">
        <f t="shared" si="3"/>
        <v>0.27674179575655239</v>
      </c>
      <c r="G79" s="1">
        <f t="shared" si="3"/>
        <v>0.66729682108508925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district-data'!R80</f>
        <v>49025</v>
      </c>
      <c r="D80">
        <f>'HD district-data'!S80</f>
        <v>12697</v>
      </c>
      <c r="E80">
        <f>'HD district-data'!T80</f>
        <v>33604</v>
      </c>
      <c r="F80" s="1">
        <f t="shared" si="3"/>
        <v>0.25899031106578274</v>
      </c>
      <c r="G80" s="1">
        <f t="shared" si="3"/>
        <v>0.68544620091789898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district-data'!R81</f>
        <v>52234</v>
      </c>
      <c r="D81">
        <f>'HD district-data'!S81</f>
        <v>13493</v>
      </c>
      <c r="E81">
        <f>'HD district-data'!T81</f>
        <v>35371</v>
      </c>
      <c r="F81" s="1">
        <f t="shared" si="3"/>
        <v>0.25831833671554927</v>
      </c>
      <c r="G81" s="1">
        <f t="shared" si="3"/>
        <v>0.67716429911551868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district-data'!R82</f>
        <v>59904</v>
      </c>
      <c r="D82">
        <f>'HD district-data'!S82</f>
        <v>10095</v>
      </c>
      <c r="E82">
        <f>'HD district-data'!T82</f>
        <v>47312</v>
      </c>
      <c r="F82" s="1">
        <f t="shared" si="3"/>
        <v>0.16851963141025642</v>
      </c>
      <c r="G82" s="1">
        <f t="shared" si="3"/>
        <v>0.78979700854700852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district-data'!R83</f>
        <v>54646</v>
      </c>
      <c r="D83">
        <f>'HD district-data'!S83</f>
        <v>12649</v>
      </c>
      <c r="E83">
        <f>'HD district-data'!T83</f>
        <v>39096</v>
      </c>
      <c r="F83" s="1">
        <f t="shared" ref="F83:G101" si="6">D83/$C83</f>
        <v>0.23147165391794458</v>
      </c>
      <c r="G83" s="1">
        <f t="shared" si="6"/>
        <v>0.71544120338176631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district-data'!R84</f>
        <v>55477</v>
      </c>
      <c r="D84">
        <f>'HD district-data'!S84</f>
        <v>12112</v>
      </c>
      <c r="E84">
        <f>'HD district-data'!T84</f>
        <v>40459</v>
      </c>
      <c r="F84" s="1">
        <f t="shared" si="6"/>
        <v>0.21832471114155416</v>
      </c>
      <c r="G84" s="1">
        <f t="shared" si="6"/>
        <v>0.72929322061394808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district-data'!R85</f>
        <v>54386</v>
      </c>
      <c r="D85">
        <f>'HD district-data'!S85</f>
        <v>11429</v>
      </c>
      <c r="E85">
        <f>'HD district-data'!T85</f>
        <v>40274</v>
      </c>
      <c r="F85" s="1">
        <f t="shared" si="6"/>
        <v>0.21014599345419777</v>
      </c>
      <c r="G85" s="1">
        <f t="shared" si="6"/>
        <v>0.74052145772809175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district-data'!R86</f>
        <v>56160</v>
      </c>
      <c r="D86">
        <f>'HD district-data'!S86</f>
        <v>7919</v>
      </c>
      <c r="E86">
        <f>'HD district-data'!T86</f>
        <v>46133</v>
      </c>
      <c r="F86" s="1">
        <f t="shared" si="6"/>
        <v>0.14100783475783477</v>
      </c>
      <c r="G86" s="1">
        <f t="shared" si="6"/>
        <v>0.82145655270655271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district-data'!R87</f>
        <v>57678</v>
      </c>
      <c r="D87">
        <f>'HD district-data'!S87</f>
        <v>9714</v>
      </c>
      <c r="E87">
        <f>'HD district-data'!T87</f>
        <v>45123</v>
      </c>
      <c r="F87" s="1">
        <f t="shared" si="6"/>
        <v>0.16841776760636637</v>
      </c>
      <c r="G87" s="1">
        <f t="shared" si="6"/>
        <v>0.7823260168521794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district-data'!R88</f>
        <v>50991</v>
      </c>
      <c r="D88">
        <f>'HD district-data'!S88</f>
        <v>11551</v>
      </c>
      <c r="E88">
        <f>'HD district-data'!T88</f>
        <v>37135</v>
      </c>
      <c r="F88" s="1">
        <f t="shared" si="6"/>
        <v>0.2265301719911357</v>
      </c>
      <c r="G88" s="1">
        <f t="shared" si="6"/>
        <v>0.72826577239120627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district-data'!R89</f>
        <v>47923</v>
      </c>
      <c r="D89">
        <f>'HD district-data'!S89</f>
        <v>11791</v>
      </c>
      <c r="E89">
        <f>'HD district-data'!T89</f>
        <v>33183</v>
      </c>
      <c r="F89" s="1">
        <f t="shared" si="6"/>
        <v>0.24604052333952381</v>
      </c>
      <c r="G89" s="1">
        <f t="shared" si="6"/>
        <v>0.69242326231663298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district-data'!R90</f>
        <v>52806</v>
      </c>
      <c r="D90">
        <f>'HD district-data'!S90</f>
        <v>14343</v>
      </c>
      <c r="E90">
        <f>'HD district-data'!T90</f>
        <v>35279</v>
      </c>
      <c r="F90" s="1">
        <f t="shared" si="6"/>
        <v>0.27161686172025906</v>
      </c>
      <c r="G90" s="1">
        <f t="shared" si="6"/>
        <v>0.66808695981517252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district-data'!R91</f>
        <v>58927</v>
      </c>
      <c r="D91">
        <f>'HD district-data'!S91</f>
        <v>19099</v>
      </c>
      <c r="E91">
        <f>'HD district-data'!T91</f>
        <v>36494</v>
      </c>
      <c r="F91" s="1">
        <f t="shared" si="6"/>
        <v>0.32411288543452066</v>
      </c>
      <c r="G91" s="1">
        <f t="shared" si="6"/>
        <v>0.61930863610908415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district-data'!R92</f>
        <v>48254</v>
      </c>
      <c r="D92">
        <f>'HD district-data'!S92</f>
        <v>13704</v>
      </c>
      <c r="E92">
        <f>'HD district-data'!T92</f>
        <v>32756</v>
      </c>
      <c r="F92" s="1">
        <f t="shared" si="6"/>
        <v>0.28399718158080162</v>
      </c>
      <c r="G92" s="1">
        <f t="shared" si="6"/>
        <v>0.67882455340489911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district-data'!R93</f>
        <v>47593</v>
      </c>
      <c r="D93">
        <f>'HD district-data'!S93</f>
        <v>9305</v>
      </c>
      <c r="E93">
        <f>'HD district-data'!T93</f>
        <v>36274</v>
      </c>
      <c r="F93" s="1">
        <f t="shared" si="6"/>
        <v>0.19551194503393357</v>
      </c>
      <c r="G93" s="1">
        <f t="shared" si="6"/>
        <v>0.76217090748639504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district-data'!R94</f>
        <v>47792</v>
      </c>
      <c r="D94">
        <f>'HD district-data'!S94</f>
        <v>14453</v>
      </c>
      <c r="E94">
        <f>'HD district-data'!T94</f>
        <v>31109</v>
      </c>
      <c r="F94" s="1">
        <f t="shared" si="6"/>
        <v>0.30241463006360897</v>
      </c>
      <c r="G94" s="1">
        <f t="shared" si="6"/>
        <v>0.65092484097756942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district-data'!R95</f>
        <v>50924</v>
      </c>
      <c r="D95">
        <f>'HD district-data'!S95</f>
        <v>15682</v>
      </c>
      <c r="E95">
        <f>'HD district-data'!T95</f>
        <v>33027</v>
      </c>
      <c r="F95" s="1">
        <f t="shared" si="6"/>
        <v>0.30794910062053255</v>
      </c>
      <c r="G95" s="1">
        <f t="shared" si="6"/>
        <v>0.64855470897808498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district-data'!R96</f>
        <v>55655</v>
      </c>
      <c r="D96">
        <f>'HD district-data'!S96</f>
        <v>23015</v>
      </c>
      <c r="E96">
        <f>'HD district-data'!T96</f>
        <v>29781</v>
      </c>
      <c r="F96" s="1">
        <f t="shared" si="6"/>
        <v>0.41352978169077353</v>
      </c>
      <c r="G96" s="1">
        <f t="shared" si="6"/>
        <v>0.53510017069445692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district-data'!R97</f>
        <v>55892</v>
      </c>
      <c r="D97">
        <f>'HD district-data'!S97</f>
        <v>15624</v>
      </c>
      <c r="E97">
        <f>'HD district-data'!T97</f>
        <v>37694</v>
      </c>
      <c r="F97" s="1">
        <f t="shared" si="6"/>
        <v>0.27953911114291846</v>
      </c>
      <c r="G97" s="1">
        <f t="shared" si="6"/>
        <v>0.67440778644528732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district-data'!R98</f>
        <v>58859</v>
      </c>
      <c r="D98">
        <f>'HD district-data'!S98</f>
        <v>19460</v>
      </c>
      <c r="E98">
        <f>'HD district-data'!T98</f>
        <v>35929</v>
      </c>
      <c r="F98" s="1">
        <f t="shared" si="6"/>
        <v>0.33062063575663875</v>
      </c>
      <c r="G98" s="1">
        <f t="shared" si="6"/>
        <v>0.61042491377699248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district-data'!R99</f>
        <v>51382</v>
      </c>
      <c r="D99">
        <f>'HD district-data'!S99</f>
        <v>12937</v>
      </c>
      <c r="E99">
        <f>'HD district-data'!T99</f>
        <v>35955</v>
      </c>
      <c r="F99" s="1">
        <f t="shared" si="6"/>
        <v>0.25178077926121989</v>
      </c>
      <c r="G99" s="1">
        <f t="shared" si="6"/>
        <v>0.69975867035148498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district-data'!R100</f>
        <v>46397</v>
      </c>
      <c r="D100">
        <f>'HD district-data'!S100</f>
        <v>10444</v>
      </c>
      <c r="E100">
        <f>'HD district-data'!T100</f>
        <v>33494</v>
      </c>
      <c r="F100" s="1">
        <f t="shared" si="6"/>
        <v>0.22510076082505334</v>
      </c>
      <c r="G100" s="1">
        <f t="shared" si="6"/>
        <v>0.72190012285277061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district-data'!R101</f>
        <v>53100</v>
      </c>
      <c r="D101">
        <f>'HD district-data'!S101</f>
        <v>16602</v>
      </c>
      <c r="E101">
        <f>'HD district-data'!T101</f>
        <v>33077</v>
      </c>
      <c r="F101" s="1">
        <f t="shared" si="6"/>
        <v>0.31265536723163839</v>
      </c>
      <c r="G101" s="1">
        <f t="shared" si="6"/>
        <v>0.62291902071563088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9" priority="4">
      <formula>F2&gt;G2</formula>
    </cfRule>
  </conditionalFormatting>
  <conditionalFormatting sqref="G2:G101">
    <cfRule type="expression" dxfId="8" priority="3">
      <formula>G2&gt;F2</formula>
    </cfRule>
  </conditionalFormatting>
  <conditionalFormatting sqref="H2:H101">
    <cfRule type="expression" dxfId="7" priority="2">
      <formula>H2&gt;I2</formula>
    </cfRule>
  </conditionalFormatting>
  <conditionalFormatting sqref="I2:I101">
    <cfRule type="expression" dxfId="6" priority="1">
      <formula>I2&gt;H2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sqref="A1:B104857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district-data'!U1</f>
        <v>Total_2016_Pres</v>
      </c>
      <c r="D1" t="str">
        <f>'HD district-data'!V1</f>
        <v>Dem_2016_Pres</v>
      </c>
      <c r="E1" t="str">
        <f>'HD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5480173</v>
      </c>
      <c r="D2">
        <f>SUM(D3:D3101)</f>
        <v>2394164</v>
      </c>
      <c r="E2">
        <f>SUM(E3:E3101)</f>
        <v>2841005</v>
      </c>
      <c r="F2" s="1">
        <f>D2/$C2</f>
        <v>0.4368774489418491</v>
      </c>
      <c r="G2" s="1">
        <f>E2/$C2</f>
        <v>0.51841520331566171</v>
      </c>
      <c r="H2" s="3">
        <f>SUM(H3:H101)</f>
        <v>31</v>
      </c>
      <c r="I2" s="3">
        <f>SUM(I3:I101)</f>
        <v>68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district-data'!U3</f>
        <v>50160</v>
      </c>
      <c r="D3">
        <f>'HD district-data'!V3</f>
        <v>39449</v>
      </c>
      <c r="E3">
        <f>'HD district-data'!W3</f>
        <v>8759</v>
      </c>
      <c r="F3" s="1">
        <f t="shared" ref="F3:G18" si="0">D3/$C3</f>
        <v>0.78646331738437003</v>
      </c>
      <c r="G3" s="1">
        <f t="shared" si="0"/>
        <v>0.17462121212121212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district-data'!U4</f>
        <v>44280</v>
      </c>
      <c r="D4">
        <f>'HD district-data'!V4</f>
        <v>31425</v>
      </c>
      <c r="E4">
        <f>'HD district-data'!W4</f>
        <v>11243</v>
      </c>
      <c r="F4" s="1">
        <f t="shared" si="0"/>
        <v>0.70968834688346882</v>
      </c>
      <c r="G4" s="1">
        <f t="shared" si="0"/>
        <v>0.25390695573622402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district-data'!U5</f>
        <v>42639</v>
      </c>
      <c r="D5">
        <f>'HD district-data'!V5</f>
        <v>35909</v>
      </c>
      <c r="E5">
        <f>'HD district-data'!W5</f>
        <v>5383</v>
      </c>
      <c r="F5" s="1">
        <f t="shared" si="0"/>
        <v>0.84216327775041633</v>
      </c>
      <c r="G5" s="1">
        <f t="shared" si="0"/>
        <v>0.12624592509205187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district-data'!U6</f>
        <v>58399</v>
      </c>
      <c r="D6">
        <f>'HD district-data'!V6</f>
        <v>29390</v>
      </c>
      <c r="E6">
        <f>'HD district-data'!W6</f>
        <v>26022</v>
      </c>
      <c r="F6" s="1">
        <f t="shared" si="0"/>
        <v>0.5032620421582561</v>
      </c>
      <c r="G6" s="1">
        <f t="shared" si="0"/>
        <v>0.44558982174352302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district-data'!U7</f>
        <v>49329</v>
      </c>
      <c r="D7">
        <f>'HD district-data'!V7</f>
        <v>23443</v>
      </c>
      <c r="E7">
        <f>'HD district-data'!W7</f>
        <v>23654</v>
      </c>
      <c r="F7" s="1">
        <f t="shared" si="0"/>
        <v>0.47523768979707676</v>
      </c>
      <c r="G7" s="1">
        <f t="shared" si="0"/>
        <v>0.47951509254191249</v>
      </c>
      <c r="H7" s="3">
        <f t="shared" si="1"/>
        <v>0</v>
      </c>
      <c r="I7" s="3">
        <f t="shared" si="2"/>
        <v>1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district-data'!U8</f>
        <v>45147</v>
      </c>
      <c r="D8">
        <f>'HD district-data'!V8</f>
        <v>23404</v>
      </c>
      <c r="E8">
        <f>'HD district-data'!W8</f>
        <v>19179</v>
      </c>
      <c r="F8" s="1">
        <f t="shared" si="0"/>
        <v>0.5183954637074446</v>
      </c>
      <c r="G8" s="1">
        <f t="shared" si="0"/>
        <v>0.42481227988570669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district-data'!U9</f>
        <v>55588</v>
      </c>
      <c r="D9">
        <f>'HD district-data'!V9</f>
        <v>39877</v>
      </c>
      <c r="E9">
        <f>'HD district-data'!W9</f>
        <v>12383</v>
      </c>
      <c r="F9" s="1">
        <f t="shared" si="0"/>
        <v>0.71736705763833919</v>
      </c>
      <c r="G9" s="1">
        <f t="shared" si="0"/>
        <v>0.22276390587896669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district-data'!U10</f>
        <v>57080</v>
      </c>
      <c r="D10">
        <f>'HD district-data'!V10</f>
        <v>33833</v>
      </c>
      <c r="E10">
        <f>'HD district-data'!W10</f>
        <v>19985</v>
      </c>
      <c r="F10" s="1">
        <f t="shared" si="0"/>
        <v>0.59272950245269795</v>
      </c>
      <c r="G10" s="1">
        <f t="shared" si="0"/>
        <v>0.35012263489838824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district-data'!U11</f>
        <v>45558</v>
      </c>
      <c r="D11">
        <f>'HD district-data'!V11</f>
        <v>29325</v>
      </c>
      <c r="E11">
        <f>'HD district-data'!W11</f>
        <v>14129</v>
      </c>
      <c r="F11" s="1">
        <f t="shared" si="0"/>
        <v>0.64368497300144867</v>
      </c>
      <c r="G11" s="1">
        <f t="shared" si="0"/>
        <v>0.31013213925106459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district-data'!U12</f>
        <v>47720</v>
      </c>
      <c r="D12">
        <f>'HD district-data'!V12</f>
        <v>22229</v>
      </c>
      <c r="E12">
        <f>'HD district-data'!W12</f>
        <v>23352</v>
      </c>
      <c r="F12" s="1">
        <f t="shared" si="0"/>
        <v>0.46582145850796314</v>
      </c>
      <c r="G12" s="1">
        <f t="shared" si="0"/>
        <v>0.48935456831517182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district-data'!U13</f>
        <v>58866</v>
      </c>
      <c r="D13">
        <f>'HD district-data'!V13</f>
        <v>31460</v>
      </c>
      <c r="E13">
        <f>'HD district-data'!W13</f>
        <v>24301</v>
      </c>
      <c r="F13" s="1">
        <f t="shared" si="0"/>
        <v>0.53443413855196553</v>
      </c>
      <c r="G13" s="1">
        <f t="shared" si="0"/>
        <v>0.41281894472191077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district-data'!U14</f>
        <v>50721</v>
      </c>
      <c r="D14">
        <f>'HD district-data'!V14</f>
        <v>19172</v>
      </c>
      <c r="E14">
        <f>'HD district-data'!W14</f>
        <v>29037</v>
      </c>
      <c r="F14" s="1">
        <f t="shared" si="0"/>
        <v>0.37798939295360895</v>
      </c>
      <c r="G14" s="1">
        <f t="shared" si="0"/>
        <v>0.57248476962205008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district-data'!U15</f>
        <v>53231</v>
      </c>
      <c r="D15">
        <f>'HD district-data'!V15</f>
        <v>36513</v>
      </c>
      <c r="E15">
        <f>'HD district-data'!W15</f>
        <v>14272</v>
      </c>
      <c r="F15" s="1">
        <f t="shared" si="0"/>
        <v>0.68593488756551635</v>
      </c>
      <c r="G15" s="1">
        <f t="shared" si="0"/>
        <v>0.26811444459055811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district-data'!U16</f>
        <v>53042</v>
      </c>
      <c r="D16">
        <f>'HD district-data'!V16</f>
        <v>25794</v>
      </c>
      <c r="E16">
        <f>'HD district-data'!W16</f>
        <v>24862</v>
      </c>
      <c r="F16" s="1">
        <f t="shared" si="0"/>
        <v>0.48629388032125487</v>
      </c>
      <c r="G16" s="1">
        <f t="shared" si="0"/>
        <v>0.46872289883488555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district-data'!U17</f>
        <v>63949</v>
      </c>
      <c r="D17">
        <f>'HD district-data'!V17</f>
        <v>30186</v>
      </c>
      <c r="E17">
        <f>'HD district-data'!W17</f>
        <v>31431</v>
      </c>
      <c r="F17" s="1">
        <f t="shared" si="0"/>
        <v>0.47203240081940295</v>
      </c>
      <c r="G17" s="1">
        <f t="shared" si="0"/>
        <v>0.49150103989116328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district-data'!U18</f>
        <v>64800</v>
      </c>
      <c r="D18">
        <f>'HD district-data'!V18</f>
        <v>32274</v>
      </c>
      <c r="E18">
        <f>'HD district-data'!W18</f>
        <v>29698</v>
      </c>
      <c r="F18" s="1">
        <f t="shared" si="0"/>
        <v>0.49805555555555553</v>
      </c>
      <c r="G18" s="1">
        <f t="shared" si="0"/>
        <v>0.45830246913580247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district-data'!U19</f>
        <v>62738</v>
      </c>
      <c r="D19">
        <f>'HD district-data'!V19</f>
        <v>29511</v>
      </c>
      <c r="E19">
        <f>'HD district-data'!W19</f>
        <v>30638</v>
      </c>
      <c r="F19" s="1">
        <f t="shared" ref="F19:G82" si="3">D19/$C19</f>
        <v>0.47038477477764673</v>
      </c>
      <c r="G19" s="1">
        <f t="shared" si="3"/>
        <v>0.48834836940928944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district-data'!U20</f>
        <v>46199</v>
      </c>
      <c r="D20">
        <f>'HD district-data'!V20</f>
        <v>37594</v>
      </c>
      <c r="E20">
        <f>'HD district-data'!W20</f>
        <v>7418</v>
      </c>
      <c r="F20" s="1">
        <f t="shared" si="3"/>
        <v>0.81374055715491678</v>
      </c>
      <c r="G20" s="1">
        <f t="shared" si="3"/>
        <v>0.16056624602264119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district-data'!U21</f>
        <v>63544</v>
      </c>
      <c r="D21">
        <f>'HD district-data'!V21</f>
        <v>45091</v>
      </c>
      <c r="E21">
        <f>'HD district-data'!W21</f>
        <v>16654</v>
      </c>
      <c r="F21" s="1">
        <f t="shared" si="3"/>
        <v>0.70960279491376055</v>
      </c>
      <c r="G21" s="1">
        <f t="shared" si="3"/>
        <v>0.26208611355910866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district-data'!U22</f>
        <v>51892</v>
      </c>
      <c r="D22">
        <f>'HD district-data'!V22</f>
        <v>45779</v>
      </c>
      <c r="E22">
        <f>'HD district-data'!W22</f>
        <v>4890</v>
      </c>
      <c r="F22" s="1">
        <f t="shared" si="3"/>
        <v>0.88219764125491407</v>
      </c>
      <c r="G22" s="1">
        <f t="shared" si="3"/>
        <v>9.4234178678794425E-2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district-data'!U23</f>
        <v>67375</v>
      </c>
      <c r="D23">
        <f>'HD district-data'!V23</f>
        <v>60672</v>
      </c>
      <c r="E23">
        <f>'HD district-data'!W23</f>
        <v>5323</v>
      </c>
      <c r="F23" s="1">
        <f t="shared" si="3"/>
        <v>0.9005120593692022</v>
      </c>
      <c r="G23" s="1">
        <f t="shared" si="3"/>
        <v>7.9005565862708724E-2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district-data'!U24</f>
        <v>62478</v>
      </c>
      <c r="D24">
        <f>'HD district-data'!V24</f>
        <v>46646</v>
      </c>
      <c r="E24">
        <f>'HD district-data'!W24</f>
        <v>14296</v>
      </c>
      <c r="F24" s="1">
        <f t="shared" si="3"/>
        <v>0.74659880277857804</v>
      </c>
      <c r="G24" s="1">
        <f t="shared" si="3"/>
        <v>0.228816543423285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district-data'!U25</f>
        <v>67573</v>
      </c>
      <c r="D25">
        <f>'HD district-data'!V25</f>
        <v>32445</v>
      </c>
      <c r="E25">
        <f>'HD district-data'!W25</f>
        <v>32669</v>
      </c>
      <c r="F25" s="1">
        <f t="shared" si="3"/>
        <v>0.48014739614934959</v>
      </c>
      <c r="G25" s="1">
        <f t="shared" si="3"/>
        <v>0.48346232962869784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district-data'!U26</f>
        <v>47416</v>
      </c>
      <c r="D26">
        <f>'HD district-data'!V26</f>
        <v>32566</v>
      </c>
      <c r="E26">
        <f>'HD district-data'!W26</f>
        <v>12678</v>
      </c>
      <c r="F26" s="1">
        <f t="shared" si="3"/>
        <v>0.68681457735785389</v>
      </c>
      <c r="G26" s="1">
        <f t="shared" si="3"/>
        <v>0.26737810021933522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district-data'!U27</f>
        <v>50002</v>
      </c>
      <c r="D27">
        <f>'HD district-data'!V27</f>
        <v>37187</v>
      </c>
      <c r="E27">
        <f>'HD district-data'!W27</f>
        <v>10784</v>
      </c>
      <c r="F27" s="1">
        <f t="shared" si="3"/>
        <v>0.74371025158993642</v>
      </c>
      <c r="G27" s="1">
        <f t="shared" si="3"/>
        <v>0.2156713731450742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district-data'!U28</f>
        <v>61714</v>
      </c>
      <c r="D28">
        <f>'HD district-data'!V28</f>
        <v>43485</v>
      </c>
      <c r="E28">
        <f>'HD district-data'!W28</f>
        <v>15764</v>
      </c>
      <c r="F28" s="1">
        <f t="shared" si="3"/>
        <v>0.70462131769128555</v>
      </c>
      <c r="G28" s="1">
        <f t="shared" si="3"/>
        <v>0.25543636776096185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district-data'!U29</f>
        <v>69426</v>
      </c>
      <c r="D29">
        <f>'HD district-data'!V29</f>
        <v>34508</v>
      </c>
      <c r="E29">
        <f>'HD district-data'!W29</f>
        <v>31485</v>
      </c>
      <c r="F29" s="1">
        <f t="shared" si="3"/>
        <v>0.4970472157405007</v>
      </c>
      <c r="G29" s="1">
        <f t="shared" si="3"/>
        <v>0.45350445078212775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district-data'!U30</f>
        <v>63082</v>
      </c>
      <c r="D30">
        <f>'HD district-data'!V30</f>
        <v>31130</v>
      </c>
      <c r="E30">
        <f>'HD district-data'!W30</f>
        <v>28934</v>
      </c>
      <c r="F30" s="1">
        <f t="shared" si="3"/>
        <v>0.4934846707460131</v>
      </c>
      <c r="G30" s="1">
        <f t="shared" si="3"/>
        <v>0.45867283852763069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district-data'!U31</f>
        <v>53937</v>
      </c>
      <c r="D31">
        <f>'HD district-data'!V31</f>
        <v>20530</v>
      </c>
      <c r="E31">
        <f>'HD district-data'!W31</f>
        <v>31273</v>
      </c>
      <c r="F31" s="1">
        <f t="shared" si="3"/>
        <v>0.38062925264660624</v>
      </c>
      <c r="G31" s="1">
        <f t="shared" si="3"/>
        <v>0.57980607004468177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district-data'!U32</f>
        <v>61941</v>
      </c>
      <c r="D32">
        <f>'HD district-data'!V32</f>
        <v>16313</v>
      </c>
      <c r="E32">
        <f>'HD district-data'!W32</f>
        <v>42747</v>
      </c>
      <c r="F32" s="1">
        <f t="shared" si="3"/>
        <v>0.26336352335286806</v>
      </c>
      <c r="G32" s="1">
        <f t="shared" si="3"/>
        <v>0.69012447328909765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district-data'!U33</f>
        <v>64223</v>
      </c>
      <c r="D33">
        <f>'HD district-data'!V33</f>
        <v>30160</v>
      </c>
      <c r="E33">
        <f>'HD district-data'!W33</f>
        <v>31354</v>
      </c>
      <c r="F33" s="1">
        <f t="shared" si="3"/>
        <v>0.46961368979960449</v>
      </c>
      <c r="G33" s="1">
        <f t="shared" si="3"/>
        <v>0.48820516014511933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district-data'!U34</f>
        <v>54943</v>
      </c>
      <c r="D34">
        <f>'HD district-data'!V34</f>
        <v>25589</v>
      </c>
      <c r="E34">
        <f>'HD district-data'!W34</f>
        <v>26985</v>
      </c>
      <c r="F34" s="1">
        <f t="shared" si="3"/>
        <v>0.46573721857197459</v>
      </c>
      <c r="G34" s="1">
        <f t="shared" si="3"/>
        <v>0.49114536883679449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district-data'!U35</f>
        <v>48065</v>
      </c>
      <c r="D35">
        <f>'HD district-data'!V35</f>
        <v>34849</v>
      </c>
      <c r="E35">
        <f>'HD district-data'!W35</f>
        <v>11456</v>
      </c>
      <c r="F35" s="1">
        <f t="shared" si="3"/>
        <v>0.72503900967439927</v>
      </c>
      <c r="G35" s="1">
        <f t="shared" si="3"/>
        <v>0.2383439092895038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district-data'!U36</f>
        <v>65188</v>
      </c>
      <c r="D36">
        <f>'HD district-data'!V36</f>
        <v>30900</v>
      </c>
      <c r="E36">
        <f>'HD district-data'!W36</f>
        <v>31172</v>
      </c>
      <c r="F36" s="1">
        <f t="shared" si="3"/>
        <v>0.47401362213904402</v>
      </c>
      <c r="G36" s="1">
        <f t="shared" si="3"/>
        <v>0.4781861692336013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district-data'!U37</f>
        <v>60491</v>
      </c>
      <c r="D37">
        <f>'HD district-data'!V37</f>
        <v>25676</v>
      </c>
      <c r="E37">
        <f>'HD district-data'!W37</f>
        <v>32365</v>
      </c>
      <c r="F37" s="1">
        <f t="shared" si="3"/>
        <v>0.42445983700054551</v>
      </c>
      <c r="G37" s="1">
        <f t="shared" si="3"/>
        <v>0.535038270155891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district-data'!U38</f>
        <v>55002</v>
      </c>
      <c r="D38">
        <f>'HD district-data'!V38</f>
        <v>25510</v>
      </c>
      <c r="E38">
        <f>'HD district-data'!W38</f>
        <v>26332</v>
      </c>
      <c r="F38" s="1">
        <f t="shared" si="3"/>
        <v>0.46380131631577032</v>
      </c>
      <c r="G38" s="1">
        <f t="shared" si="3"/>
        <v>0.47874622740991235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district-data'!U39</f>
        <v>66495</v>
      </c>
      <c r="D39">
        <f>'HD district-data'!V39</f>
        <v>23199</v>
      </c>
      <c r="E39">
        <f>'HD district-data'!W39</f>
        <v>40190</v>
      </c>
      <c r="F39" s="1">
        <f t="shared" si="3"/>
        <v>0.34888337468982628</v>
      </c>
      <c r="G39" s="1">
        <f t="shared" si="3"/>
        <v>0.60440634634183021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district-data'!U40</f>
        <v>48485</v>
      </c>
      <c r="D40">
        <f>'HD district-data'!V40</f>
        <v>32639</v>
      </c>
      <c r="E40">
        <f>'HD district-data'!W40</f>
        <v>13921</v>
      </c>
      <c r="F40" s="1">
        <f t="shared" si="3"/>
        <v>0.67317727132102712</v>
      </c>
      <c r="G40" s="1">
        <f t="shared" si="3"/>
        <v>0.28711972775085076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district-data'!U41</f>
        <v>57395</v>
      </c>
      <c r="D41">
        <f>'HD district-data'!V41</f>
        <v>21283</v>
      </c>
      <c r="E41">
        <f>'HD district-data'!W41</f>
        <v>34024</v>
      </c>
      <c r="F41" s="1">
        <f t="shared" si="3"/>
        <v>0.37081627319452914</v>
      </c>
      <c r="G41" s="1">
        <f t="shared" si="3"/>
        <v>0.59280425124139735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district-data'!U42</f>
        <v>54072</v>
      </c>
      <c r="D42">
        <f>'HD district-data'!V42</f>
        <v>25998</v>
      </c>
      <c r="E42">
        <f>'HD district-data'!W42</f>
        <v>24916</v>
      </c>
      <c r="F42" s="1">
        <f t="shared" si="3"/>
        <v>0.480803373280071</v>
      </c>
      <c r="G42" s="1">
        <f t="shared" si="3"/>
        <v>0.46079301671844947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district-data'!U43</f>
        <v>41470</v>
      </c>
      <c r="D43">
        <f>'HD district-data'!V43</f>
        <v>30930</v>
      </c>
      <c r="E43">
        <f>'HD district-data'!W43</f>
        <v>8472</v>
      </c>
      <c r="F43" s="1">
        <f t="shared" si="3"/>
        <v>0.74584036653002173</v>
      </c>
      <c r="G43" s="1">
        <f t="shared" si="3"/>
        <v>0.20429225946467325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district-data'!U44</f>
        <v>53676</v>
      </c>
      <c r="D44">
        <f>'HD district-data'!V44</f>
        <v>33851</v>
      </c>
      <c r="E44">
        <f>'HD district-data'!W44</f>
        <v>17042</v>
      </c>
      <c r="F44" s="1">
        <f t="shared" si="3"/>
        <v>0.63065429614725388</v>
      </c>
      <c r="G44" s="1">
        <f t="shared" si="3"/>
        <v>0.31749757806095835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district-data'!U45</f>
        <v>61376</v>
      </c>
      <c r="D45">
        <f>'HD district-data'!V45</f>
        <v>24288</v>
      </c>
      <c r="E45">
        <f>'HD district-data'!W45</f>
        <v>33762</v>
      </c>
      <c r="F45" s="1">
        <f t="shared" si="3"/>
        <v>0.39572471324296143</v>
      </c>
      <c r="G45" s="1">
        <f t="shared" si="3"/>
        <v>0.55008472367049011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district-data'!U46</f>
        <v>50019</v>
      </c>
      <c r="D46">
        <f>'HD district-data'!V46</f>
        <v>18367</v>
      </c>
      <c r="E46">
        <f>'HD district-data'!W46</f>
        <v>29590</v>
      </c>
      <c r="F46" s="1">
        <f t="shared" si="3"/>
        <v>0.36720046382374699</v>
      </c>
      <c r="G46" s="1">
        <f t="shared" si="3"/>
        <v>0.5915752014234591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district-data'!U47</f>
        <v>61016</v>
      </c>
      <c r="D47">
        <f>'HD district-data'!V47</f>
        <v>21396</v>
      </c>
      <c r="E47">
        <f>'HD district-data'!W47</f>
        <v>36791</v>
      </c>
      <c r="F47" s="1">
        <f t="shared" si="3"/>
        <v>0.35066212141077752</v>
      </c>
      <c r="G47" s="1">
        <f t="shared" si="3"/>
        <v>0.60297299069096633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district-data'!U48</f>
        <v>52295</v>
      </c>
      <c r="D48">
        <f>'HD district-data'!V48</f>
        <v>16913</v>
      </c>
      <c r="E48">
        <f>'HD district-data'!W48</f>
        <v>33118</v>
      </c>
      <c r="F48" s="1">
        <f t="shared" si="3"/>
        <v>0.32341524046275932</v>
      </c>
      <c r="G48" s="1">
        <f t="shared" si="3"/>
        <v>0.63329190171144467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district-data'!U49</f>
        <v>54167</v>
      </c>
      <c r="D49">
        <f>'HD district-data'!V49</f>
        <v>19375</v>
      </c>
      <c r="E49">
        <f>'HD district-data'!W49</f>
        <v>32263</v>
      </c>
      <c r="F49" s="1">
        <f t="shared" si="3"/>
        <v>0.35769010652242139</v>
      </c>
      <c r="G49" s="1">
        <f t="shared" si="3"/>
        <v>0.59562095002492288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district-data'!U50</f>
        <v>56831</v>
      </c>
      <c r="D50">
        <f>'HD district-data'!V50</f>
        <v>20266</v>
      </c>
      <c r="E50">
        <f>'HD district-data'!W50</f>
        <v>33967</v>
      </c>
      <c r="F50" s="1">
        <f t="shared" si="3"/>
        <v>0.35660115078038396</v>
      </c>
      <c r="G50" s="1">
        <f t="shared" si="3"/>
        <v>0.59768436240784084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district-data'!U51</f>
        <v>53643</v>
      </c>
      <c r="D51">
        <f>'HD district-data'!V51</f>
        <v>25851</v>
      </c>
      <c r="E51">
        <f>'HD district-data'!W51</f>
        <v>25249</v>
      </c>
      <c r="F51" s="1">
        <f t="shared" si="3"/>
        <v>0.48190817068396624</v>
      </c>
      <c r="G51" s="1">
        <f t="shared" si="3"/>
        <v>0.47068583039725592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district-data'!U52</f>
        <v>51301</v>
      </c>
      <c r="D52">
        <f>'HD district-data'!V52</f>
        <v>14842</v>
      </c>
      <c r="E52">
        <f>'HD district-data'!W52</f>
        <v>33827</v>
      </c>
      <c r="F52" s="1">
        <f t="shared" si="3"/>
        <v>0.28931209917935324</v>
      </c>
      <c r="G52" s="1">
        <f t="shared" si="3"/>
        <v>0.65938285803395646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district-data'!U53</f>
        <v>52986</v>
      </c>
      <c r="D53">
        <f>'HD district-data'!V53</f>
        <v>27825</v>
      </c>
      <c r="E53">
        <f>'HD district-data'!W53</f>
        <v>22797</v>
      </c>
      <c r="F53" s="1">
        <f t="shared" si="3"/>
        <v>0.5251387158872155</v>
      </c>
      <c r="G53" s="1">
        <f t="shared" si="3"/>
        <v>0.43024572528592459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district-data'!U54</f>
        <v>55152</v>
      </c>
      <c r="D54">
        <f>'HD district-data'!V54</f>
        <v>25267</v>
      </c>
      <c r="E54">
        <f>'HD district-data'!W54</f>
        <v>27226</v>
      </c>
      <c r="F54" s="1">
        <f t="shared" si="3"/>
        <v>0.45813388453727877</v>
      </c>
      <c r="G54" s="1">
        <f t="shared" si="3"/>
        <v>0.49365390194371916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district-data'!U55</f>
        <v>55023</v>
      </c>
      <c r="D55">
        <f>'HD district-data'!V55</f>
        <v>21954</v>
      </c>
      <c r="E55">
        <f>'HD district-data'!W55</f>
        <v>30299</v>
      </c>
      <c r="F55" s="1">
        <f t="shared" si="3"/>
        <v>0.39899678316340437</v>
      </c>
      <c r="G55" s="1">
        <f t="shared" si="3"/>
        <v>0.55066063282627264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district-data'!U56</f>
        <v>56137</v>
      </c>
      <c r="D56">
        <f>'HD district-data'!V56</f>
        <v>19122</v>
      </c>
      <c r="E56">
        <f>'HD district-data'!W56</f>
        <v>34241</v>
      </c>
      <c r="F56" s="1">
        <f t="shared" si="3"/>
        <v>0.34063095641021074</v>
      </c>
      <c r="G56" s="1">
        <f t="shared" si="3"/>
        <v>0.60995421914245507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district-data'!U57</f>
        <v>60627</v>
      </c>
      <c r="D57">
        <f>'HD district-data'!V57</f>
        <v>14608</v>
      </c>
      <c r="E57">
        <f>'HD district-data'!W57</f>
        <v>43402</v>
      </c>
      <c r="F57" s="1">
        <f t="shared" si="3"/>
        <v>0.24094875220611278</v>
      </c>
      <c r="G57" s="1">
        <f t="shared" si="3"/>
        <v>0.71588566150395039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district-data'!U58</f>
        <v>63929</v>
      </c>
      <c r="D58">
        <f>'HD district-data'!V58</f>
        <v>26499</v>
      </c>
      <c r="E58">
        <f>'HD district-data'!W58</f>
        <v>34471</v>
      </c>
      <c r="F58" s="1">
        <f t="shared" si="3"/>
        <v>0.41450671839071468</v>
      </c>
      <c r="G58" s="1">
        <f t="shared" si="3"/>
        <v>0.5392075583850835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district-data'!U59</f>
        <v>59577</v>
      </c>
      <c r="D59">
        <f>'HD district-data'!V59</f>
        <v>22617</v>
      </c>
      <c r="E59">
        <f>'HD district-data'!W59</f>
        <v>34244</v>
      </c>
      <c r="F59" s="1">
        <f t="shared" si="3"/>
        <v>0.37962636587945014</v>
      </c>
      <c r="G59" s="1">
        <f t="shared" si="3"/>
        <v>0.57478557161320643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district-data'!U60</f>
        <v>52272</v>
      </c>
      <c r="D60">
        <f>'HD district-data'!V60</f>
        <v>33029</v>
      </c>
      <c r="E60">
        <f>'HD district-data'!W60</f>
        <v>17543</v>
      </c>
      <c r="F60" s="1">
        <f t="shared" si="3"/>
        <v>0.63186792164064887</v>
      </c>
      <c r="G60" s="1">
        <f t="shared" si="3"/>
        <v>0.33560988674625036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district-data'!U61</f>
        <v>68090</v>
      </c>
      <c r="D61">
        <f>'HD district-data'!V61</f>
        <v>25451</v>
      </c>
      <c r="E61">
        <f>'HD district-data'!W61</f>
        <v>40222</v>
      </c>
      <c r="F61" s="1">
        <f t="shared" si="3"/>
        <v>0.37378469672492287</v>
      </c>
      <c r="G61" s="1">
        <f t="shared" si="3"/>
        <v>0.59071816713173741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district-data'!U62</f>
        <v>55900</v>
      </c>
      <c r="D62">
        <f>'HD district-data'!V62</f>
        <v>21564</v>
      </c>
      <c r="E62">
        <f>'HD district-data'!W62</f>
        <v>31579</v>
      </c>
      <c r="F62" s="1">
        <f t="shared" si="3"/>
        <v>0.38576028622540248</v>
      </c>
      <c r="G62" s="1">
        <f t="shared" si="3"/>
        <v>0.56491949910554562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district-data'!U63</f>
        <v>53954</v>
      </c>
      <c r="D63">
        <f>'HD district-data'!V63</f>
        <v>20820</v>
      </c>
      <c r="E63">
        <f>'HD district-data'!W63</f>
        <v>30461</v>
      </c>
      <c r="F63" s="1">
        <f t="shared" si="3"/>
        <v>0.3858842717870779</v>
      </c>
      <c r="G63" s="1">
        <f t="shared" si="3"/>
        <v>0.56457352559587792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district-data'!U64</f>
        <v>61317</v>
      </c>
      <c r="D64">
        <f>'HD district-data'!V64</f>
        <v>17958</v>
      </c>
      <c r="E64">
        <f>'HD district-data'!W64</f>
        <v>40313</v>
      </c>
      <c r="F64" s="1">
        <f t="shared" si="3"/>
        <v>0.29287147120700624</v>
      </c>
      <c r="G64" s="1">
        <f t="shared" si="3"/>
        <v>0.65745225630738624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district-data'!U65</f>
        <v>50421</v>
      </c>
      <c r="D65">
        <f>'HD district-data'!V65</f>
        <v>11539</v>
      </c>
      <c r="E65">
        <f>'HD district-data'!W65</f>
        <v>36991</v>
      </c>
      <c r="F65" s="1">
        <f t="shared" si="3"/>
        <v>0.22885305725788857</v>
      </c>
      <c r="G65" s="1">
        <f t="shared" si="3"/>
        <v>0.73364272822831755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district-data'!U66</f>
        <v>58190</v>
      </c>
      <c r="D66">
        <f>'HD district-data'!V66</f>
        <v>29745</v>
      </c>
      <c r="E66">
        <f>'HD district-data'!W66</f>
        <v>26238</v>
      </c>
      <c r="F66" s="1">
        <f t="shared" si="3"/>
        <v>0.5111703041759752</v>
      </c>
      <c r="G66" s="1">
        <f t="shared" si="3"/>
        <v>0.45090221687575183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district-data'!U67</f>
        <v>56766</v>
      </c>
      <c r="D67">
        <f>'HD district-data'!V67</f>
        <v>19144</v>
      </c>
      <c r="E67">
        <f>'HD district-data'!W67</f>
        <v>35093</v>
      </c>
      <c r="F67" s="1">
        <f t="shared" si="3"/>
        <v>0.33724412500440404</v>
      </c>
      <c r="G67" s="1">
        <f t="shared" si="3"/>
        <v>0.61820455906704719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district-data'!U68</f>
        <v>59204</v>
      </c>
      <c r="D68">
        <f>'HD district-data'!V68</f>
        <v>20818</v>
      </c>
      <c r="E68">
        <f>'HD district-data'!W68</f>
        <v>35673</v>
      </c>
      <c r="F68" s="1">
        <f t="shared" si="3"/>
        <v>0.35163164651037093</v>
      </c>
      <c r="G68" s="1">
        <f t="shared" si="3"/>
        <v>0.60254374704411862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district-data'!U69</f>
        <v>56374</v>
      </c>
      <c r="D69">
        <f>'HD district-data'!V69</f>
        <v>17104</v>
      </c>
      <c r="E69">
        <f>'HD district-data'!W69</f>
        <v>36630</v>
      </c>
      <c r="F69" s="1">
        <f t="shared" si="3"/>
        <v>0.3034022776457232</v>
      </c>
      <c r="G69" s="1">
        <f t="shared" si="3"/>
        <v>0.64976762337247662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district-data'!U70</f>
        <v>51970</v>
      </c>
      <c r="D70">
        <f>'HD district-data'!V70</f>
        <v>17933</v>
      </c>
      <c r="E70">
        <f>'HD district-data'!W70</f>
        <v>31456</v>
      </c>
      <c r="F70" s="1">
        <f t="shared" si="3"/>
        <v>0.34506446026553783</v>
      </c>
      <c r="G70" s="1">
        <f t="shared" si="3"/>
        <v>0.60527227246488358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district-data'!U71</f>
        <v>49200</v>
      </c>
      <c r="D71">
        <f>'HD district-data'!V71</f>
        <v>13957</v>
      </c>
      <c r="E71">
        <f>'HD district-data'!W71</f>
        <v>33097</v>
      </c>
      <c r="F71" s="1">
        <f t="shared" si="3"/>
        <v>0.2836788617886179</v>
      </c>
      <c r="G71" s="1">
        <f t="shared" si="3"/>
        <v>0.67270325203252035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district-data'!U72</f>
        <v>57451</v>
      </c>
      <c r="D72">
        <f>'HD district-data'!V72</f>
        <v>19818</v>
      </c>
      <c r="E72">
        <f>'HD district-data'!W72</f>
        <v>34422</v>
      </c>
      <c r="F72" s="1">
        <f t="shared" si="3"/>
        <v>0.3449548310734365</v>
      </c>
      <c r="G72" s="1">
        <f t="shared" si="3"/>
        <v>0.59915406172216323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district-data'!U73</f>
        <v>52297</v>
      </c>
      <c r="D73">
        <f>'HD district-data'!V73</f>
        <v>16921</v>
      </c>
      <c r="E73">
        <f>'HD district-data'!W73</f>
        <v>33029</v>
      </c>
      <c r="F73" s="1">
        <f t="shared" si="3"/>
        <v>0.32355584450350883</v>
      </c>
      <c r="G73" s="1">
        <f t="shared" si="3"/>
        <v>0.63156586419871119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district-data'!U74</f>
        <v>56989</v>
      </c>
      <c r="D74">
        <f>'HD district-data'!V74</f>
        <v>26522</v>
      </c>
      <c r="E74">
        <f>'HD district-data'!W74</f>
        <v>27664</v>
      </c>
      <c r="F74" s="1">
        <f t="shared" si="3"/>
        <v>0.46538805734439981</v>
      </c>
      <c r="G74" s="1">
        <f t="shared" si="3"/>
        <v>0.48542701223043044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district-data'!U75</f>
        <v>56209</v>
      </c>
      <c r="D75">
        <f>'HD district-data'!V75</f>
        <v>20842</v>
      </c>
      <c r="E75">
        <f>'HD district-data'!W75</f>
        <v>32711</v>
      </c>
      <c r="F75" s="1">
        <f t="shared" si="3"/>
        <v>0.37079471259051039</v>
      </c>
      <c r="G75" s="1">
        <f t="shared" si="3"/>
        <v>0.58195306801401914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district-data'!U76</f>
        <v>53822</v>
      </c>
      <c r="D76">
        <f>'HD district-data'!V76</f>
        <v>14343</v>
      </c>
      <c r="E76">
        <f>'HD district-data'!W76</f>
        <v>37176</v>
      </c>
      <c r="F76" s="1">
        <f t="shared" si="3"/>
        <v>0.26648953959347477</v>
      </c>
      <c r="G76" s="1">
        <f t="shared" si="3"/>
        <v>0.69072126639664078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district-data'!U77</f>
        <v>50464</v>
      </c>
      <c r="D77">
        <f>'HD district-data'!V77</f>
        <v>20311</v>
      </c>
      <c r="E77">
        <f>'HD district-data'!W77</f>
        <v>27925</v>
      </c>
      <c r="F77" s="1">
        <f t="shared" si="3"/>
        <v>0.40248493975903615</v>
      </c>
      <c r="G77" s="1">
        <f t="shared" si="3"/>
        <v>0.5533647748890298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district-data'!U78</f>
        <v>56022</v>
      </c>
      <c r="D78">
        <f>'HD district-data'!V78</f>
        <v>24471</v>
      </c>
      <c r="E78">
        <f>'HD district-data'!W78</f>
        <v>27767</v>
      </c>
      <c r="F78" s="1">
        <f t="shared" si="3"/>
        <v>0.43681053871693265</v>
      </c>
      <c r="G78" s="1">
        <f t="shared" si="3"/>
        <v>0.49564456820534791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district-data'!U79</f>
        <v>55052</v>
      </c>
      <c r="D79">
        <f>'HD district-data'!V79</f>
        <v>16085</v>
      </c>
      <c r="E79">
        <f>'HD district-data'!W79</f>
        <v>36590</v>
      </c>
      <c r="F79" s="1">
        <f t="shared" si="3"/>
        <v>0.29217830414880475</v>
      </c>
      <c r="G79" s="1">
        <f t="shared" si="3"/>
        <v>0.66464433626389596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district-data'!U80</f>
        <v>49616</v>
      </c>
      <c r="D80">
        <f>'HD district-data'!V80</f>
        <v>15031</v>
      </c>
      <c r="E80">
        <f>'HD district-data'!W80</f>
        <v>32270</v>
      </c>
      <c r="F80" s="1">
        <f t="shared" si="3"/>
        <v>0.30294663011931633</v>
      </c>
      <c r="G80" s="1">
        <f t="shared" si="3"/>
        <v>0.65039503386004516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district-data'!U81</f>
        <v>53638</v>
      </c>
      <c r="D81">
        <f>'HD district-data'!V81</f>
        <v>14487</v>
      </c>
      <c r="E81">
        <f>'HD district-data'!W81</f>
        <v>36781</v>
      </c>
      <c r="F81" s="1">
        <f t="shared" si="3"/>
        <v>0.2700883701853164</v>
      </c>
      <c r="G81" s="1">
        <f t="shared" si="3"/>
        <v>0.68572653715649357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district-data'!U82</f>
        <v>60444</v>
      </c>
      <c r="D82">
        <f>'HD district-data'!V82</f>
        <v>14274</v>
      </c>
      <c r="E82">
        <f>'HD district-data'!W82</f>
        <v>43520</v>
      </c>
      <c r="F82" s="1">
        <f t="shared" si="3"/>
        <v>0.2361524717093508</v>
      </c>
      <c r="G82" s="1">
        <f t="shared" si="3"/>
        <v>0.72000529415657466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district-data'!U83</f>
        <v>55442</v>
      </c>
      <c r="D83">
        <f>'HD district-data'!V83</f>
        <v>14854</v>
      </c>
      <c r="E83">
        <f>'HD district-data'!W83</f>
        <v>37253</v>
      </c>
      <c r="F83" s="1">
        <f t="shared" ref="F83:G101" si="6">D83/$C83</f>
        <v>0.26791962771905775</v>
      </c>
      <c r="G83" s="1">
        <f t="shared" si="6"/>
        <v>0.67192741964575597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district-data'!U84</f>
        <v>56481</v>
      </c>
      <c r="D84">
        <f>'HD district-data'!V84</f>
        <v>12409</v>
      </c>
      <c r="E84">
        <f>'HD district-data'!W84</f>
        <v>41314</v>
      </c>
      <c r="F84" s="1">
        <f t="shared" si="6"/>
        <v>0.21970220074007188</v>
      </c>
      <c r="G84" s="1">
        <f t="shared" si="6"/>
        <v>0.73146721906481826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district-data'!U85</f>
        <v>55282</v>
      </c>
      <c r="D85">
        <f>'HD district-data'!V85</f>
        <v>14003</v>
      </c>
      <c r="E85">
        <f>'HD district-data'!W85</f>
        <v>38231</v>
      </c>
      <c r="F85" s="1">
        <f t="shared" si="6"/>
        <v>0.2533012553814985</v>
      </c>
      <c r="G85" s="1">
        <f t="shared" si="6"/>
        <v>0.69156325747983072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district-data'!U86</f>
        <v>56816</v>
      </c>
      <c r="D86">
        <f>'HD district-data'!V86</f>
        <v>9811</v>
      </c>
      <c r="E86">
        <f>'HD district-data'!W86</f>
        <v>44866</v>
      </c>
      <c r="F86" s="1">
        <f t="shared" si="6"/>
        <v>0.17268023092086737</v>
      </c>
      <c r="G86" s="1">
        <f t="shared" si="6"/>
        <v>0.78967192340185866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district-data'!U87</f>
        <v>58042</v>
      </c>
      <c r="D87">
        <f>'HD district-data'!V87</f>
        <v>12478</v>
      </c>
      <c r="E87">
        <f>'HD district-data'!W87</f>
        <v>43184</v>
      </c>
      <c r="F87" s="1">
        <f t="shared" si="6"/>
        <v>0.21498225422969575</v>
      </c>
      <c r="G87" s="1">
        <f t="shared" si="6"/>
        <v>0.74401295613521246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district-data'!U88</f>
        <v>51803</v>
      </c>
      <c r="D88">
        <f>'HD district-data'!V88</f>
        <v>14163</v>
      </c>
      <c r="E88">
        <f>'HD district-data'!W88</f>
        <v>35356</v>
      </c>
      <c r="F88" s="1">
        <f t="shared" si="6"/>
        <v>0.27340115437329887</v>
      </c>
      <c r="G88" s="1">
        <f t="shared" si="6"/>
        <v>0.68250873501534659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district-data'!U89</f>
        <v>48635</v>
      </c>
      <c r="D89">
        <f>'HD district-data'!V89</f>
        <v>13213</v>
      </c>
      <c r="E89">
        <f>'HD district-data'!W89</f>
        <v>32940</v>
      </c>
      <c r="F89" s="1">
        <f t="shared" si="6"/>
        <v>0.2716767759843734</v>
      </c>
      <c r="G89" s="1">
        <f t="shared" si="6"/>
        <v>0.67729001747712547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district-data'!U90</f>
        <v>53647</v>
      </c>
      <c r="D90">
        <f>'HD district-data'!V90</f>
        <v>17921</v>
      </c>
      <c r="E90">
        <f>'HD district-data'!W90</f>
        <v>32107</v>
      </c>
      <c r="F90" s="1">
        <f t="shared" si="6"/>
        <v>0.33405409435755962</v>
      </c>
      <c r="G90" s="1">
        <f t="shared" si="6"/>
        <v>0.59848640184912483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district-data'!U91</f>
        <v>59926</v>
      </c>
      <c r="D91">
        <f>'HD district-data'!V91</f>
        <v>22849</v>
      </c>
      <c r="E91">
        <f>'HD district-data'!W91</f>
        <v>34057</v>
      </c>
      <c r="F91" s="1">
        <f t="shared" si="6"/>
        <v>0.38128692053532692</v>
      </c>
      <c r="G91" s="1">
        <f t="shared" si="6"/>
        <v>0.56831759169642559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district-data'!U92</f>
        <v>48686</v>
      </c>
      <c r="D92">
        <f>'HD district-data'!V92</f>
        <v>13029</v>
      </c>
      <c r="E92">
        <f>'HD district-data'!W92</f>
        <v>33996</v>
      </c>
      <c r="F92" s="1">
        <f t="shared" si="6"/>
        <v>0.26761286612167767</v>
      </c>
      <c r="G92" s="1">
        <f t="shared" si="6"/>
        <v>0.69827055005545746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district-data'!U93</f>
        <v>48222</v>
      </c>
      <c r="D93">
        <f>'HD district-data'!V93</f>
        <v>10578</v>
      </c>
      <c r="E93">
        <f>'HD district-data'!W93</f>
        <v>35853</v>
      </c>
      <c r="F93" s="1">
        <f t="shared" si="6"/>
        <v>0.21936045788229439</v>
      </c>
      <c r="G93" s="1">
        <f t="shared" si="6"/>
        <v>0.74349881796690309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district-data'!U94</f>
        <v>48732</v>
      </c>
      <c r="D94">
        <f>'HD district-data'!V94</f>
        <v>14335</v>
      </c>
      <c r="E94">
        <f>'HD district-data'!W94</f>
        <v>32357</v>
      </c>
      <c r="F94" s="1">
        <f t="shared" si="6"/>
        <v>0.29415989493556594</v>
      </c>
      <c r="G94" s="1">
        <f t="shared" si="6"/>
        <v>0.66397849462365588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district-data'!U95</f>
        <v>52106</v>
      </c>
      <c r="D95">
        <f>'HD district-data'!V95</f>
        <v>13739</v>
      </c>
      <c r="E95">
        <f>'HD district-data'!W95</f>
        <v>36540</v>
      </c>
      <c r="F95" s="1">
        <f t="shared" si="6"/>
        <v>0.26367404905385178</v>
      </c>
      <c r="G95" s="1">
        <f t="shared" si="6"/>
        <v>0.70126281042490313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district-data'!U96</f>
        <v>58026</v>
      </c>
      <c r="D96">
        <f>'HD district-data'!V96</f>
        <v>23183</v>
      </c>
      <c r="E96">
        <f>'HD district-data'!W96</f>
        <v>31973</v>
      </c>
      <c r="F96" s="1">
        <f t="shared" si="6"/>
        <v>0.39952779788370729</v>
      </c>
      <c r="G96" s="1">
        <f t="shared" si="6"/>
        <v>0.5510116154827146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district-data'!U97</f>
        <v>57037</v>
      </c>
      <c r="D97">
        <f>'HD district-data'!V97</f>
        <v>15010</v>
      </c>
      <c r="E97">
        <f>'HD district-data'!W97</f>
        <v>39669</v>
      </c>
      <c r="F97" s="1">
        <f t="shared" si="6"/>
        <v>0.26316250854708345</v>
      </c>
      <c r="G97" s="1">
        <f t="shared" si="6"/>
        <v>0.69549590616617285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district-data'!U98</f>
        <v>60091</v>
      </c>
      <c r="D98">
        <f>'HD district-data'!V98</f>
        <v>17589</v>
      </c>
      <c r="E98">
        <f>'HD district-data'!W98</f>
        <v>40151</v>
      </c>
      <c r="F98" s="1">
        <f t="shared" si="6"/>
        <v>0.29270606247191761</v>
      </c>
      <c r="G98" s="1">
        <f t="shared" si="6"/>
        <v>0.66816994225424775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district-data'!U99</f>
        <v>51903</v>
      </c>
      <c r="D99">
        <f>'HD district-data'!V99</f>
        <v>15261</v>
      </c>
      <c r="E99">
        <f>'HD district-data'!W99</f>
        <v>34284</v>
      </c>
      <c r="F99" s="1">
        <f t="shared" si="6"/>
        <v>0.29402924686434312</v>
      </c>
      <c r="G99" s="1">
        <f t="shared" si="6"/>
        <v>0.66053985318767705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district-data'!U100</f>
        <v>46632</v>
      </c>
      <c r="D100">
        <f>'HD district-data'!V100</f>
        <v>11707</v>
      </c>
      <c r="E100">
        <f>'HD district-data'!W100</f>
        <v>32800</v>
      </c>
      <c r="F100" s="1">
        <f t="shared" si="6"/>
        <v>0.2510507805798593</v>
      </c>
      <c r="G100" s="1">
        <f t="shared" si="6"/>
        <v>0.70337965345685372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district-data'!U101</f>
        <v>53592</v>
      </c>
      <c r="D101">
        <f>'HD district-data'!V101</f>
        <v>18951</v>
      </c>
      <c r="E101">
        <f>'HD district-data'!W101</f>
        <v>32204</v>
      </c>
      <c r="F101" s="1">
        <f t="shared" si="6"/>
        <v>0.35361621137483207</v>
      </c>
      <c r="G101" s="1">
        <f t="shared" si="6"/>
        <v>0.60091058366920436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5" priority="4">
      <formula>F2&gt;G2</formula>
    </cfRule>
  </conditionalFormatting>
  <conditionalFormatting sqref="G2:G101">
    <cfRule type="expression" dxfId="4" priority="3">
      <formula>G2&gt;F2</formula>
    </cfRule>
  </conditionalFormatting>
  <conditionalFormatting sqref="H2:H101">
    <cfRule type="expression" dxfId="3" priority="2">
      <formula>H2&gt;I2</formula>
    </cfRule>
  </conditionalFormatting>
  <conditionalFormatting sqref="I2:I101">
    <cfRule type="expression" dxfId="2" priority="1">
      <formula>I2&gt;H2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C3" sqref="C3:C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'HD district-data'!A1</f>
        <v>ID</v>
      </c>
      <c r="B1" t="str">
        <f>'HD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28</v>
      </c>
      <c r="E2">
        <f>SUM(E3:E101)</f>
        <v>71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'HD district-data'!A3</f>
        <v>1</v>
      </c>
      <c r="B3">
        <f>'HD district-data'!B3</f>
        <v>1</v>
      </c>
      <c r="C3" t="str">
        <f>IF(F3&gt;0,CONCATENATE("D+",ROUND(F3,1)),CONCATENATE("R+",ROUND(F3,1)*-1))</f>
        <v>D+30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30.041458202137829</v>
      </c>
      <c r="G3" s="6">
        <f>'2016 Pres'!D3/(SUM('2016 Pres'!D3:E3))</f>
        <v>0.81830816461998013</v>
      </c>
      <c r="H3" s="6">
        <f>'2016 Pres'!E3/(SUM('2016 Pres'!D3:E3))</f>
        <v>0.1816918353800199</v>
      </c>
      <c r="I3" s="6">
        <f>'2020 Pres'!D3/SUM('2020 Pres'!D3:E3)</f>
        <v>0.81633378216636743</v>
      </c>
      <c r="J3" s="6">
        <f>'2020 Pres'!E3/SUM('2020 Pres'!D3:E3)</f>
        <v>0.18366621783363254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'HD district-data'!A4</f>
        <v>2</v>
      </c>
      <c r="B4">
        <f>'HD district-data'!B4</f>
        <v>2</v>
      </c>
      <c r="C4" t="str">
        <f t="shared" ref="C4:C67" si="1">IF(F4&gt;0,CONCATENATE("D+",ROUND(F4,1)),CONCATENATE("R+",ROUND(F4,1)*-1))</f>
        <v>D+22.3</v>
      </c>
      <c r="D4">
        <f t="shared" ref="D4:D19" si="2">IF(F4&gt;0,1,0)</f>
        <v>1</v>
      </c>
      <c r="E4">
        <f t="shared" ref="E4:E67" si="3">IF(F4&lt;0,1,0)</f>
        <v>0</v>
      </c>
      <c r="F4" s="7">
        <f t="shared" si="0"/>
        <v>22.303069938270713</v>
      </c>
      <c r="G4" s="6">
        <f>'2016 Pres'!D4/(SUM('2016 Pres'!D4:E4))</f>
        <v>0.73650042186181686</v>
      </c>
      <c r="H4" s="6">
        <f>'2016 Pres'!E4/(SUM('2016 Pres'!D4:E4))</f>
        <v>0.2634995781381832</v>
      </c>
      <c r="I4" s="6">
        <f>'2020 Pres'!D4/SUM('2020 Pres'!D4:E4)</f>
        <v>0.74337375964718855</v>
      </c>
      <c r="J4" s="6">
        <f>'2020 Pres'!E4/SUM('2020 Pres'!D4:E4)</f>
        <v>0.25662624035281145</v>
      </c>
    </row>
    <row r="5" spans="1:21" x14ac:dyDescent="0.25">
      <c r="A5">
        <f>'HD district-data'!A5</f>
        <v>3</v>
      </c>
      <c r="B5">
        <f>'HD district-data'!B5</f>
        <v>3</v>
      </c>
      <c r="C5" t="str">
        <f t="shared" si="1"/>
        <v>D+34.4</v>
      </c>
      <c r="D5">
        <f t="shared" si="2"/>
        <v>1</v>
      </c>
      <c r="E5">
        <f t="shared" si="3"/>
        <v>0</v>
      </c>
      <c r="F5" s="7">
        <f t="shared" si="0"/>
        <v>34.39852143950106</v>
      </c>
      <c r="G5" s="6">
        <f>'2016 Pres'!D5/(SUM('2016 Pres'!D5:E5))</f>
        <v>0.86963576479705507</v>
      </c>
      <c r="H5" s="6">
        <f>'2016 Pres'!E5/(SUM('2016 Pres'!D5:E5))</f>
        <v>0.13036423520294488</v>
      </c>
      <c r="I5" s="6">
        <f>'2020 Pres'!D5/SUM('2020 Pres'!D5:E5)</f>
        <v>0.85214744673655729</v>
      </c>
      <c r="J5" s="6">
        <f>'2020 Pres'!E5/SUM('2020 Pres'!D5:E5)</f>
        <v>0.14785255326344268</v>
      </c>
    </row>
    <row r="6" spans="1:21" x14ac:dyDescent="0.25">
      <c r="A6">
        <f>'HD district-data'!A6</f>
        <v>4</v>
      </c>
      <c r="B6">
        <f>'HD district-data'!B6</f>
        <v>4</v>
      </c>
      <c r="C6" t="str">
        <f t="shared" si="1"/>
        <v>D+4.2</v>
      </c>
      <c r="D6">
        <f t="shared" si="2"/>
        <v>1</v>
      </c>
      <c r="E6">
        <f t="shared" si="3"/>
        <v>0</v>
      </c>
      <c r="F6" s="7">
        <f t="shared" si="0"/>
        <v>4.24699722509847</v>
      </c>
      <c r="G6" s="6">
        <f>'2016 Pres'!D6/(SUM('2016 Pres'!D6:E6))</f>
        <v>0.53039052912726481</v>
      </c>
      <c r="H6" s="6">
        <f>'2016 Pres'!E6/(SUM('2016 Pres'!D6:E6))</f>
        <v>0.46960947087273514</v>
      </c>
      <c r="I6" s="6">
        <f>'2020 Pres'!D6/SUM('2020 Pres'!D6:E6)</f>
        <v>0.58836219811829571</v>
      </c>
      <c r="J6" s="6">
        <f>'2020 Pres'!E6/SUM('2020 Pres'!D6:E6)</f>
        <v>0.41163780188170435</v>
      </c>
    </row>
    <row r="7" spans="1:21" x14ac:dyDescent="0.25">
      <c r="A7">
        <f>'HD district-data'!A7</f>
        <v>5</v>
      </c>
      <c r="B7">
        <f>'HD district-data'!B7</f>
        <v>5</v>
      </c>
      <c r="C7" t="str">
        <f t="shared" si="1"/>
        <v>R+0.8</v>
      </c>
      <c r="D7">
        <f t="shared" si="2"/>
        <v>0</v>
      </c>
      <c r="E7">
        <f t="shared" si="3"/>
        <v>1</v>
      </c>
      <c r="F7" s="7">
        <f t="shared" si="0"/>
        <v>-0.75342309965568122</v>
      </c>
      <c r="G7" s="6">
        <f>'2016 Pres'!D7/(SUM('2016 Pres'!D7:E7))</f>
        <v>0.49775994224685222</v>
      </c>
      <c r="H7" s="6">
        <f>'2016 Pres'!E7/(SUM('2016 Pres'!D7:E7))</f>
        <v>0.50224005775314773</v>
      </c>
      <c r="I7" s="6">
        <f>'2020 Pres'!D7/SUM('2020 Pres'!D7:E7)</f>
        <v>0.52098437850362511</v>
      </c>
      <c r="J7" s="6">
        <f>'2020 Pres'!E7/SUM('2020 Pres'!D7:E7)</f>
        <v>0.47901562149637489</v>
      </c>
    </row>
    <row r="8" spans="1:21" x14ac:dyDescent="0.25">
      <c r="A8">
        <f>'HD district-data'!A8</f>
        <v>6</v>
      </c>
      <c r="B8">
        <f>'HD district-data'!B8</f>
        <v>6</v>
      </c>
      <c r="C8" t="str">
        <f t="shared" si="1"/>
        <v>D+4.7</v>
      </c>
      <c r="D8">
        <f t="shared" si="2"/>
        <v>1</v>
      </c>
      <c r="E8">
        <f t="shared" si="3"/>
        <v>0</v>
      </c>
      <c r="F8" s="7">
        <f t="shared" si="0"/>
        <v>4.6544450550038308</v>
      </c>
      <c r="G8" s="6">
        <f>'2016 Pres'!D8/(SUM('2016 Pres'!D8:E8))</f>
        <v>0.54960899889627313</v>
      </c>
      <c r="H8" s="6">
        <f>'2016 Pres'!E8/(SUM('2016 Pres'!D8:E8))</f>
        <v>0.45039100110372682</v>
      </c>
      <c r="I8" s="6">
        <f>'2020 Pres'!D8/SUM('2020 Pres'!D8:E8)</f>
        <v>0.57729268494739461</v>
      </c>
      <c r="J8" s="6">
        <f>'2020 Pres'!E8/SUM('2020 Pres'!D8:E8)</f>
        <v>0.42270731505260539</v>
      </c>
    </row>
    <row r="9" spans="1:21" x14ac:dyDescent="0.25">
      <c r="A9">
        <f>'HD district-data'!A9</f>
        <v>7</v>
      </c>
      <c r="B9">
        <f>'HD district-data'!B9</f>
        <v>7</v>
      </c>
      <c r="C9" t="str">
        <f t="shared" si="1"/>
        <v>D+26</v>
      </c>
      <c r="D9">
        <f t="shared" si="2"/>
        <v>1</v>
      </c>
      <c r="E9">
        <f t="shared" si="3"/>
        <v>0</v>
      </c>
      <c r="F9" s="7">
        <f t="shared" si="0"/>
        <v>25.977748510653143</v>
      </c>
      <c r="G9" s="6">
        <f>'2016 Pres'!D9/(SUM('2016 Pres'!D9:E9))</f>
        <v>0.76305013394565635</v>
      </c>
      <c r="H9" s="6">
        <f>'2016 Pres'!E9/(SUM('2016 Pres'!D9:E9))</f>
        <v>0.23694986605434368</v>
      </c>
      <c r="I9" s="6">
        <f>'2020 Pres'!D9/SUM('2020 Pres'!D9:E9)</f>
        <v>0.79031761901099751</v>
      </c>
      <c r="J9" s="6">
        <f>'2020 Pres'!E9/SUM('2020 Pres'!D9:E9)</f>
        <v>0.20968238098900255</v>
      </c>
    </row>
    <row r="10" spans="1:21" x14ac:dyDescent="0.25">
      <c r="A10">
        <f>'HD district-data'!A10</f>
        <v>8</v>
      </c>
      <c r="B10">
        <f>'HD district-data'!B10</f>
        <v>8</v>
      </c>
      <c r="C10" t="str">
        <f t="shared" si="1"/>
        <v>D+13.5</v>
      </c>
      <c r="D10">
        <f t="shared" si="2"/>
        <v>1</v>
      </c>
      <c r="E10">
        <f t="shared" si="3"/>
        <v>0</v>
      </c>
      <c r="F10" s="7">
        <f t="shared" si="0"/>
        <v>13.466749072509765</v>
      </c>
      <c r="G10" s="6">
        <f>'2016 Pres'!D10/(SUM('2016 Pres'!D10:E10))</f>
        <v>0.62865584005351371</v>
      </c>
      <c r="H10" s="6">
        <f>'2016 Pres'!E10/(SUM('2016 Pres'!D10:E10))</f>
        <v>0.37134415994648629</v>
      </c>
      <c r="I10" s="6">
        <f>'2020 Pres'!D10/SUM('2020 Pres'!D10:E10)</f>
        <v>0.67449192414027259</v>
      </c>
      <c r="J10" s="6">
        <f>'2020 Pres'!E10/SUM('2020 Pres'!D10:E10)</f>
        <v>0.32550807585972741</v>
      </c>
    </row>
    <row r="11" spans="1:21" x14ac:dyDescent="0.25">
      <c r="A11">
        <f>'HD district-data'!A11</f>
        <v>9</v>
      </c>
      <c r="B11">
        <f>'HD district-data'!B11</f>
        <v>9</v>
      </c>
      <c r="C11" t="str">
        <f t="shared" si="1"/>
        <v>D+17.1</v>
      </c>
      <c r="D11">
        <f t="shared" si="2"/>
        <v>1</v>
      </c>
      <c r="E11">
        <f t="shared" si="3"/>
        <v>0</v>
      </c>
      <c r="F11" s="7">
        <f t="shared" si="0"/>
        <v>17.057965738217984</v>
      </c>
      <c r="G11" s="6">
        <f>'2016 Pres'!D11/(SUM('2016 Pres'!D11:E11))</f>
        <v>0.67485156717448336</v>
      </c>
      <c r="H11" s="6">
        <f>'2016 Pres'!E11/(SUM('2016 Pres'!D11:E11))</f>
        <v>0.32514843282551664</v>
      </c>
      <c r="I11" s="6">
        <f>'2020 Pres'!D11/SUM('2020 Pres'!D11:E11)</f>
        <v>0.70012053033346722</v>
      </c>
      <c r="J11" s="6">
        <f>'2020 Pres'!E11/SUM('2020 Pres'!D11:E11)</f>
        <v>0.29987946966653273</v>
      </c>
    </row>
    <row r="12" spans="1:21" x14ac:dyDescent="0.25">
      <c r="A12">
        <f>'HD district-data'!A12</f>
        <v>10</v>
      </c>
      <c r="B12">
        <f>'HD district-data'!B12</f>
        <v>10</v>
      </c>
      <c r="C12" t="str">
        <f t="shared" si="1"/>
        <v>R+2.9</v>
      </c>
      <c r="D12">
        <f t="shared" si="2"/>
        <v>0</v>
      </c>
      <c r="E12">
        <f t="shared" si="3"/>
        <v>1</v>
      </c>
      <c r="F12" s="7">
        <f t="shared" si="0"/>
        <v>-2.8892234671911599</v>
      </c>
      <c r="G12" s="6">
        <f>'2016 Pres'!D12/(SUM('2016 Pres'!D12:E12))</f>
        <v>0.48768127070489897</v>
      </c>
      <c r="H12" s="6">
        <f>'2016 Pres'!E12/(SUM('2016 Pres'!D12:E12))</f>
        <v>0.51231872929510103</v>
      </c>
      <c r="I12" s="6">
        <f>'2020 Pres'!D12/SUM('2020 Pres'!D12:E12)</f>
        <v>0.48834704269486878</v>
      </c>
      <c r="J12" s="6">
        <f>'2020 Pres'!E12/SUM('2020 Pres'!D12:E12)</f>
        <v>0.51165295730513127</v>
      </c>
    </row>
    <row r="13" spans="1:21" x14ac:dyDescent="0.25">
      <c r="A13">
        <f>'HD district-data'!A13</f>
        <v>11</v>
      </c>
      <c r="B13">
        <f>'HD district-data'!B13</f>
        <v>11</v>
      </c>
      <c r="C13" t="str">
        <f t="shared" si="1"/>
        <v>D+7.2</v>
      </c>
      <c r="D13">
        <f t="shared" si="2"/>
        <v>1</v>
      </c>
      <c r="E13">
        <f t="shared" si="3"/>
        <v>0</v>
      </c>
      <c r="F13" s="7">
        <f t="shared" si="0"/>
        <v>7.1998555768729489</v>
      </c>
      <c r="G13" s="6">
        <f>'2016 Pres'!D13/(SUM('2016 Pres'!D13:E13))</f>
        <v>0.56419361202273988</v>
      </c>
      <c r="H13" s="6">
        <f>'2016 Pres'!E13/(SUM('2016 Pres'!D13:E13))</f>
        <v>0.43580638797726007</v>
      </c>
      <c r="I13" s="6">
        <f>'2020 Pres'!D13/SUM('2020 Pres'!D13:E13)</f>
        <v>0.61361628225831022</v>
      </c>
      <c r="J13" s="6">
        <f>'2020 Pres'!E13/SUM('2020 Pres'!D13:E13)</f>
        <v>0.38638371774168978</v>
      </c>
    </row>
    <row r="14" spans="1:21" x14ac:dyDescent="0.25">
      <c r="A14">
        <f>'HD district-data'!A14</f>
        <v>12</v>
      </c>
      <c r="B14">
        <f>'HD district-data'!B14</f>
        <v>12</v>
      </c>
      <c r="C14" t="str">
        <f t="shared" si="1"/>
        <v>R+9.5</v>
      </c>
      <c r="D14">
        <f t="shared" si="2"/>
        <v>0</v>
      </c>
      <c r="E14">
        <f t="shared" si="3"/>
        <v>1</v>
      </c>
      <c r="F14" s="7">
        <f t="shared" si="0"/>
        <v>-9.5488959170566439</v>
      </c>
      <c r="G14" s="6">
        <f>'2016 Pres'!D14/(SUM('2016 Pres'!D14:E14))</f>
        <v>0.3976850795494617</v>
      </c>
      <c r="H14" s="6">
        <f>'2016 Pres'!E14/(SUM('2016 Pres'!D14:E14))</f>
        <v>0.60231492045053825</v>
      </c>
      <c r="I14" s="6">
        <f>'2020 Pres'!D14/SUM('2020 Pres'!D14:E14)</f>
        <v>0.4451497848529965</v>
      </c>
      <c r="J14" s="6">
        <f>'2020 Pres'!E14/SUM('2020 Pres'!D14:E14)</f>
        <v>0.5548502151470035</v>
      </c>
    </row>
    <row r="15" spans="1:21" x14ac:dyDescent="0.25">
      <c r="A15">
        <f>'HD district-data'!A15</f>
        <v>13</v>
      </c>
      <c r="B15">
        <f>'HD district-data'!B15</f>
        <v>13</v>
      </c>
      <c r="C15" t="str">
        <f t="shared" si="1"/>
        <v>D+19.8</v>
      </c>
      <c r="D15">
        <f t="shared" si="2"/>
        <v>1</v>
      </c>
      <c r="E15">
        <f t="shared" si="3"/>
        <v>0</v>
      </c>
      <c r="F15" s="7">
        <f t="shared" si="0"/>
        <v>19.799051651012277</v>
      </c>
      <c r="G15" s="6">
        <f>'2016 Pres'!D15/(SUM('2016 Pres'!D15:E15))</f>
        <v>0.71897213744215815</v>
      </c>
      <c r="H15" s="6">
        <f>'2016 Pres'!E15/(SUM('2016 Pres'!D15:E15))</f>
        <v>0.2810278625578419</v>
      </c>
      <c r="I15" s="6">
        <f>'2020 Pres'!D15/SUM('2020 Pres'!D15:E15)</f>
        <v>0.71082167832167831</v>
      </c>
      <c r="J15" s="6">
        <f>'2020 Pres'!E15/SUM('2020 Pres'!D15:E15)</f>
        <v>0.28917832167832169</v>
      </c>
    </row>
    <row r="16" spans="1:21" x14ac:dyDescent="0.25">
      <c r="A16">
        <f>'HD district-data'!A16</f>
        <v>14</v>
      </c>
      <c r="B16">
        <f>'HD district-data'!B16</f>
        <v>14</v>
      </c>
      <c r="C16" t="str">
        <f t="shared" si="1"/>
        <v>R+1.2</v>
      </c>
      <c r="D16">
        <f t="shared" si="2"/>
        <v>0</v>
      </c>
      <c r="E16">
        <f t="shared" si="3"/>
        <v>1</v>
      </c>
      <c r="F16" s="7">
        <f t="shared" si="0"/>
        <v>-1.1868165638092343</v>
      </c>
      <c r="G16" s="6">
        <f>'2016 Pres'!D16/(SUM('2016 Pres'!D16:E16))</f>
        <v>0.50919930511686673</v>
      </c>
      <c r="H16" s="6">
        <f>'2016 Pres'!E16/(SUM('2016 Pres'!D16:E16))</f>
        <v>0.49080069488313327</v>
      </c>
      <c r="I16" s="6">
        <f>'2020 Pres'!D16/SUM('2020 Pres'!D16:E16)</f>
        <v>0.50087714635053959</v>
      </c>
      <c r="J16" s="6">
        <f>'2020 Pres'!E16/SUM('2020 Pres'!D16:E16)</f>
        <v>0.49912285364946041</v>
      </c>
    </row>
    <row r="17" spans="1:10" x14ac:dyDescent="0.25">
      <c r="A17">
        <f>'HD district-data'!A17</f>
        <v>15</v>
      </c>
      <c r="B17">
        <f>'HD district-data'!B17</f>
        <v>15</v>
      </c>
      <c r="C17" t="str">
        <f t="shared" si="1"/>
        <v>R+1.9</v>
      </c>
      <c r="D17">
        <f t="shared" si="2"/>
        <v>0</v>
      </c>
      <c r="E17">
        <f t="shared" si="3"/>
        <v>1</v>
      </c>
      <c r="F17" s="7">
        <f t="shared" si="0"/>
        <v>-1.9012123142134296</v>
      </c>
      <c r="G17" s="6">
        <f>'2016 Pres'!D17/(SUM('2016 Pres'!D17:E17))</f>
        <v>0.4898972686109353</v>
      </c>
      <c r="H17" s="6">
        <f>'2016 Pres'!E17/(SUM('2016 Pres'!D17:E17))</f>
        <v>0.5101027313890647</v>
      </c>
      <c r="I17" s="6">
        <f>'2020 Pres'!D17/SUM('2020 Pres'!D17:E17)</f>
        <v>0.50589126784838712</v>
      </c>
      <c r="J17" s="6">
        <f>'2020 Pres'!E17/SUM('2020 Pres'!D17:E17)</f>
        <v>0.49410873215161283</v>
      </c>
    </row>
    <row r="18" spans="1:10" x14ac:dyDescent="0.25">
      <c r="A18">
        <f>'HD district-data'!A18</f>
        <v>16</v>
      </c>
      <c r="B18">
        <f>'HD district-data'!B18</f>
        <v>16</v>
      </c>
      <c r="C18" t="str">
        <f t="shared" si="1"/>
        <v>D+1.9</v>
      </c>
      <c r="D18">
        <f t="shared" si="2"/>
        <v>1</v>
      </c>
      <c r="E18">
        <f t="shared" si="3"/>
        <v>0</v>
      </c>
      <c r="F18" s="7">
        <f t="shared" si="0"/>
        <v>1.8972930664300058</v>
      </c>
      <c r="G18" s="6">
        <f>'2016 Pres'!D18/(SUM('2016 Pres'!D18:E18))</f>
        <v>0.5207835796811463</v>
      </c>
      <c r="H18" s="6">
        <f>'2016 Pres'!E18/(SUM('2016 Pres'!D18:E18))</f>
        <v>0.4792164203188537</v>
      </c>
      <c r="I18" s="6">
        <f>'2020 Pres'!D18/SUM('2020 Pres'!D18:E18)</f>
        <v>0.55097506439104471</v>
      </c>
      <c r="J18" s="6">
        <f>'2020 Pres'!E18/SUM('2020 Pres'!D18:E18)</f>
        <v>0.44902493560895529</v>
      </c>
    </row>
    <row r="19" spans="1:10" x14ac:dyDescent="0.25">
      <c r="A19">
        <f>'HD district-data'!A19</f>
        <v>17</v>
      </c>
      <c r="B19">
        <f>'HD district-data'!B19</f>
        <v>17</v>
      </c>
      <c r="C19" t="str">
        <f t="shared" si="1"/>
        <v>R+1.6</v>
      </c>
      <c r="D19">
        <f t="shared" si="2"/>
        <v>0</v>
      </c>
      <c r="E19">
        <f t="shared" si="3"/>
        <v>1</v>
      </c>
      <c r="F19" s="7">
        <f t="shared" si="0"/>
        <v>-1.5850721456684425</v>
      </c>
      <c r="G19" s="6">
        <f>'2016 Pres'!D19/(SUM('2016 Pres'!D19:E19))</f>
        <v>0.49063159819780877</v>
      </c>
      <c r="H19" s="6">
        <f>'2016 Pres'!E19/(SUM('2016 Pres'!D19:E19))</f>
        <v>0.50936840180219123</v>
      </c>
      <c r="I19" s="6">
        <f>'2020 Pres'!D19/SUM('2020 Pres'!D19:E19)</f>
        <v>0.51147974163241339</v>
      </c>
      <c r="J19" s="6">
        <f>'2020 Pres'!E19/SUM('2020 Pres'!D19:E19)</f>
        <v>0.48852025836758661</v>
      </c>
    </row>
    <row r="20" spans="1:10" x14ac:dyDescent="0.25">
      <c r="A20">
        <f>'HD district-data'!A20</f>
        <v>18</v>
      </c>
      <c r="B20">
        <f>'HD district-data'!B20</f>
        <v>18</v>
      </c>
      <c r="C20" t="str">
        <f t="shared" si="1"/>
        <v>D+29</v>
      </c>
      <c r="D20">
        <f t="shared" ref="D20:D83" si="4">IF(F20&gt;0,1,0)</f>
        <v>1</v>
      </c>
      <c r="E20">
        <f t="shared" si="3"/>
        <v>0</v>
      </c>
      <c r="F20" s="7">
        <f t="shared" si="0"/>
        <v>29.047323401950475</v>
      </c>
      <c r="G20" s="6">
        <f>'2016 Pres'!D20/(SUM('2016 Pres'!D20:E20))</f>
        <v>0.83519950235492757</v>
      </c>
      <c r="H20" s="6">
        <f>'2016 Pres'!E20/(SUM('2016 Pres'!D20:E20))</f>
        <v>0.16480049764507243</v>
      </c>
      <c r="I20" s="6">
        <f>'2020 Pres'!D20/SUM('2020 Pres'!D20:E20)</f>
        <v>0.77955974842767295</v>
      </c>
      <c r="J20" s="6">
        <f>'2020 Pres'!E20/SUM('2020 Pres'!D20:E20)</f>
        <v>0.22044025157232705</v>
      </c>
    </row>
    <row r="21" spans="1:10" x14ac:dyDescent="0.25">
      <c r="A21">
        <f>'HD district-data'!A21</f>
        <v>19</v>
      </c>
      <c r="B21">
        <f>'HD district-data'!B21</f>
        <v>19</v>
      </c>
      <c r="C21" t="str">
        <f t="shared" si="1"/>
        <v>D+21.6</v>
      </c>
      <c r="D21">
        <f t="shared" si="4"/>
        <v>1</v>
      </c>
      <c r="E21">
        <f t="shared" si="3"/>
        <v>0</v>
      </c>
      <c r="F21" s="7">
        <f t="shared" si="0"/>
        <v>21.612591798658187</v>
      </c>
      <c r="G21" s="6">
        <f>'2016 Pres'!D21/(SUM('2016 Pres'!D21:E21))</f>
        <v>0.73027775528382866</v>
      </c>
      <c r="H21" s="6">
        <f>'2016 Pres'!E21/(SUM('2016 Pres'!D21:E21))</f>
        <v>0.26972224471617134</v>
      </c>
      <c r="I21" s="6">
        <f>'2020 Pres'!D21/SUM('2020 Pres'!D21:E21)</f>
        <v>0.7357868634329261</v>
      </c>
      <c r="J21" s="6">
        <f>'2020 Pres'!E21/SUM('2020 Pres'!D21:E21)</f>
        <v>0.2642131365670739</v>
      </c>
    </row>
    <row r="22" spans="1:10" x14ac:dyDescent="0.25">
      <c r="A22">
        <f>'HD district-data'!A22</f>
        <v>20</v>
      </c>
      <c r="B22">
        <f>'HD district-data'!B22</f>
        <v>20</v>
      </c>
      <c r="C22" t="str">
        <f t="shared" si="1"/>
        <v>D+36.8</v>
      </c>
      <c r="D22">
        <f t="shared" si="4"/>
        <v>1</v>
      </c>
      <c r="E22">
        <f t="shared" si="3"/>
        <v>0</v>
      </c>
      <c r="F22" s="7">
        <f t="shared" si="0"/>
        <v>36.790101221432977</v>
      </c>
      <c r="G22" s="6">
        <f>'2016 Pres'!D22/(SUM('2016 Pres'!D22:E22))</f>
        <v>0.90349128658548616</v>
      </c>
      <c r="H22" s="6">
        <f>'2016 Pres'!E22/(SUM('2016 Pres'!D22:E22))</f>
        <v>9.6508713414513808E-2</v>
      </c>
      <c r="I22" s="6">
        <f>'2020 Pres'!D22/SUM('2020 Pres'!D22:E22)</f>
        <v>0.86612352058676445</v>
      </c>
      <c r="J22" s="6">
        <f>'2020 Pres'!E22/SUM('2020 Pres'!D22:E22)</f>
        <v>0.13387647941323555</v>
      </c>
    </row>
    <row r="23" spans="1:10" x14ac:dyDescent="0.25">
      <c r="A23">
        <f>'HD district-data'!A23</f>
        <v>21</v>
      </c>
      <c r="B23">
        <f>'HD district-data'!B23</f>
        <v>21</v>
      </c>
      <c r="C23" t="str">
        <f t="shared" si="1"/>
        <v>D+39.5</v>
      </c>
      <c r="D23">
        <f t="shared" si="4"/>
        <v>1</v>
      </c>
      <c r="E23">
        <f t="shared" si="3"/>
        <v>0</v>
      </c>
      <c r="F23" s="7">
        <f t="shared" si="0"/>
        <v>39.500473863609876</v>
      </c>
      <c r="G23" s="6">
        <f>'2016 Pres'!D23/(SUM('2016 Pres'!D23:E23))</f>
        <v>0.91934237442230471</v>
      </c>
      <c r="H23" s="6">
        <f>'2016 Pres'!E23/(SUM('2016 Pres'!D23:E23))</f>
        <v>8.0657625577695277E-2</v>
      </c>
      <c r="I23" s="6">
        <f>'2020 Pres'!D23/SUM('2020 Pres'!D23:E23)</f>
        <v>0.9044798855934838</v>
      </c>
      <c r="J23" s="6">
        <f>'2020 Pres'!E23/SUM('2020 Pres'!D23:E23)</f>
        <v>9.5520114406516199E-2</v>
      </c>
    </row>
    <row r="24" spans="1:10" x14ac:dyDescent="0.25">
      <c r="A24">
        <f>'HD district-data'!A24</f>
        <v>22</v>
      </c>
      <c r="B24">
        <f>'HD district-data'!B24</f>
        <v>22</v>
      </c>
      <c r="C24" t="str">
        <f t="shared" si="1"/>
        <v>D+24.5</v>
      </c>
      <c r="D24">
        <f t="shared" si="4"/>
        <v>1</v>
      </c>
      <c r="E24">
        <f t="shared" si="3"/>
        <v>0</v>
      </c>
      <c r="F24" s="7">
        <f t="shared" si="0"/>
        <v>24.514464013675529</v>
      </c>
      <c r="G24" s="6">
        <f>'2016 Pres'!D24/(SUM('2016 Pres'!D24:E24))</f>
        <v>0.76541629746316164</v>
      </c>
      <c r="H24" s="6">
        <f>'2016 Pres'!E24/(SUM('2016 Pres'!D24:E24))</f>
        <v>0.2345837025368383</v>
      </c>
      <c r="I24" s="6">
        <f>'2020 Pres'!D24/SUM('2020 Pres'!D24:E24)</f>
        <v>0.75868576555393996</v>
      </c>
      <c r="J24" s="6">
        <f>'2020 Pres'!E24/SUM('2020 Pres'!D24:E24)</f>
        <v>0.24131423444606009</v>
      </c>
    </row>
    <row r="25" spans="1:10" x14ac:dyDescent="0.25">
      <c r="A25">
        <f>'HD district-data'!A25</f>
        <v>23</v>
      </c>
      <c r="B25">
        <f>'HD district-data'!B25</f>
        <v>23</v>
      </c>
      <c r="C25" t="str">
        <f t="shared" si="1"/>
        <v>R+0.8</v>
      </c>
      <c r="D25">
        <f t="shared" si="4"/>
        <v>0</v>
      </c>
      <c r="E25">
        <f t="shared" si="3"/>
        <v>1</v>
      </c>
      <c r="F25" s="7">
        <f t="shared" si="0"/>
        <v>-0.75888240445862731</v>
      </c>
      <c r="G25" s="6">
        <f>'2016 Pres'!D25/(SUM('2016 Pres'!D25:E25))</f>
        <v>0.49827993979789292</v>
      </c>
      <c r="H25" s="6">
        <f>'2016 Pres'!E25/(SUM('2016 Pres'!D25:E25))</f>
        <v>0.50172006020210702</v>
      </c>
      <c r="I25" s="6">
        <f>'2020 Pres'!D25/SUM('2020 Pres'!D25:E25)</f>
        <v>0.52035519485652548</v>
      </c>
      <c r="J25" s="6">
        <f>'2020 Pres'!E25/SUM('2020 Pres'!D25:E25)</f>
        <v>0.47964480514347446</v>
      </c>
    </row>
    <row r="26" spans="1:10" x14ac:dyDescent="0.25">
      <c r="A26">
        <f>'HD district-data'!A26</f>
        <v>24</v>
      </c>
      <c r="B26">
        <f>'HD district-data'!B26</f>
        <v>24</v>
      </c>
      <c r="C26" t="str">
        <f t="shared" si="1"/>
        <v>D+20.9</v>
      </c>
      <c r="D26">
        <f t="shared" si="4"/>
        <v>1</v>
      </c>
      <c r="E26">
        <f t="shared" si="3"/>
        <v>0</v>
      </c>
      <c r="F26" s="7">
        <f t="shared" si="0"/>
        <v>20.872919101215892</v>
      </c>
      <c r="G26" s="6">
        <f>'2016 Pres'!D26/(SUM('2016 Pres'!D26:E26))</f>
        <v>0.71978604897887011</v>
      </c>
      <c r="H26" s="6">
        <f>'2016 Pres'!E26/(SUM('2016 Pres'!D26:E26))</f>
        <v>0.28021395102112989</v>
      </c>
      <c r="I26" s="6">
        <f>'2020 Pres'!D26/SUM('2020 Pres'!D26:E26)</f>
        <v>0.73148511578903874</v>
      </c>
      <c r="J26" s="6">
        <f>'2020 Pres'!E26/SUM('2020 Pres'!D26:E26)</f>
        <v>0.2685148842109612</v>
      </c>
    </row>
    <row r="27" spans="1:10" x14ac:dyDescent="0.25">
      <c r="A27">
        <f>'HD district-data'!A27</f>
        <v>25</v>
      </c>
      <c r="B27">
        <f>'HD district-data'!B27</f>
        <v>25</v>
      </c>
      <c r="C27" t="str">
        <f t="shared" si="1"/>
        <v>D+26.4</v>
      </c>
      <c r="D27">
        <f t="shared" si="4"/>
        <v>1</v>
      </c>
      <c r="E27">
        <f t="shared" si="3"/>
        <v>0</v>
      </c>
      <c r="F27" s="7">
        <f t="shared" si="0"/>
        <v>26.37738672854686</v>
      </c>
      <c r="G27" s="6">
        <f>'2016 Pres'!D27/(SUM('2016 Pres'!D27:E27))</f>
        <v>0.77519751516541247</v>
      </c>
      <c r="H27" s="6">
        <f>'2016 Pres'!E27/(SUM('2016 Pres'!D27:E27))</f>
        <v>0.22480248483458756</v>
      </c>
      <c r="I27" s="6">
        <f>'2020 Pres'!D27/SUM('2020 Pres'!D27:E27)</f>
        <v>0.78616300214911561</v>
      </c>
      <c r="J27" s="6">
        <f>'2020 Pres'!E27/SUM('2020 Pres'!D27:E27)</f>
        <v>0.21383699785088445</v>
      </c>
    </row>
    <row r="28" spans="1:10" x14ac:dyDescent="0.25">
      <c r="A28">
        <f>'HD district-data'!A28</f>
        <v>26</v>
      </c>
      <c r="B28">
        <f>'HD district-data'!B28</f>
        <v>26</v>
      </c>
      <c r="C28" t="str">
        <f t="shared" si="1"/>
        <v>D+22.4</v>
      </c>
      <c r="D28">
        <f t="shared" si="4"/>
        <v>1</v>
      </c>
      <c r="E28">
        <f t="shared" si="3"/>
        <v>0</v>
      </c>
      <c r="F28" s="7">
        <f t="shared" si="0"/>
        <v>22.395269162229027</v>
      </c>
      <c r="G28" s="6">
        <f>'2016 Pres'!D28/(SUM('2016 Pres'!D28:E28))</f>
        <v>0.73393643774578476</v>
      </c>
      <c r="H28" s="6">
        <f>'2016 Pres'!E28/(SUM('2016 Pres'!D28:E28))</f>
        <v>0.26606356225421524</v>
      </c>
      <c r="I28" s="6">
        <f>'2020 Pres'!D28/SUM('2020 Pres'!D28:E28)</f>
        <v>0.74778172824238676</v>
      </c>
      <c r="J28" s="6">
        <f>'2020 Pres'!E28/SUM('2020 Pres'!D28:E28)</f>
        <v>0.25221827175761324</v>
      </c>
    </row>
    <row r="29" spans="1:10" x14ac:dyDescent="0.25">
      <c r="A29">
        <f>'HD district-data'!A29</f>
        <v>27</v>
      </c>
      <c r="B29">
        <f>'HD district-data'!B29</f>
        <v>27</v>
      </c>
      <c r="C29" t="str">
        <f t="shared" si="1"/>
        <v>D+2.7</v>
      </c>
      <c r="D29">
        <f t="shared" si="4"/>
        <v>1</v>
      </c>
      <c r="E29">
        <f t="shared" si="3"/>
        <v>0</v>
      </c>
      <c r="F29" s="7">
        <f t="shared" si="0"/>
        <v>2.7341863284515822</v>
      </c>
      <c r="G29" s="6">
        <f>'2016 Pres'!D29/(SUM('2016 Pres'!D29:E29))</f>
        <v>0.52290394435773491</v>
      </c>
      <c r="H29" s="6">
        <f>'2016 Pres'!E29/(SUM('2016 Pres'!D29:E29))</f>
        <v>0.47709605564226509</v>
      </c>
      <c r="I29" s="6">
        <f>'2020 Pres'!D29/SUM('2020 Pres'!D29:E29)</f>
        <v>0.56559256495488774</v>
      </c>
      <c r="J29" s="6">
        <f>'2020 Pres'!E29/SUM('2020 Pres'!D29:E29)</f>
        <v>0.43440743504511226</v>
      </c>
    </row>
    <row r="30" spans="1:10" x14ac:dyDescent="0.25">
      <c r="A30">
        <f>'HD district-data'!A30</f>
        <v>28</v>
      </c>
      <c r="B30">
        <f>'HD district-data'!B30</f>
        <v>28</v>
      </c>
      <c r="C30" t="str">
        <f t="shared" si="1"/>
        <v>D+2.3</v>
      </c>
      <c r="D30">
        <f t="shared" si="4"/>
        <v>1</v>
      </c>
      <c r="E30">
        <f t="shared" si="3"/>
        <v>0</v>
      </c>
      <c r="F30" s="7">
        <f t="shared" si="0"/>
        <v>2.3243804546258184</v>
      </c>
      <c r="G30" s="6">
        <f>'2016 Pres'!D30/(SUM('2016 Pres'!D30:E30))</f>
        <v>0.51828050079914756</v>
      </c>
      <c r="H30" s="6">
        <f>'2016 Pres'!E30/(SUM('2016 Pres'!D30:E30))</f>
        <v>0.48171949920085244</v>
      </c>
      <c r="I30" s="6">
        <f>'2020 Pres'!D30/SUM('2020 Pres'!D30:E30)</f>
        <v>0.56201989103695993</v>
      </c>
      <c r="J30" s="6">
        <f>'2020 Pres'!E30/SUM('2020 Pres'!D30:E30)</f>
        <v>0.43798010896304013</v>
      </c>
    </row>
    <row r="31" spans="1:10" x14ac:dyDescent="0.25">
      <c r="A31">
        <f>'HD district-data'!A31</f>
        <v>29</v>
      </c>
      <c r="B31">
        <f>'HD district-data'!B31</f>
        <v>29</v>
      </c>
      <c r="C31" t="str">
        <f t="shared" si="1"/>
        <v>R+10.7</v>
      </c>
      <c r="D31">
        <f t="shared" si="4"/>
        <v>0</v>
      </c>
      <c r="E31">
        <f t="shared" si="3"/>
        <v>1</v>
      </c>
      <c r="F31" s="7">
        <f t="shared" si="0"/>
        <v>-10.69275552919281</v>
      </c>
      <c r="G31" s="6">
        <f>'2016 Pres'!D31/(SUM('2016 Pres'!D31:E31))</f>
        <v>0.39630909406791115</v>
      </c>
      <c r="H31" s="6">
        <f>'2016 Pres'!E31/(SUM('2016 Pres'!D31:E31))</f>
        <v>0.60369090593208885</v>
      </c>
      <c r="I31" s="6">
        <f>'2020 Pres'!D31/SUM('2020 Pres'!D31:E31)</f>
        <v>0.4236485780918236</v>
      </c>
      <c r="J31" s="6">
        <f>'2020 Pres'!E31/SUM('2020 Pres'!D31:E31)</f>
        <v>0.57635142190817645</v>
      </c>
    </row>
    <row r="32" spans="1:10" x14ac:dyDescent="0.25">
      <c r="A32">
        <f>'HD district-data'!A32</f>
        <v>30</v>
      </c>
      <c r="B32">
        <f>'HD district-data'!B32</f>
        <v>30</v>
      </c>
      <c r="C32" t="str">
        <f t="shared" si="1"/>
        <v>R+21.7</v>
      </c>
      <c r="D32">
        <f t="shared" si="4"/>
        <v>0</v>
      </c>
      <c r="E32">
        <f t="shared" si="3"/>
        <v>1</v>
      </c>
      <c r="F32" s="7">
        <f t="shared" si="0"/>
        <v>-21.655150010370107</v>
      </c>
      <c r="G32" s="6">
        <f>'2016 Pres'!D32/(SUM('2016 Pres'!D32:E32))</f>
        <v>0.27621063325431766</v>
      </c>
      <c r="H32" s="6">
        <f>'2016 Pres'!E32/(SUM('2016 Pres'!D32:E32))</f>
        <v>0.72378936674568239</v>
      </c>
      <c r="I32" s="6">
        <f>'2020 Pres'!D32/SUM('2020 Pres'!D32:E32)</f>
        <v>0.32449914928187129</v>
      </c>
      <c r="J32" s="6">
        <f>'2020 Pres'!E32/SUM('2020 Pres'!D32:E32)</f>
        <v>0.67550085071812871</v>
      </c>
    </row>
    <row r="33" spans="1:10" x14ac:dyDescent="0.25">
      <c r="A33">
        <f>'HD district-data'!A33</f>
        <v>31</v>
      </c>
      <c r="B33">
        <f>'HD district-data'!B33</f>
        <v>31</v>
      </c>
      <c r="C33" t="str">
        <f t="shared" si="1"/>
        <v>R+2.2</v>
      </c>
      <c r="D33">
        <f t="shared" si="4"/>
        <v>0</v>
      </c>
      <c r="E33">
        <f t="shared" si="3"/>
        <v>1</v>
      </c>
      <c r="F33" s="7">
        <f t="shared" si="0"/>
        <v>-2.1997668272014548</v>
      </c>
      <c r="G33" s="6">
        <f>'2016 Pres'!D33/(SUM('2016 Pres'!D33:E33))</f>
        <v>0.49029489221965733</v>
      </c>
      <c r="H33" s="6">
        <f>'2016 Pres'!E33/(SUM('2016 Pres'!D33:E33))</f>
        <v>0.50970510778034273</v>
      </c>
      <c r="I33" s="6">
        <f>'2020 Pres'!D33/SUM('2020 Pres'!D33:E33)</f>
        <v>0.49952255397990453</v>
      </c>
      <c r="J33" s="6">
        <f>'2020 Pres'!E33/SUM('2020 Pres'!D33:E33)</f>
        <v>0.50047744602009547</v>
      </c>
    </row>
    <row r="34" spans="1:10" x14ac:dyDescent="0.25">
      <c r="A34">
        <f>'HD district-data'!A34</f>
        <v>32</v>
      </c>
      <c r="B34">
        <f>'HD district-data'!B34</f>
        <v>32</v>
      </c>
      <c r="C34" t="str">
        <f t="shared" si="1"/>
        <v>R+3.2</v>
      </c>
      <c r="D34">
        <f t="shared" si="4"/>
        <v>0</v>
      </c>
      <c r="E34">
        <f t="shared" si="3"/>
        <v>1</v>
      </c>
      <c r="F34" s="7">
        <f t="shared" si="0"/>
        <v>-3.2034189882860051</v>
      </c>
      <c r="G34" s="6">
        <f>'2016 Pres'!D34/(SUM('2016 Pres'!D34:E34))</f>
        <v>0.48672347548217748</v>
      </c>
      <c r="H34" s="6">
        <f>'2016 Pres'!E34/(SUM('2016 Pres'!D34:E34))</f>
        <v>0.51327652451782246</v>
      </c>
      <c r="I34" s="6">
        <f>'2020 Pres'!D34/SUM('2020 Pres'!D34:E34)</f>
        <v>0.48302092749569342</v>
      </c>
      <c r="J34" s="6">
        <f>'2020 Pres'!E34/SUM('2020 Pres'!D34:E34)</f>
        <v>0.51697907250430664</v>
      </c>
    </row>
    <row r="35" spans="1:10" x14ac:dyDescent="0.25">
      <c r="A35">
        <f>'HD district-data'!A35</f>
        <v>33</v>
      </c>
      <c r="B35">
        <f>'HD district-data'!B35</f>
        <v>33</v>
      </c>
      <c r="C35" t="str">
        <f t="shared" si="1"/>
        <v>D+22.5</v>
      </c>
      <c r="D35">
        <f t="shared" si="4"/>
        <v>1</v>
      </c>
      <c r="E35">
        <f t="shared" si="3"/>
        <v>0</v>
      </c>
      <c r="F35" s="7">
        <f t="shared" ref="F35:F66" si="5">100*(AVERAGE(I35,G35)-AVERAGE(P$3,T$3))</f>
        <v>22.473146936865064</v>
      </c>
      <c r="G35" s="6">
        <f>'2016 Pres'!D35/(SUM('2016 Pres'!D35:E35))</f>
        <v>0.7525969117805853</v>
      </c>
      <c r="H35" s="6">
        <f>'2016 Pres'!E35/(SUM('2016 Pres'!D35:E35))</f>
        <v>0.24740308821941476</v>
      </c>
      <c r="I35" s="6">
        <f>'2020 Pres'!D35/SUM('2020 Pres'!D35:E35)</f>
        <v>0.73067880970030707</v>
      </c>
      <c r="J35" s="6">
        <f>'2020 Pres'!E35/SUM('2020 Pres'!D35:E35)</f>
        <v>0.26932119029969287</v>
      </c>
    </row>
    <row r="36" spans="1:10" x14ac:dyDescent="0.25">
      <c r="A36">
        <f>'HD district-data'!A36</f>
        <v>34</v>
      </c>
      <c r="B36">
        <f>'HD district-data'!B36</f>
        <v>34</v>
      </c>
      <c r="C36" t="str">
        <f t="shared" si="1"/>
        <v>R+0.4</v>
      </c>
      <c r="D36">
        <f t="shared" si="4"/>
        <v>0</v>
      </c>
      <c r="E36">
        <f t="shared" si="3"/>
        <v>1</v>
      </c>
      <c r="F36" s="7">
        <f t="shared" si="5"/>
        <v>-0.44673138525218592</v>
      </c>
      <c r="G36" s="6">
        <f>'2016 Pres'!D36/(SUM('2016 Pres'!D36:E36))</f>
        <v>0.49780899600463979</v>
      </c>
      <c r="H36" s="6">
        <f>'2016 Pres'!E36/(SUM('2016 Pres'!D36:E36))</f>
        <v>0.50219100399536021</v>
      </c>
      <c r="I36" s="6">
        <f>'2020 Pres'!D36/SUM('2020 Pres'!D36:E36)</f>
        <v>0.5270691590339075</v>
      </c>
      <c r="J36" s="6">
        <f>'2020 Pres'!E36/SUM('2020 Pres'!D36:E36)</f>
        <v>0.47293084096609256</v>
      </c>
    </row>
    <row r="37" spans="1:10" x14ac:dyDescent="0.25">
      <c r="A37">
        <f>'HD district-data'!A37</f>
        <v>35</v>
      </c>
      <c r="B37">
        <f>'HD district-data'!B37</f>
        <v>35</v>
      </c>
      <c r="C37" t="str">
        <f t="shared" si="1"/>
        <v>R+6.6</v>
      </c>
      <c r="D37">
        <f t="shared" si="4"/>
        <v>0</v>
      </c>
      <c r="E37">
        <f t="shared" si="3"/>
        <v>1</v>
      </c>
      <c r="F37" s="7">
        <f t="shared" si="5"/>
        <v>-6.5611302509345437</v>
      </c>
      <c r="G37" s="6">
        <f>'2016 Pres'!D37/(SUM('2016 Pres'!D37:E37))</f>
        <v>0.44237694043865544</v>
      </c>
      <c r="H37" s="6">
        <f>'2016 Pres'!E37/(SUM('2016 Pres'!D37:E37))</f>
        <v>0.55762305956134461</v>
      </c>
      <c r="I37" s="6">
        <f>'2020 Pres'!D37/SUM('2020 Pres'!D37:E37)</f>
        <v>0.46021323728624475</v>
      </c>
      <c r="J37" s="6">
        <f>'2020 Pres'!E37/SUM('2020 Pres'!D37:E37)</f>
        <v>0.53978676271375525</v>
      </c>
    </row>
    <row r="38" spans="1:10" x14ac:dyDescent="0.25">
      <c r="A38">
        <f>'HD district-data'!A38</f>
        <v>36</v>
      </c>
      <c r="B38">
        <f>'HD district-data'!B38</f>
        <v>36</v>
      </c>
      <c r="C38" t="str">
        <f t="shared" si="1"/>
        <v>R+0.5</v>
      </c>
      <c r="D38">
        <f t="shared" si="4"/>
        <v>0</v>
      </c>
      <c r="E38">
        <f t="shared" si="3"/>
        <v>1</v>
      </c>
      <c r="F38" s="7">
        <f t="shared" si="5"/>
        <v>-0.5191311957614464</v>
      </c>
      <c r="G38" s="6">
        <f>'2016 Pres'!D38/(SUM('2016 Pres'!D38:E38))</f>
        <v>0.49207206512094442</v>
      </c>
      <c r="H38" s="6">
        <f>'2016 Pres'!E38/(SUM('2016 Pres'!D38:E38))</f>
        <v>0.50792793487905563</v>
      </c>
      <c r="I38" s="6">
        <f>'2020 Pres'!D38/SUM('2020 Pres'!D38:E38)</f>
        <v>0.5313580937074176</v>
      </c>
      <c r="J38" s="6">
        <f>'2020 Pres'!E38/SUM('2020 Pres'!D38:E38)</f>
        <v>0.46864190629258234</v>
      </c>
    </row>
    <row r="39" spans="1:10" x14ac:dyDescent="0.25">
      <c r="A39">
        <f>'HD district-data'!A39</f>
        <v>37</v>
      </c>
      <c r="B39">
        <f>'HD district-data'!B39</f>
        <v>37</v>
      </c>
      <c r="C39" t="str">
        <f t="shared" si="1"/>
        <v>R+12.6</v>
      </c>
      <c r="D39">
        <f t="shared" si="4"/>
        <v>0</v>
      </c>
      <c r="E39">
        <f t="shared" si="3"/>
        <v>1</v>
      </c>
      <c r="F39" s="7">
        <f t="shared" si="5"/>
        <v>-12.649124523661525</v>
      </c>
      <c r="G39" s="6">
        <f>'2016 Pres'!D39/(SUM('2016 Pres'!D39:E39))</f>
        <v>0.36597832431494426</v>
      </c>
      <c r="H39" s="6">
        <f>'2016 Pres'!E39/(SUM('2016 Pres'!D39:E39))</f>
        <v>0.63402167568505574</v>
      </c>
      <c r="I39" s="6">
        <f>'2020 Pres'!D39/SUM('2020 Pres'!D39:E39)</f>
        <v>0.41485196795541623</v>
      </c>
      <c r="J39" s="6">
        <f>'2020 Pres'!E39/SUM('2020 Pres'!D39:E39)</f>
        <v>0.58514803204458377</v>
      </c>
    </row>
    <row r="40" spans="1:10" x14ac:dyDescent="0.25">
      <c r="A40">
        <f>'HD district-data'!A40</f>
        <v>38</v>
      </c>
      <c r="B40">
        <f>'HD district-data'!B40</f>
        <v>38</v>
      </c>
      <c r="C40" t="str">
        <f t="shared" si="1"/>
        <v>D+17.6</v>
      </c>
      <c r="D40">
        <f t="shared" si="4"/>
        <v>1</v>
      </c>
      <c r="E40">
        <f t="shared" si="3"/>
        <v>0</v>
      </c>
      <c r="F40" s="7">
        <f t="shared" si="5"/>
        <v>17.6488517214366</v>
      </c>
      <c r="G40" s="6">
        <f>'2016 Pres'!D40/(SUM('2016 Pres'!D40:E40))</f>
        <v>0.70100945017182126</v>
      </c>
      <c r="H40" s="6">
        <f>'2016 Pres'!E40/(SUM('2016 Pres'!D40:E40))</f>
        <v>0.29899054982817869</v>
      </c>
      <c r="I40" s="6">
        <f>'2020 Pres'!D40/SUM('2020 Pres'!D40:E40)</f>
        <v>0.68578036700050182</v>
      </c>
      <c r="J40" s="6">
        <f>'2020 Pres'!E40/SUM('2020 Pres'!D40:E40)</f>
        <v>0.31421963299949818</v>
      </c>
    </row>
    <row r="41" spans="1:10" x14ac:dyDescent="0.25">
      <c r="A41">
        <f>'HD district-data'!A41</f>
        <v>39</v>
      </c>
      <c r="B41">
        <f>'HD district-data'!B41</f>
        <v>39</v>
      </c>
      <c r="C41" t="str">
        <f t="shared" si="1"/>
        <v>R+14.2</v>
      </c>
      <c r="D41">
        <f t="shared" si="4"/>
        <v>0</v>
      </c>
      <c r="E41">
        <f t="shared" si="3"/>
        <v>1</v>
      </c>
      <c r="F41" s="7">
        <f t="shared" si="5"/>
        <v>-14.172741894433649</v>
      </c>
      <c r="G41" s="6">
        <f>'2016 Pres'!D41/(SUM('2016 Pres'!D41:E41))</f>
        <v>0.38481566528649175</v>
      </c>
      <c r="H41" s="6">
        <f>'2016 Pres'!E41/(SUM('2016 Pres'!D41:E41))</f>
        <v>0.6151843347135082</v>
      </c>
      <c r="I41" s="6">
        <f>'2020 Pres'!D41/SUM('2020 Pres'!D41:E41)</f>
        <v>0.36554227956842628</v>
      </c>
      <c r="J41" s="6">
        <f>'2020 Pres'!E41/SUM('2020 Pres'!D41:E41)</f>
        <v>0.63445772043157378</v>
      </c>
    </row>
    <row r="42" spans="1:10" x14ac:dyDescent="0.25">
      <c r="A42">
        <f>'HD district-data'!A42</f>
        <v>40</v>
      </c>
      <c r="B42">
        <f>'HD district-data'!B42</f>
        <v>40</v>
      </c>
      <c r="C42" t="str">
        <f t="shared" si="1"/>
        <v>R+0.8</v>
      </c>
      <c r="D42">
        <f t="shared" si="4"/>
        <v>0</v>
      </c>
      <c r="E42">
        <f t="shared" si="3"/>
        <v>1</v>
      </c>
      <c r="F42" s="7">
        <f t="shared" si="5"/>
        <v>-0.79186979505071475</v>
      </c>
      <c r="G42" s="6">
        <f>'2016 Pres'!D42/(SUM('2016 Pres'!D42:E42))</f>
        <v>0.51062576108732372</v>
      </c>
      <c r="H42" s="6">
        <f>'2016 Pres'!E42/(SUM('2016 Pres'!D42:E42))</f>
        <v>0.48937423891267628</v>
      </c>
      <c r="I42" s="6">
        <f>'2020 Pres'!D42/SUM('2020 Pres'!D42:E42)</f>
        <v>0.507349625755253</v>
      </c>
      <c r="J42" s="6">
        <f>'2020 Pres'!E42/SUM('2020 Pres'!D42:E42)</f>
        <v>0.49265037424474706</v>
      </c>
    </row>
    <row r="43" spans="1:10" x14ac:dyDescent="0.25">
      <c r="A43">
        <f>'HD district-data'!A43</f>
        <v>41</v>
      </c>
      <c r="B43">
        <f>'HD district-data'!B43</f>
        <v>41</v>
      </c>
      <c r="C43" t="str">
        <f t="shared" si="1"/>
        <v>D+25.4</v>
      </c>
      <c r="D43">
        <f t="shared" si="4"/>
        <v>1</v>
      </c>
      <c r="E43">
        <f t="shared" si="3"/>
        <v>0</v>
      </c>
      <c r="F43" s="7">
        <f t="shared" si="5"/>
        <v>25.404421879248275</v>
      </c>
      <c r="G43" s="6">
        <f>'2016 Pres'!D43/(SUM('2016 Pres'!D43:E43))</f>
        <v>0.78498553372925228</v>
      </c>
      <c r="H43" s="6">
        <f>'2016 Pres'!E43/(SUM('2016 Pres'!D43:E43))</f>
        <v>0.21501446627074769</v>
      </c>
      <c r="I43" s="6">
        <f>'2020 Pres'!D43/SUM('2020 Pres'!D43:E43)</f>
        <v>0.7569156865993043</v>
      </c>
      <c r="J43" s="6">
        <f>'2020 Pres'!E43/SUM('2020 Pres'!D43:E43)</f>
        <v>0.24308431340069572</v>
      </c>
    </row>
    <row r="44" spans="1:10" x14ac:dyDescent="0.25">
      <c r="A44">
        <f>'HD district-data'!A44</f>
        <v>42</v>
      </c>
      <c r="B44">
        <f>'HD district-data'!B44</f>
        <v>42</v>
      </c>
      <c r="C44" t="str">
        <f t="shared" si="1"/>
        <v>D+15</v>
      </c>
      <c r="D44">
        <f t="shared" si="4"/>
        <v>1</v>
      </c>
      <c r="E44">
        <f t="shared" si="3"/>
        <v>0</v>
      </c>
      <c r="F44" s="7">
        <f t="shared" si="5"/>
        <v>14.975805706012412</v>
      </c>
      <c r="G44" s="6">
        <f>'2016 Pres'!D44/(SUM('2016 Pres'!D44:E44))</f>
        <v>0.66514058907904816</v>
      </c>
      <c r="H44" s="6">
        <f>'2016 Pres'!E44/(SUM('2016 Pres'!D44:E44))</f>
        <v>0.33485941092095178</v>
      </c>
      <c r="I44" s="6">
        <f>'2020 Pres'!D44/SUM('2020 Pres'!D44:E44)</f>
        <v>0.6681883077847911</v>
      </c>
      <c r="J44" s="6">
        <f>'2020 Pres'!E44/SUM('2020 Pres'!D44:E44)</f>
        <v>0.3318116922152089</v>
      </c>
    </row>
    <row r="45" spans="1:10" x14ac:dyDescent="0.25">
      <c r="A45">
        <f>'HD district-data'!A45</f>
        <v>43</v>
      </c>
      <c r="B45">
        <f>'HD district-data'!B45</f>
        <v>43</v>
      </c>
      <c r="C45" t="str">
        <f t="shared" si="1"/>
        <v>R+8.9</v>
      </c>
      <c r="D45">
        <f t="shared" si="4"/>
        <v>0</v>
      </c>
      <c r="E45">
        <f t="shared" si="3"/>
        <v>1</v>
      </c>
      <c r="F45" s="7">
        <f t="shared" si="5"/>
        <v>-8.9353323583776003</v>
      </c>
      <c r="G45" s="6">
        <f>'2016 Pres'!D45/(SUM('2016 Pres'!D45:E45))</f>
        <v>0.41839793281653748</v>
      </c>
      <c r="H45" s="6">
        <f>'2016 Pres'!E45/(SUM('2016 Pres'!D45:E45))</f>
        <v>0.58160206718346252</v>
      </c>
      <c r="I45" s="6">
        <f>'2020 Pres'!D45/SUM('2020 Pres'!D45:E45)</f>
        <v>0.43670820275950156</v>
      </c>
      <c r="J45" s="6">
        <f>'2020 Pres'!E45/SUM('2020 Pres'!D45:E45)</f>
        <v>0.56329179724049838</v>
      </c>
    </row>
    <row r="46" spans="1:10" x14ac:dyDescent="0.25">
      <c r="A46">
        <f>'HD district-data'!A46</f>
        <v>44</v>
      </c>
      <c r="B46">
        <f>'HD district-data'!B46</f>
        <v>44</v>
      </c>
      <c r="C46" t="str">
        <f t="shared" si="1"/>
        <v>R+13.1</v>
      </c>
      <c r="D46">
        <f t="shared" si="4"/>
        <v>0</v>
      </c>
      <c r="E46">
        <f t="shared" si="3"/>
        <v>1</v>
      </c>
      <c r="F46" s="7">
        <f t="shared" si="5"/>
        <v>-13.081207835701786</v>
      </c>
      <c r="G46" s="6">
        <f>'2016 Pres'!D46/(SUM('2016 Pres'!D46:E46))</f>
        <v>0.38298892758095793</v>
      </c>
      <c r="H46" s="6">
        <f>'2016 Pres'!E46/(SUM('2016 Pres'!D46:E46))</f>
        <v>0.61701107241904207</v>
      </c>
      <c r="I46" s="6">
        <f>'2020 Pres'!D46/SUM('2020 Pres'!D46:E46)</f>
        <v>0.38919969844859736</v>
      </c>
      <c r="J46" s="6">
        <f>'2020 Pres'!E46/SUM('2020 Pres'!D46:E46)</f>
        <v>0.61080030155140264</v>
      </c>
    </row>
    <row r="47" spans="1:10" x14ac:dyDescent="0.25">
      <c r="A47">
        <f>'HD district-data'!A47</f>
        <v>45</v>
      </c>
      <c r="B47">
        <f>'HD district-data'!B47</f>
        <v>45</v>
      </c>
      <c r="C47" t="str">
        <f t="shared" si="1"/>
        <v>R+12.8</v>
      </c>
      <c r="D47">
        <f t="shared" si="4"/>
        <v>0</v>
      </c>
      <c r="E47">
        <f t="shared" si="3"/>
        <v>1</v>
      </c>
      <c r="F47" s="7">
        <f t="shared" si="5"/>
        <v>-12.815181777063589</v>
      </c>
      <c r="G47" s="6">
        <f>'2016 Pres'!D47/(SUM('2016 Pres'!D47:E47))</f>
        <v>0.36771100073899671</v>
      </c>
      <c r="H47" s="6">
        <f>'2016 Pres'!E47/(SUM('2016 Pres'!D47:E47))</f>
        <v>0.63228899926100335</v>
      </c>
      <c r="I47" s="6">
        <f>'2020 Pres'!D47/SUM('2020 Pres'!D47:E47)</f>
        <v>0.40979814646332247</v>
      </c>
      <c r="J47" s="6">
        <f>'2020 Pres'!E47/SUM('2020 Pres'!D47:E47)</f>
        <v>0.59020185353667753</v>
      </c>
    </row>
    <row r="48" spans="1:10" x14ac:dyDescent="0.25">
      <c r="A48">
        <f>'HD district-data'!A48</f>
        <v>46</v>
      </c>
      <c r="B48">
        <f>'HD district-data'!B48</f>
        <v>46</v>
      </c>
      <c r="C48" t="str">
        <f t="shared" si="1"/>
        <v>R+16.7</v>
      </c>
      <c r="D48">
        <f t="shared" si="4"/>
        <v>0</v>
      </c>
      <c r="E48">
        <f t="shared" si="3"/>
        <v>1</v>
      </c>
      <c r="F48" s="7">
        <f t="shared" si="5"/>
        <v>-16.687979282649025</v>
      </c>
      <c r="G48" s="6">
        <f>'2016 Pres'!D48/(SUM('2016 Pres'!D48:E48))</f>
        <v>0.3380504087465771</v>
      </c>
      <c r="H48" s="6">
        <f>'2016 Pres'!E48/(SUM('2016 Pres'!D48:E48))</f>
        <v>0.6619495912534229</v>
      </c>
      <c r="I48" s="6">
        <f>'2020 Pres'!D48/SUM('2020 Pres'!D48:E48)</f>
        <v>0.36200278834403343</v>
      </c>
      <c r="J48" s="6">
        <f>'2020 Pres'!E48/SUM('2020 Pres'!D48:E48)</f>
        <v>0.63799721165596657</v>
      </c>
    </row>
    <row r="49" spans="1:10" x14ac:dyDescent="0.25">
      <c r="A49">
        <f>'HD district-data'!A49</f>
        <v>47</v>
      </c>
      <c r="B49">
        <f>'HD district-data'!B49</f>
        <v>47</v>
      </c>
      <c r="C49" t="str">
        <f t="shared" si="1"/>
        <v>R+14.9</v>
      </c>
      <c r="D49">
        <f t="shared" si="4"/>
        <v>0</v>
      </c>
      <c r="E49">
        <f t="shared" si="3"/>
        <v>1</v>
      </c>
      <c r="F49" s="7">
        <f t="shared" si="5"/>
        <v>-14.884206031443693</v>
      </c>
      <c r="G49" s="6">
        <f>'2016 Pres'!D49/(SUM('2016 Pres'!D49:E49))</f>
        <v>0.37520818002246409</v>
      </c>
      <c r="H49" s="6">
        <f>'2016 Pres'!E49/(SUM('2016 Pres'!D49:E49))</f>
        <v>0.62479181997753597</v>
      </c>
      <c r="I49" s="6">
        <f>'2020 Pres'!D49/SUM('2020 Pres'!D49:E49)</f>
        <v>0.36092048209225308</v>
      </c>
      <c r="J49" s="6">
        <f>'2020 Pres'!E49/SUM('2020 Pres'!D49:E49)</f>
        <v>0.63907951790774697</v>
      </c>
    </row>
    <row r="50" spans="1:10" x14ac:dyDescent="0.25">
      <c r="A50">
        <f>'HD district-data'!A50</f>
        <v>48</v>
      </c>
      <c r="B50">
        <f>'HD district-data'!B50</f>
        <v>48</v>
      </c>
      <c r="C50" t="str">
        <f t="shared" si="1"/>
        <v>R+13.6</v>
      </c>
      <c r="D50">
        <f t="shared" si="4"/>
        <v>0</v>
      </c>
      <c r="E50">
        <f t="shared" si="3"/>
        <v>1</v>
      </c>
      <c r="F50" s="7">
        <f t="shared" si="5"/>
        <v>-13.616744525416403</v>
      </c>
      <c r="G50" s="6">
        <f>'2016 Pres'!D50/(SUM('2016 Pres'!D50:E50))</f>
        <v>0.37368391938487638</v>
      </c>
      <c r="H50" s="6">
        <f>'2016 Pres'!E50/(SUM('2016 Pres'!D50:E50))</f>
        <v>0.62631608061512367</v>
      </c>
      <c r="I50" s="6">
        <f>'2020 Pres'!D50/SUM('2020 Pres'!D50:E50)</f>
        <v>0.38779397285038658</v>
      </c>
      <c r="J50" s="6">
        <f>'2020 Pres'!E50/SUM('2020 Pres'!D50:E50)</f>
        <v>0.61220602714961336</v>
      </c>
    </row>
    <row r="51" spans="1:10" x14ac:dyDescent="0.25">
      <c r="A51">
        <f>'HD district-data'!A51</f>
        <v>49</v>
      </c>
      <c r="B51">
        <f>'HD district-data'!B51</f>
        <v>49</v>
      </c>
      <c r="C51" t="str">
        <f t="shared" si="1"/>
        <v>R+1.3</v>
      </c>
      <c r="D51">
        <f t="shared" si="4"/>
        <v>0</v>
      </c>
      <c r="E51">
        <f t="shared" si="3"/>
        <v>1</v>
      </c>
      <c r="F51" s="7">
        <f t="shared" si="5"/>
        <v>-1.3280645758384502</v>
      </c>
      <c r="G51" s="6">
        <f>'2016 Pres'!D51/(SUM('2016 Pres'!D51:E51))</f>
        <v>0.50589041095890408</v>
      </c>
      <c r="H51" s="6">
        <f>'2016 Pres'!E51/(SUM('2016 Pres'!D51:E51))</f>
        <v>0.49410958904109586</v>
      </c>
      <c r="I51" s="6">
        <f>'2020 Pres'!D51/SUM('2020 Pres'!D51:E51)</f>
        <v>0.50136108026791792</v>
      </c>
      <c r="J51" s="6">
        <f>'2020 Pres'!E51/SUM('2020 Pres'!D51:E51)</f>
        <v>0.49863891973208208</v>
      </c>
    </row>
    <row r="52" spans="1:10" x14ac:dyDescent="0.25">
      <c r="A52">
        <f>'HD district-data'!A52</f>
        <v>50</v>
      </c>
      <c r="B52">
        <f>'HD district-data'!B52</f>
        <v>50</v>
      </c>
      <c r="C52" t="str">
        <f t="shared" si="1"/>
        <v>R+22</v>
      </c>
      <c r="D52">
        <f t="shared" si="4"/>
        <v>0</v>
      </c>
      <c r="E52">
        <f t="shared" si="3"/>
        <v>1</v>
      </c>
      <c r="F52" s="7">
        <f t="shared" si="5"/>
        <v>-21.963961279505394</v>
      </c>
      <c r="G52" s="6">
        <f>'2016 Pres'!D52/(SUM('2016 Pres'!D52:E52))</f>
        <v>0.30495798146664199</v>
      </c>
      <c r="H52" s="6">
        <f>'2016 Pres'!E52/(SUM('2016 Pres'!D52:E52))</f>
        <v>0.69504201853335801</v>
      </c>
      <c r="I52" s="6">
        <f>'2020 Pres'!D52/SUM('2020 Pres'!D52:E52)</f>
        <v>0.28957557568684117</v>
      </c>
      <c r="J52" s="6">
        <f>'2020 Pres'!E52/SUM('2020 Pres'!D52:E52)</f>
        <v>0.71042442431315878</v>
      </c>
    </row>
    <row r="53" spans="1:10" x14ac:dyDescent="0.25">
      <c r="A53">
        <f>'HD district-data'!A53</f>
        <v>51</v>
      </c>
      <c r="B53">
        <f>'HD district-data'!B53</f>
        <v>51</v>
      </c>
      <c r="C53" t="str">
        <f t="shared" si="1"/>
        <v>D+2.3</v>
      </c>
      <c r="D53">
        <f t="shared" si="4"/>
        <v>1</v>
      </c>
      <c r="E53">
        <f t="shared" si="3"/>
        <v>0</v>
      </c>
      <c r="F53" s="7">
        <f t="shared" si="5"/>
        <v>2.2712882646331201</v>
      </c>
      <c r="G53" s="6">
        <f>'2016 Pres'!D53/(SUM('2016 Pres'!D53:E53))</f>
        <v>0.54966220220457507</v>
      </c>
      <c r="H53" s="6">
        <f>'2016 Pres'!E53/(SUM('2016 Pres'!D53:E53))</f>
        <v>0.45033779779542493</v>
      </c>
      <c r="I53" s="6">
        <f>'2020 Pres'!D53/SUM('2020 Pres'!D53:E53)</f>
        <v>0.52957634583167823</v>
      </c>
      <c r="J53" s="6">
        <f>'2020 Pres'!E53/SUM('2020 Pres'!D53:E53)</f>
        <v>0.47042365416832177</v>
      </c>
    </row>
    <row r="54" spans="1:10" x14ac:dyDescent="0.25">
      <c r="A54">
        <f>'HD district-data'!A54</f>
        <v>52</v>
      </c>
      <c r="B54">
        <f>'HD district-data'!B54</f>
        <v>52</v>
      </c>
      <c r="C54" t="str">
        <f t="shared" si="1"/>
        <v>R+3.3</v>
      </c>
      <c r="D54">
        <f t="shared" si="4"/>
        <v>0</v>
      </c>
      <c r="E54">
        <f t="shared" si="3"/>
        <v>1</v>
      </c>
      <c r="F54" s="7">
        <f t="shared" si="5"/>
        <v>-3.2668000958340326</v>
      </c>
      <c r="G54" s="6">
        <f>'2016 Pres'!D54/(SUM('2016 Pres'!D54:E54))</f>
        <v>0.48134036919208273</v>
      </c>
      <c r="H54" s="6">
        <f>'2016 Pres'!E54/(SUM('2016 Pres'!D54:E54))</f>
        <v>0.51865963080791722</v>
      </c>
      <c r="I54" s="6">
        <f>'2020 Pres'!D54/SUM('2020 Pres'!D54:E54)</f>
        <v>0.48713641163482768</v>
      </c>
      <c r="J54" s="6">
        <f>'2020 Pres'!E54/SUM('2020 Pres'!D54:E54)</f>
        <v>0.51286358836517232</v>
      </c>
    </row>
    <row r="55" spans="1:10" x14ac:dyDescent="0.25">
      <c r="A55">
        <f>'HD district-data'!A55</f>
        <v>53</v>
      </c>
      <c r="B55">
        <f>'HD district-data'!B55</f>
        <v>53</v>
      </c>
      <c r="C55" t="str">
        <f t="shared" si="1"/>
        <v>R+10.8</v>
      </c>
      <c r="D55">
        <f t="shared" si="4"/>
        <v>0</v>
      </c>
      <c r="E55">
        <f t="shared" si="3"/>
        <v>1</v>
      </c>
      <c r="F55" s="7">
        <f t="shared" si="5"/>
        <v>-10.755964412214453</v>
      </c>
      <c r="G55" s="6">
        <f>'2016 Pres'!D55/(SUM('2016 Pres'!D55:E55))</f>
        <v>0.42014812546648039</v>
      </c>
      <c r="H55" s="6">
        <f>'2016 Pres'!E55/(SUM('2016 Pres'!D55:E55))</f>
        <v>0.57985187453351961</v>
      </c>
      <c r="I55" s="6">
        <f>'2020 Pres'!D55/SUM('2020 Pres'!D55:E55)</f>
        <v>0.39854536903282156</v>
      </c>
      <c r="J55" s="6">
        <f>'2020 Pres'!E55/SUM('2020 Pres'!D55:E55)</f>
        <v>0.60145463096717844</v>
      </c>
    </row>
    <row r="56" spans="1:10" x14ac:dyDescent="0.25">
      <c r="A56">
        <f>'HD district-data'!A56</f>
        <v>54</v>
      </c>
      <c r="B56">
        <f>'HD district-data'!B56</f>
        <v>54</v>
      </c>
      <c r="C56" t="str">
        <f t="shared" si="1"/>
        <v>R+13.3</v>
      </c>
      <c r="D56">
        <f t="shared" si="4"/>
        <v>0</v>
      </c>
      <c r="E56">
        <f t="shared" si="3"/>
        <v>1</v>
      </c>
      <c r="F56" s="7">
        <f t="shared" si="5"/>
        <v>-13.282714308608934</v>
      </c>
      <c r="G56" s="6">
        <f>'2016 Pres'!D56/(SUM('2016 Pres'!D56:E56))</f>
        <v>0.35833817439049531</v>
      </c>
      <c r="H56" s="6">
        <f>'2016 Pres'!E56/(SUM('2016 Pres'!D56:E56))</f>
        <v>0.64166182560950469</v>
      </c>
      <c r="I56" s="6">
        <f>'2020 Pres'!D56/SUM('2020 Pres'!D56:E56)</f>
        <v>0.40982032218091696</v>
      </c>
      <c r="J56" s="6">
        <f>'2020 Pres'!E56/SUM('2020 Pres'!D56:E56)</f>
        <v>0.59017967781908298</v>
      </c>
    </row>
    <row r="57" spans="1:10" x14ac:dyDescent="0.25">
      <c r="A57">
        <f>'HD district-data'!A57</f>
        <v>55</v>
      </c>
      <c r="B57">
        <f>'HD district-data'!B57</f>
        <v>55</v>
      </c>
      <c r="C57" t="str">
        <f t="shared" si="1"/>
        <v>R+25</v>
      </c>
      <c r="D57">
        <f t="shared" si="4"/>
        <v>0</v>
      </c>
      <c r="E57">
        <f t="shared" si="3"/>
        <v>1</v>
      </c>
      <c r="F57" s="7">
        <f t="shared" si="5"/>
        <v>-24.990464413792214</v>
      </c>
      <c r="G57" s="6">
        <f>'2016 Pres'!D57/(SUM('2016 Pres'!D57:E57))</f>
        <v>0.25181865195655923</v>
      </c>
      <c r="H57" s="6">
        <f>'2016 Pres'!E57/(SUM('2016 Pres'!D57:E57))</f>
        <v>0.74818134804344083</v>
      </c>
      <c r="I57" s="6">
        <f>'2020 Pres'!D57/SUM('2020 Pres'!D57:E57)</f>
        <v>0.28218484251118753</v>
      </c>
      <c r="J57" s="6">
        <f>'2020 Pres'!E57/SUM('2020 Pres'!D57:E57)</f>
        <v>0.71781515748881242</v>
      </c>
    </row>
    <row r="58" spans="1:10" x14ac:dyDescent="0.25">
      <c r="A58">
        <f>'HD district-data'!A58</f>
        <v>56</v>
      </c>
      <c r="B58">
        <f>'HD district-data'!B58</f>
        <v>56</v>
      </c>
      <c r="C58" t="str">
        <f t="shared" si="1"/>
        <v>R+7.5</v>
      </c>
      <c r="D58">
        <f t="shared" si="4"/>
        <v>0</v>
      </c>
      <c r="E58">
        <f t="shared" si="3"/>
        <v>1</v>
      </c>
      <c r="F58" s="7">
        <f t="shared" si="5"/>
        <v>-7.4622775638122363</v>
      </c>
      <c r="G58" s="6">
        <f>'2016 Pres'!D58/(SUM('2016 Pres'!D58:E58))</f>
        <v>0.43462358536985402</v>
      </c>
      <c r="H58" s="6">
        <f>'2016 Pres'!E58/(SUM('2016 Pres'!D58:E58))</f>
        <v>0.56537641463014598</v>
      </c>
      <c r="I58" s="6">
        <f>'2020 Pres'!D58/SUM('2020 Pres'!D58:E58)</f>
        <v>0.44994364609749227</v>
      </c>
      <c r="J58" s="6">
        <f>'2020 Pres'!E58/SUM('2020 Pres'!D58:E58)</f>
        <v>0.55005635390250773</v>
      </c>
    </row>
    <row r="59" spans="1:10" x14ac:dyDescent="0.25">
      <c r="A59">
        <f>'HD district-data'!A59</f>
        <v>57</v>
      </c>
      <c r="B59">
        <f>'HD district-data'!B59</f>
        <v>57</v>
      </c>
      <c r="C59" t="str">
        <f t="shared" si="1"/>
        <v>R+11.7</v>
      </c>
      <c r="D59">
        <f t="shared" si="4"/>
        <v>0</v>
      </c>
      <c r="E59">
        <f t="shared" si="3"/>
        <v>1</v>
      </c>
      <c r="F59" s="7">
        <f t="shared" si="5"/>
        <v>-11.674292533535036</v>
      </c>
      <c r="G59" s="6">
        <f>'2016 Pres'!D59/(SUM('2016 Pres'!D59:E59))</f>
        <v>0.39775944847962574</v>
      </c>
      <c r="H59" s="6">
        <f>'2016 Pres'!E59/(SUM('2016 Pres'!D59:E59))</f>
        <v>0.60224055152037426</v>
      </c>
      <c r="I59" s="6">
        <f>'2020 Pres'!D59/SUM('2020 Pres'!D59:E59)</f>
        <v>0.4025674835932645</v>
      </c>
      <c r="J59" s="6">
        <f>'2020 Pres'!E59/SUM('2020 Pres'!D59:E59)</f>
        <v>0.59743251640673545</v>
      </c>
    </row>
    <row r="60" spans="1:10" x14ac:dyDescent="0.25">
      <c r="A60">
        <f>'HD district-data'!A60</f>
        <v>58</v>
      </c>
      <c r="B60">
        <f>'HD district-data'!B60</f>
        <v>58</v>
      </c>
      <c r="C60" t="str">
        <f t="shared" si="1"/>
        <v>D+11.5</v>
      </c>
      <c r="D60">
        <f t="shared" si="4"/>
        <v>1</v>
      </c>
      <c r="E60">
        <f t="shared" si="3"/>
        <v>0</v>
      </c>
      <c r="F60" s="7">
        <f t="shared" si="5"/>
        <v>11.481039727708687</v>
      </c>
      <c r="G60" s="6">
        <f>'2016 Pres'!D60/(SUM('2016 Pres'!D60:E60))</f>
        <v>0.6531084394526615</v>
      </c>
      <c r="H60" s="6">
        <f>'2016 Pres'!E60/(SUM('2016 Pres'!D60:E60))</f>
        <v>0.34689156054733844</v>
      </c>
      <c r="I60" s="6">
        <f>'2020 Pres'!D60/SUM('2020 Pres'!D60:E60)</f>
        <v>0.61032513784510334</v>
      </c>
      <c r="J60" s="6">
        <f>'2020 Pres'!E60/SUM('2020 Pres'!D60:E60)</f>
        <v>0.38967486215489672</v>
      </c>
    </row>
    <row r="61" spans="1:10" x14ac:dyDescent="0.25">
      <c r="A61">
        <f>'HD district-data'!A61</f>
        <v>59</v>
      </c>
      <c r="B61">
        <f>'HD district-data'!B61</f>
        <v>59</v>
      </c>
      <c r="C61" t="str">
        <f t="shared" si="1"/>
        <v>R+13.1</v>
      </c>
      <c r="D61">
        <f t="shared" si="4"/>
        <v>0</v>
      </c>
      <c r="E61">
        <f t="shared" si="3"/>
        <v>1</v>
      </c>
      <c r="F61" s="7">
        <f t="shared" si="5"/>
        <v>-13.135501249234217</v>
      </c>
      <c r="G61" s="6">
        <f>'2016 Pres'!D61/(SUM('2016 Pres'!D61:E61))</f>
        <v>0.38754130312304902</v>
      </c>
      <c r="H61" s="6">
        <f>'2016 Pres'!E61/(SUM('2016 Pres'!D61:E61))</f>
        <v>0.61245869687695098</v>
      </c>
      <c r="I61" s="6">
        <f>'2020 Pres'!D61/SUM('2020 Pres'!D61:E61)</f>
        <v>0.38356145463585761</v>
      </c>
      <c r="J61" s="6">
        <f>'2020 Pres'!E61/SUM('2020 Pres'!D61:E61)</f>
        <v>0.61643854536414233</v>
      </c>
    </row>
    <row r="62" spans="1:10" x14ac:dyDescent="0.25">
      <c r="A62">
        <f>'HD district-data'!A62</f>
        <v>60</v>
      </c>
      <c r="B62">
        <f>'HD district-data'!B62</f>
        <v>60</v>
      </c>
      <c r="C62" t="str">
        <f t="shared" si="1"/>
        <v>R+8.9</v>
      </c>
      <c r="D62">
        <f t="shared" si="4"/>
        <v>0</v>
      </c>
      <c r="E62">
        <f t="shared" si="3"/>
        <v>1</v>
      </c>
      <c r="F62" s="7">
        <f t="shared" si="5"/>
        <v>-8.8643264062470362</v>
      </c>
      <c r="G62" s="6">
        <f>'2016 Pres'!D62/(SUM('2016 Pres'!D62:E62))</f>
        <v>0.40577310276047646</v>
      </c>
      <c r="H62" s="6">
        <f>'2016 Pres'!E62/(SUM('2016 Pres'!D62:E62))</f>
        <v>0.5942268972395236</v>
      </c>
      <c r="I62" s="6">
        <f>'2020 Pres'!D62/SUM('2020 Pres'!D62:E62)</f>
        <v>0.45075315185817388</v>
      </c>
      <c r="J62" s="6">
        <f>'2020 Pres'!E62/SUM('2020 Pres'!D62:E62)</f>
        <v>0.54924684814182612</v>
      </c>
    </row>
    <row r="63" spans="1:10" x14ac:dyDescent="0.25">
      <c r="A63">
        <f>'HD district-data'!A63</f>
        <v>61</v>
      </c>
      <c r="B63">
        <f>'HD district-data'!B63</f>
        <v>61</v>
      </c>
      <c r="C63" t="str">
        <f t="shared" si="1"/>
        <v>R+8.7</v>
      </c>
      <c r="D63">
        <f t="shared" si="4"/>
        <v>0</v>
      </c>
      <c r="E63">
        <f t="shared" si="3"/>
        <v>1</v>
      </c>
      <c r="F63" s="7">
        <f t="shared" si="5"/>
        <v>-8.6852329144568259</v>
      </c>
      <c r="G63" s="6">
        <f>'2016 Pres'!D63/(SUM('2016 Pres'!D63:E63))</f>
        <v>0.40599832296562077</v>
      </c>
      <c r="H63" s="6">
        <f>'2016 Pres'!E63/(SUM('2016 Pres'!D63:E63))</f>
        <v>0.59400167703437923</v>
      </c>
      <c r="I63" s="6">
        <f>'2020 Pres'!D63/SUM('2020 Pres'!D63:E63)</f>
        <v>0.45410980148883373</v>
      </c>
      <c r="J63" s="6">
        <f>'2020 Pres'!E63/SUM('2020 Pres'!D63:E63)</f>
        <v>0.54589019851116627</v>
      </c>
    </row>
    <row r="64" spans="1:10" x14ac:dyDescent="0.25">
      <c r="A64">
        <f>'HD district-data'!A64</f>
        <v>62</v>
      </c>
      <c r="B64">
        <f>'HD district-data'!B64</f>
        <v>62</v>
      </c>
      <c r="C64" t="str">
        <f t="shared" si="1"/>
        <v>R+18.9</v>
      </c>
      <c r="D64">
        <f t="shared" si="4"/>
        <v>0</v>
      </c>
      <c r="E64">
        <f t="shared" si="3"/>
        <v>1</v>
      </c>
      <c r="F64" s="7">
        <f t="shared" si="5"/>
        <v>-18.949888481600819</v>
      </c>
      <c r="G64" s="6">
        <f>'2016 Pres'!D64/(SUM('2016 Pres'!D64:E64))</f>
        <v>0.30818074170685245</v>
      </c>
      <c r="H64" s="6">
        <f>'2016 Pres'!E64/(SUM('2016 Pres'!D64:E64))</f>
        <v>0.6918192582931475</v>
      </c>
      <c r="I64" s="6">
        <f>'2020 Pres'!D64/SUM('2020 Pres'!D64:E64)</f>
        <v>0.34663427140472214</v>
      </c>
      <c r="J64" s="6">
        <f>'2020 Pres'!E64/SUM('2020 Pres'!D64:E64)</f>
        <v>0.65336572859527786</v>
      </c>
    </row>
    <row r="65" spans="1:10" x14ac:dyDescent="0.25">
      <c r="A65">
        <f>'HD district-data'!A65</f>
        <v>63</v>
      </c>
      <c r="B65">
        <f>'HD district-data'!B65</f>
        <v>63</v>
      </c>
      <c r="C65" t="str">
        <f t="shared" si="1"/>
        <v>R+27.5</v>
      </c>
      <c r="D65">
        <f t="shared" si="4"/>
        <v>0</v>
      </c>
      <c r="E65">
        <f t="shared" si="3"/>
        <v>1</v>
      </c>
      <c r="F65" s="7">
        <f t="shared" si="5"/>
        <v>-27.474647020366071</v>
      </c>
      <c r="G65" s="6">
        <f>'2016 Pres'!D65/(SUM('2016 Pres'!D65:E65))</f>
        <v>0.23777045126725738</v>
      </c>
      <c r="H65" s="6">
        <f>'2016 Pres'!E65/(SUM('2016 Pres'!D65:E65))</f>
        <v>0.76222954873274262</v>
      </c>
      <c r="I65" s="6">
        <f>'2020 Pres'!D65/SUM('2020 Pres'!D65:E65)</f>
        <v>0.24654939106901219</v>
      </c>
      <c r="J65" s="6">
        <f>'2020 Pres'!E65/SUM('2020 Pres'!D65:E65)</f>
        <v>0.75345060893098781</v>
      </c>
    </row>
    <row r="66" spans="1:10" x14ac:dyDescent="0.25">
      <c r="A66">
        <f>'HD district-data'!A66</f>
        <v>64</v>
      </c>
      <c r="B66">
        <f>'HD district-data'!B66</f>
        <v>64</v>
      </c>
      <c r="C66" t="str">
        <f t="shared" si="1"/>
        <v>D+0.4</v>
      </c>
      <c r="D66">
        <f t="shared" si="4"/>
        <v>1</v>
      </c>
      <c r="E66">
        <f t="shared" si="3"/>
        <v>0</v>
      </c>
      <c r="F66" s="7">
        <f t="shared" si="5"/>
        <v>0.42732476465643376</v>
      </c>
      <c r="G66" s="6">
        <f>'2016 Pres'!D66/(SUM('2016 Pres'!D66:E66))</f>
        <v>0.53132200846685596</v>
      </c>
      <c r="H66" s="6">
        <f>'2016 Pres'!E66/(SUM('2016 Pres'!D66:E66))</f>
        <v>0.46867799153314399</v>
      </c>
      <c r="I66" s="6">
        <f>'2020 Pres'!D66/SUM('2020 Pres'!D66:E66)</f>
        <v>0.51103726956986373</v>
      </c>
      <c r="J66" s="6">
        <f>'2020 Pres'!E66/SUM('2020 Pres'!D66:E66)</f>
        <v>0.48896273043013627</v>
      </c>
    </row>
    <row r="67" spans="1:10" x14ac:dyDescent="0.25">
      <c r="A67">
        <f>'HD district-data'!A67</f>
        <v>65</v>
      </c>
      <c r="B67">
        <f>'HD district-data'!B67</f>
        <v>65</v>
      </c>
      <c r="C67" t="str">
        <f t="shared" si="1"/>
        <v>R+17.4</v>
      </c>
      <c r="D67">
        <f t="shared" si="4"/>
        <v>0</v>
      </c>
      <c r="E67">
        <f t="shared" si="3"/>
        <v>1</v>
      </c>
      <c r="F67" s="7">
        <f t="shared" ref="F67:F98" si="6">100*(AVERAGE(I67,G67)-AVERAGE(P$3,T$3))</f>
        <v>-17.386473135756741</v>
      </c>
      <c r="G67" s="6">
        <f>'2016 Pres'!D67/(SUM('2016 Pres'!D67:E67))</f>
        <v>0.35296937514980548</v>
      </c>
      <c r="H67" s="6">
        <f>'2016 Pres'!E67/(SUM('2016 Pres'!D67:E67))</f>
        <v>0.64703062485019447</v>
      </c>
      <c r="I67" s="6">
        <f>'2020 Pres'!D67/SUM('2020 Pres'!D67:E67)</f>
        <v>0.33311394487865076</v>
      </c>
      <c r="J67" s="6">
        <f>'2020 Pres'!E67/SUM('2020 Pres'!D67:E67)</f>
        <v>0.66688605512134924</v>
      </c>
    </row>
    <row r="68" spans="1:10" x14ac:dyDescent="0.25">
      <c r="A68">
        <f>'HD district-data'!A68</f>
        <v>66</v>
      </c>
      <c r="B68">
        <f>'HD district-data'!B68</f>
        <v>66</v>
      </c>
      <c r="C68" t="str">
        <f t="shared" ref="C68:C101" si="7">IF(F68&gt;0,CONCATENATE("D+",ROUND(F68,1)),CONCATENATE("R+",ROUND(F68,1)*-1))</f>
        <v>R+14</v>
      </c>
      <c r="D68">
        <f t="shared" si="4"/>
        <v>0</v>
      </c>
      <c r="E68">
        <f t="shared" ref="E68:E101" si="8">IF(F68&lt;0,1,0)</f>
        <v>1</v>
      </c>
      <c r="F68" s="7">
        <f t="shared" si="6"/>
        <v>-13.950679805987749</v>
      </c>
      <c r="G68" s="6">
        <f>'2016 Pres'!D68/(SUM('2016 Pres'!D68:E68))</f>
        <v>0.36851887911348713</v>
      </c>
      <c r="H68" s="6">
        <f>'2016 Pres'!E68/(SUM('2016 Pres'!D68:E68))</f>
        <v>0.63148112088651287</v>
      </c>
      <c r="I68" s="6">
        <f>'2020 Pres'!D68/SUM('2020 Pres'!D68:E68)</f>
        <v>0.38628030751034892</v>
      </c>
      <c r="J68" s="6">
        <f>'2020 Pres'!E68/SUM('2020 Pres'!D68:E68)</f>
        <v>0.61371969248965108</v>
      </c>
    </row>
    <row r="69" spans="1:10" x14ac:dyDescent="0.25">
      <c r="A69">
        <f>'HD district-data'!A69</f>
        <v>67</v>
      </c>
      <c r="B69">
        <f>'HD district-data'!B69</f>
        <v>67</v>
      </c>
      <c r="C69" t="str">
        <f t="shared" si="7"/>
        <v>R+19.7</v>
      </c>
      <c r="D69">
        <f t="shared" si="4"/>
        <v>0</v>
      </c>
      <c r="E69">
        <f t="shared" si="8"/>
        <v>1</v>
      </c>
      <c r="F69" s="7">
        <f t="shared" si="6"/>
        <v>-19.657926391300229</v>
      </c>
      <c r="G69" s="6">
        <f>'2016 Pres'!D69/(SUM('2016 Pres'!D69:E69))</f>
        <v>0.31830870584732202</v>
      </c>
      <c r="H69" s="6">
        <f>'2016 Pres'!E69/(SUM('2016 Pres'!D69:E69))</f>
        <v>0.68169129415267804</v>
      </c>
      <c r="I69" s="6">
        <f>'2020 Pres'!D69/SUM('2020 Pres'!D69:E69)</f>
        <v>0.32234554907026441</v>
      </c>
      <c r="J69" s="6">
        <f>'2020 Pres'!E69/SUM('2020 Pres'!D69:E69)</f>
        <v>0.67765445092973564</v>
      </c>
    </row>
    <row r="70" spans="1:10" x14ac:dyDescent="0.25">
      <c r="A70">
        <f>'HD district-data'!A70</f>
        <v>68</v>
      </c>
      <c r="B70">
        <f>'HD district-data'!B70</f>
        <v>68</v>
      </c>
      <c r="C70" t="str">
        <f t="shared" si="7"/>
        <v>R+15</v>
      </c>
      <c r="D70">
        <f t="shared" si="4"/>
        <v>0</v>
      </c>
      <c r="E70">
        <f t="shared" si="8"/>
        <v>1</v>
      </c>
      <c r="F70" s="7">
        <f t="shared" si="6"/>
        <v>-15.043499879153217</v>
      </c>
      <c r="G70" s="6">
        <f>'2016 Pres'!D70/(SUM('2016 Pres'!D70:E70))</f>
        <v>0.36309704590090913</v>
      </c>
      <c r="H70" s="6">
        <f>'2016 Pres'!E70/(SUM('2016 Pres'!D70:E70))</f>
        <v>0.63690295409909092</v>
      </c>
      <c r="I70" s="6">
        <f>'2020 Pres'!D70/SUM('2020 Pres'!D70:E70)</f>
        <v>0.36984573925961756</v>
      </c>
      <c r="J70" s="6">
        <f>'2020 Pres'!E70/SUM('2020 Pres'!D70:E70)</f>
        <v>0.6301542607403825</v>
      </c>
    </row>
    <row r="71" spans="1:10" x14ac:dyDescent="0.25">
      <c r="A71">
        <f>'HD district-data'!A71</f>
        <v>69</v>
      </c>
      <c r="B71">
        <f>'HD district-data'!B71</f>
        <v>69</v>
      </c>
      <c r="C71" t="str">
        <f t="shared" si="7"/>
        <v>R+22</v>
      </c>
      <c r="D71">
        <f t="shared" si="4"/>
        <v>0</v>
      </c>
      <c r="E71">
        <f t="shared" si="8"/>
        <v>1</v>
      </c>
      <c r="F71" s="7">
        <f t="shared" si="6"/>
        <v>-21.990725188628236</v>
      </c>
      <c r="G71" s="6">
        <f>'2016 Pres'!D71/(SUM('2016 Pres'!D71:E71))</f>
        <v>0.29661665320695374</v>
      </c>
      <c r="H71" s="6">
        <f>'2016 Pres'!E71/(SUM('2016 Pres'!D71:E71))</f>
        <v>0.70338334679304626</v>
      </c>
      <c r="I71" s="6">
        <f>'2020 Pres'!D71/SUM('2020 Pres'!D71:E71)</f>
        <v>0.29738162576407262</v>
      </c>
      <c r="J71" s="6">
        <f>'2020 Pres'!E71/SUM('2020 Pres'!D71:E71)</f>
        <v>0.70261837423592743</v>
      </c>
    </row>
    <row r="72" spans="1:10" x14ac:dyDescent="0.25">
      <c r="A72">
        <f>'HD district-data'!A72</f>
        <v>70</v>
      </c>
      <c r="B72">
        <f>'HD district-data'!B72</f>
        <v>70</v>
      </c>
      <c r="C72" t="str">
        <f t="shared" si="7"/>
        <v>R+13</v>
      </c>
      <c r="D72">
        <f t="shared" si="4"/>
        <v>0</v>
      </c>
      <c r="E72">
        <f t="shared" si="8"/>
        <v>1</v>
      </c>
      <c r="F72" s="7">
        <f t="shared" si="6"/>
        <v>-12.985303739245868</v>
      </c>
      <c r="G72" s="6">
        <f>'2016 Pres'!D72/(SUM('2016 Pres'!D72:E72))</f>
        <v>0.36537610619469024</v>
      </c>
      <c r="H72" s="6">
        <f>'2016 Pres'!E72/(SUM('2016 Pres'!D72:E72))</f>
        <v>0.6346238938053097</v>
      </c>
      <c r="I72" s="6">
        <f>'2020 Pres'!D72/SUM('2020 Pres'!D72:E72)</f>
        <v>0.40873060176398346</v>
      </c>
      <c r="J72" s="6">
        <f>'2020 Pres'!E72/SUM('2020 Pres'!D72:E72)</f>
        <v>0.59126939823601654</v>
      </c>
    </row>
    <row r="73" spans="1:10" x14ac:dyDescent="0.25">
      <c r="A73">
        <f>'HD district-data'!A73</f>
        <v>71</v>
      </c>
      <c r="B73">
        <f>'HD district-data'!B73</f>
        <v>71</v>
      </c>
      <c r="C73" t="str">
        <f t="shared" si="7"/>
        <v>R+18.2</v>
      </c>
      <c r="D73">
        <f t="shared" si="4"/>
        <v>0</v>
      </c>
      <c r="E73">
        <f t="shared" si="8"/>
        <v>1</v>
      </c>
      <c r="F73" s="7">
        <f t="shared" si="6"/>
        <v>-18.199365805339685</v>
      </c>
      <c r="G73" s="6">
        <f>'2016 Pres'!D73/(SUM('2016 Pres'!D73:E73))</f>
        <v>0.33875875875875877</v>
      </c>
      <c r="H73" s="6">
        <f>'2016 Pres'!E73/(SUM('2016 Pres'!D73:E73))</f>
        <v>0.66124124124124128</v>
      </c>
      <c r="I73" s="6">
        <f>'2020 Pres'!D73/SUM('2020 Pres'!D73:E73)</f>
        <v>0.3310667078780386</v>
      </c>
      <c r="J73" s="6">
        <f>'2020 Pres'!E73/SUM('2020 Pres'!D73:E73)</f>
        <v>0.6689332921219614</v>
      </c>
    </row>
    <row r="74" spans="1:10" x14ac:dyDescent="0.25">
      <c r="A74">
        <f>'HD district-data'!A74</f>
        <v>72</v>
      </c>
      <c r="B74">
        <f>'HD district-data'!B74</f>
        <v>72</v>
      </c>
      <c r="C74" t="str">
        <f t="shared" si="7"/>
        <v>R+3.1</v>
      </c>
      <c r="D74">
        <f t="shared" si="4"/>
        <v>0</v>
      </c>
      <c r="E74">
        <f t="shared" si="8"/>
        <v>1</v>
      </c>
      <c r="F74" s="7">
        <f t="shared" si="6"/>
        <v>-3.0581237082870971</v>
      </c>
      <c r="G74" s="6">
        <f>'2016 Pres'!D74/(SUM('2016 Pres'!D74:E74))</f>
        <v>0.48946222271435424</v>
      </c>
      <c r="H74" s="6">
        <f>'2016 Pres'!E74/(SUM('2016 Pres'!D74:E74))</f>
        <v>0.51053777728564576</v>
      </c>
      <c r="I74" s="6">
        <f>'2020 Pres'!D74/SUM('2020 Pres'!D74:E74)</f>
        <v>0.48318808586349482</v>
      </c>
      <c r="J74" s="6">
        <f>'2020 Pres'!E74/SUM('2020 Pres'!D74:E74)</f>
        <v>0.51681191413650518</v>
      </c>
    </row>
    <row r="75" spans="1:10" x14ac:dyDescent="0.25">
      <c r="A75">
        <f>'HD district-data'!A75</f>
        <v>73</v>
      </c>
      <c r="B75">
        <f>'HD district-data'!B75</f>
        <v>73</v>
      </c>
      <c r="C75" t="str">
        <f t="shared" si="7"/>
        <v>R+11.4</v>
      </c>
      <c r="D75">
        <f t="shared" si="4"/>
        <v>0</v>
      </c>
      <c r="E75">
        <f t="shared" si="8"/>
        <v>1</v>
      </c>
      <c r="F75" s="7">
        <f t="shared" si="6"/>
        <v>-11.391280044274332</v>
      </c>
      <c r="G75" s="6">
        <f>'2016 Pres'!D75/(SUM('2016 Pres'!D75:E75))</f>
        <v>0.38918454615054243</v>
      </c>
      <c r="H75" s="6">
        <f>'2016 Pres'!E75/(SUM('2016 Pres'!D75:E75))</f>
        <v>0.61081545384945757</v>
      </c>
      <c r="I75" s="6">
        <f>'2020 Pres'!D75/SUM('2020 Pres'!D75:E75)</f>
        <v>0.41680263570756199</v>
      </c>
      <c r="J75" s="6">
        <f>'2020 Pres'!E75/SUM('2020 Pres'!D75:E75)</f>
        <v>0.58319736429243807</v>
      </c>
    </row>
    <row r="76" spans="1:10" x14ac:dyDescent="0.25">
      <c r="A76">
        <f>'HD district-data'!A76</f>
        <v>74</v>
      </c>
      <c r="B76">
        <f>'HD district-data'!B76</f>
        <v>74</v>
      </c>
      <c r="C76" t="str">
        <f t="shared" si="7"/>
        <v>R+24.5</v>
      </c>
      <c r="D76">
        <f t="shared" si="4"/>
        <v>0</v>
      </c>
      <c r="E76">
        <f t="shared" si="8"/>
        <v>1</v>
      </c>
      <c r="F76" s="7">
        <f t="shared" si="6"/>
        <v>-24.524441181974311</v>
      </c>
      <c r="G76" s="6">
        <f>'2016 Pres'!D76/(SUM('2016 Pres'!D76:E76))</f>
        <v>0.27840214289873638</v>
      </c>
      <c r="H76" s="6">
        <f>'2016 Pres'!E76/(SUM('2016 Pres'!D76:E76))</f>
        <v>0.72159785710126356</v>
      </c>
      <c r="I76" s="6">
        <f>'2020 Pres'!D76/SUM('2020 Pres'!D76:E76)</f>
        <v>0.26492181620536837</v>
      </c>
      <c r="J76" s="6">
        <f>'2020 Pres'!E76/SUM('2020 Pres'!D76:E76)</f>
        <v>0.73507818379463163</v>
      </c>
    </row>
    <row r="77" spans="1:10" x14ac:dyDescent="0.25">
      <c r="A77">
        <f>'HD district-data'!A77</f>
        <v>75</v>
      </c>
      <c r="B77">
        <f>'HD district-data'!B77</f>
        <v>75</v>
      </c>
      <c r="C77" t="str">
        <f t="shared" si="7"/>
        <v>R+10.6</v>
      </c>
      <c r="D77">
        <f t="shared" si="4"/>
        <v>0</v>
      </c>
      <c r="E77">
        <f t="shared" si="8"/>
        <v>1</v>
      </c>
      <c r="F77" s="7">
        <f t="shared" si="6"/>
        <v>-10.62566734140411</v>
      </c>
      <c r="G77" s="6">
        <f>'2016 Pres'!D77/(SUM('2016 Pres'!D77:E77))</f>
        <v>0.42107554523592339</v>
      </c>
      <c r="H77" s="6">
        <f>'2016 Pres'!E77/(SUM('2016 Pres'!D77:E77))</f>
        <v>0.57892445476407661</v>
      </c>
      <c r="I77" s="6">
        <f>'2020 Pres'!D77/SUM('2020 Pres'!D77:E77)</f>
        <v>0.40022389067958541</v>
      </c>
      <c r="J77" s="6">
        <f>'2020 Pres'!E77/SUM('2020 Pres'!D77:E77)</f>
        <v>0.59977610932041459</v>
      </c>
    </row>
    <row r="78" spans="1:10" x14ac:dyDescent="0.25">
      <c r="A78">
        <f>'HD district-data'!A78</f>
        <v>76</v>
      </c>
      <c r="B78">
        <f>'HD district-data'!B78</f>
        <v>76</v>
      </c>
      <c r="C78" t="str">
        <f t="shared" si="7"/>
        <v>R+4.6</v>
      </c>
      <c r="D78">
        <f t="shared" si="4"/>
        <v>0</v>
      </c>
      <c r="E78">
        <f t="shared" si="8"/>
        <v>1</v>
      </c>
      <c r="F78" s="7">
        <f t="shared" si="6"/>
        <v>-4.5681886843442987</v>
      </c>
      <c r="G78" s="6">
        <f>'2016 Pres'!D78/(SUM('2016 Pres'!D78:E78))</f>
        <v>0.46845208468930666</v>
      </c>
      <c r="H78" s="6">
        <f>'2016 Pres'!E78/(SUM('2016 Pres'!D78:E78))</f>
        <v>0.53154791531069334</v>
      </c>
      <c r="I78" s="6">
        <f>'2020 Pres'!D78/SUM('2020 Pres'!D78:E78)</f>
        <v>0.47399692436739832</v>
      </c>
      <c r="J78" s="6">
        <f>'2020 Pres'!E78/SUM('2020 Pres'!D78:E78)</f>
        <v>0.52600307563260174</v>
      </c>
    </row>
    <row r="79" spans="1:10" x14ac:dyDescent="0.25">
      <c r="A79">
        <f>'HD district-data'!A79</f>
        <v>77</v>
      </c>
      <c r="B79">
        <f>'HD district-data'!B79</f>
        <v>77</v>
      </c>
      <c r="C79" t="str">
        <f t="shared" si="7"/>
        <v>R+21.5</v>
      </c>
      <c r="D79">
        <f t="shared" si="4"/>
        <v>0</v>
      </c>
      <c r="E79">
        <f t="shared" si="8"/>
        <v>1</v>
      </c>
      <c r="F79" s="7">
        <f t="shared" si="6"/>
        <v>-21.501657105820708</v>
      </c>
      <c r="G79" s="6">
        <f>'2016 Pres'!D79/(SUM('2016 Pres'!D79:E79))</f>
        <v>0.30536307546274322</v>
      </c>
      <c r="H79" s="6">
        <f>'2016 Pres'!E79/(SUM('2016 Pres'!D79:E79))</f>
        <v>0.69463692453725678</v>
      </c>
      <c r="I79" s="6">
        <f>'2020 Pres'!D79/SUM('2020 Pres'!D79:E79)</f>
        <v>0.2984165651644336</v>
      </c>
      <c r="J79" s="6">
        <f>'2020 Pres'!E79/SUM('2020 Pres'!D79:E79)</f>
        <v>0.7015834348355664</v>
      </c>
    </row>
    <row r="80" spans="1:10" x14ac:dyDescent="0.25">
      <c r="A80">
        <f>'HD district-data'!A80</f>
        <v>78</v>
      </c>
      <c r="B80">
        <f>'HD district-data'!B80</f>
        <v>78</v>
      </c>
      <c r="C80" t="str">
        <f t="shared" si="7"/>
        <v>R+20.2</v>
      </c>
      <c r="D80">
        <f t="shared" si="4"/>
        <v>0</v>
      </c>
      <c r="E80">
        <f t="shared" si="8"/>
        <v>1</v>
      </c>
      <c r="F80" s="7">
        <f t="shared" si="6"/>
        <v>-20.208266092204536</v>
      </c>
      <c r="G80" s="6">
        <f>'2016 Pres'!D80/(SUM('2016 Pres'!D80:E80))</f>
        <v>0.31777340859601277</v>
      </c>
      <c r="H80" s="6">
        <f>'2016 Pres'!E80/(SUM('2016 Pres'!D80:E80))</f>
        <v>0.68222659140398723</v>
      </c>
      <c r="I80" s="6">
        <f>'2020 Pres'!D80/SUM('2020 Pres'!D80:E80)</f>
        <v>0.31187405230348753</v>
      </c>
      <c r="J80" s="6">
        <f>'2020 Pres'!E80/SUM('2020 Pres'!D80:E80)</f>
        <v>0.68812594769651247</v>
      </c>
    </row>
    <row r="81" spans="1:10" x14ac:dyDescent="0.25">
      <c r="A81">
        <f>'HD district-data'!A81</f>
        <v>79</v>
      </c>
      <c r="B81">
        <f>'HD district-data'!B81</f>
        <v>79</v>
      </c>
      <c r="C81" t="str">
        <f t="shared" si="7"/>
        <v>R+24.1</v>
      </c>
      <c r="D81">
        <f t="shared" si="4"/>
        <v>0</v>
      </c>
      <c r="E81">
        <f t="shared" si="8"/>
        <v>1</v>
      </c>
      <c r="F81" s="7">
        <f t="shared" si="6"/>
        <v>-24.135232662908411</v>
      </c>
      <c r="G81" s="6">
        <f>'2016 Pres'!D81/(SUM('2016 Pres'!D81:E81))</f>
        <v>0.28257392525552</v>
      </c>
      <c r="H81" s="6">
        <f>'2016 Pres'!E81/(SUM('2016 Pres'!D81:E81))</f>
        <v>0.71742607474447995</v>
      </c>
      <c r="I81" s="6">
        <f>'2020 Pres'!D81/SUM('2020 Pres'!D81:E81)</f>
        <v>0.26853420422990271</v>
      </c>
      <c r="J81" s="6">
        <f>'2020 Pres'!E81/SUM('2020 Pres'!D81:E81)</f>
        <v>0.73146579577009729</v>
      </c>
    </row>
    <row r="82" spans="1:10" x14ac:dyDescent="0.25">
      <c r="A82">
        <f>'HD district-data'!A82</f>
        <v>80</v>
      </c>
      <c r="B82">
        <f>'HD district-data'!B82</f>
        <v>80</v>
      </c>
      <c r="C82" t="str">
        <f t="shared" si="7"/>
        <v>R+26.4</v>
      </c>
      <c r="D82">
        <f t="shared" si="4"/>
        <v>0</v>
      </c>
      <c r="E82">
        <f t="shared" si="8"/>
        <v>1</v>
      </c>
      <c r="F82" s="7">
        <f t="shared" si="6"/>
        <v>-26.364991649247987</v>
      </c>
      <c r="G82" s="6">
        <f>'2016 Pres'!D82/(SUM('2016 Pres'!D82:E82))</f>
        <v>0.24698065543135966</v>
      </c>
      <c r="H82" s="6">
        <f>'2016 Pres'!E82/(SUM('2016 Pres'!D82:E82))</f>
        <v>0.75301934456864039</v>
      </c>
      <c r="I82" s="6">
        <f>'2020 Pres'!D82/SUM('2020 Pres'!D82:E82)</f>
        <v>0.2595322943272716</v>
      </c>
      <c r="J82" s="6">
        <f>'2020 Pres'!E82/SUM('2020 Pres'!D82:E82)</f>
        <v>0.74046770567272835</v>
      </c>
    </row>
    <row r="83" spans="1:10" x14ac:dyDescent="0.25">
      <c r="A83">
        <f>'HD district-data'!A83</f>
        <v>81</v>
      </c>
      <c r="B83">
        <f>'HD district-data'!B83</f>
        <v>81</v>
      </c>
      <c r="C83" t="str">
        <f t="shared" si="7"/>
        <v>R+23.5</v>
      </c>
      <c r="D83">
        <f t="shared" si="4"/>
        <v>0</v>
      </c>
      <c r="E83">
        <f t="shared" si="8"/>
        <v>1</v>
      </c>
      <c r="F83" s="7">
        <f t="shared" si="6"/>
        <v>-23.49240002280153</v>
      </c>
      <c r="G83" s="6">
        <f>'2016 Pres'!D83/(SUM('2016 Pres'!D83:E83))</f>
        <v>0.28506726543458655</v>
      </c>
      <c r="H83" s="6">
        <f>'2016 Pres'!E83/(SUM('2016 Pres'!D83:E83))</f>
        <v>0.71493273456541351</v>
      </c>
      <c r="I83" s="6">
        <f>'2020 Pres'!D83/SUM('2020 Pres'!D83:E83)</f>
        <v>0.27889751685297381</v>
      </c>
      <c r="J83" s="6">
        <f>'2020 Pres'!E83/SUM('2020 Pres'!D83:E83)</f>
        <v>0.72110248314702619</v>
      </c>
    </row>
    <row r="84" spans="1:10" x14ac:dyDescent="0.25">
      <c r="A84">
        <f>'HD district-data'!A84</f>
        <v>82</v>
      </c>
      <c r="B84">
        <f>'HD district-data'!B84</f>
        <v>82</v>
      </c>
      <c r="C84" t="str">
        <f t="shared" si="7"/>
        <v>R+28.6</v>
      </c>
      <c r="D84">
        <f t="shared" ref="D84:D101" si="9">IF(F84&gt;0,1,0)</f>
        <v>0</v>
      </c>
      <c r="E84">
        <f t="shared" si="8"/>
        <v>1</v>
      </c>
      <c r="F84" s="7">
        <f t="shared" si="6"/>
        <v>-28.600849443143243</v>
      </c>
      <c r="G84" s="6">
        <f>'2016 Pres'!D84/(SUM('2016 Pres'!D84:E84))</f>
        <v>0.23098114401652922</v>
      </c>
      <c r="H84" s="6">
        <f>'2016 Pres'!E84/(SUM('2016 Pres'!D84:E84))</f>
        <v>0.76901885598347075</v>
      </c>
      <c r="I84" s="6">
        <f>'2020 Pres'!D84/SUM('2020 Pres'!D84:E84)</f>
        <v>0.23081464986419692</v>
      </c>
      <c r="J84" s="6">
        <f>'2020 Pres'!E84/SUM('2020 Pres'!D84:E84)</f>
        <v>0.76918535013580314</v>
      </c>
    </row>
    <row r="85" spans="1:10" x14ac:dyDescent="0.25">
      <c r="A85">
        <f>'HD district-data'!A85</f>
        <v>83</v>
      </c>
      <c r="B85">
        <f>'HD district-data'!B85</f>
        <v>83</v>
      </c>
      <c r="C85" t="str">
        <f t="shared" si="7"/>
        <v>R+24.4</v>
      </c>
      <c r="D85">
        <f t="shared" si="9"/>
        <v>0</v>
      </c>
      <c r="E85">
        <f t="shared" si="8"/>
        <v>1</v>
      </c>
      <c r="F85" s="7">
        <f t="shared" si="6"/>
        <v>-24.35722060167042</v>
      </c>
      <c r="G85" s="6">
        <f>'2016 Pres'!D85/(SUM('2016 Pres'!D85:E85))</f>
        <v>0.26808209212390399</v>
      </c>
      <c r="H85" s="6">
        <f>'2016 Pres'!E85/(SUM('2016 Pres'!D85:E85))</f>
        <v>0.73191790787609601</v>
      </c>
      <c r="I85" s="6">
        <f>'2020 Pres'!D85/SUM('2020 Pres'!D85:E85)</f>
        <v>0.2785862785862786</v>
      </c>
      <c r="J85" s="6">
        <f>'2020 Pres'!E85/SUM('2020 Pres'!D85:E85)</f>
        <v>0.7214137214137214</v>
      </c>
    </row>
    <row r="86" spans="1:10" x14ac:dyDescent="0.25">
      <c r="A86">
        <f>'HD district-data'!A86</f>
        <v>84</v>
      </c>
      <c r="B86">
        <f>'HD district-data'!B86</f>
        <v>84</v>
      </c>
      <c r="C86" t="str">
        <f t="shared" si="7"/>
        <v>R+33.6</v>
      </c>
      <c r="D86">
        <f t="shared" si="9"/>
        <v>0</v>
      </c>
      <c r="E86">
        <f t="shared" si="8"/>
        <v>1</v>
      </c>
      <c r="F86" s="7">
        <f t="shared" si="6"/>
        <v>-33.596000533634815</v>
      </c>
      <c r="G86" s="6">
        <f>'2016 Pres'!D86/(SUM('2016 Pres'!D86:E86))</f>
        <v>0.17943559449128518</v>
      </c>
      <c r="H86" s="6">
        <f>'2016 Pres'!E86/(SUM('2016 Pres'!D86:E86))</f>
        <v>0.82056440550871479</v>
      </c>
      <c r="I86" s="6">
        <f>'2020 Pres'!D86/SUM('2020 Pres'!D86:E86)</f>
        <v>0.18245717757960947</v>
      </c>
      <c r="J86" s="6">
        <f>'2020 Pres'!E86/SUM('2020 Pres'!D86:E86)</f>
        <v>0.81754282242039056</v>
      </c>
    </row>
    <row r="87" spans="1:10" x14ac:dyDescent="0.25">
      <c r="A87">
        <f>'HD district-data'!A87</f>
        <v>85</v>
      </c>
      <c r="B87">
        <f>'HD district-data'!B87</f>
        <v>85</v>
      </c>
      <c r="C87" t="str">
        <f t="shared" si="7"/>
        <v>R+29.6</v>
      </c>
      <c r="D87">
        <f t="shared" si="9"/>
        <v>0</v>
      </c>
      <c r="E87">
        <f t="shared" si="8"/>
        <v>1</v>
      </c>
      <c r="F87" s="7">
        <f t="shared" si="6"/>
        <v>-29.601006519683516</v>
      </c>
      <c r="G87" s="6">
        <f>'2016 Pres'!D87/(SUM('2016 Pres'!D87:E87))</f>
        <v>0.22417448169307608</v>
      </c>
      <c r="H87" s="6">
        <f>'2016 Pres'!E87/(SUM('2016 Pres'!D87:E87))</f>
        <v>0.77582551830692392</v>
      </c>
      <c r="I87" s="6">
        <f>'2020 Pres'!D87/SUM('2020 Pres'!D87:E87)</f>
        <v>0.21761817065684469</v>
      </c>
      <c r="J87" s="6">
        <f>'2020 Pres'!E87/SUM('2020 Pres'!D87:E87)</f>
        <v>0.78238182934315526</v>
      </c>
    </row>
    <row r="88" spans="1:10" x14ac:dyDescent="0.25">
      <c r="A88">
        <f>'HD district-data'!A88</f>
        <v>86</v>
      </c>
      <c r="B88">
        <f>'HD district-data'!B88</f>
        <v>86</v>
      </c>
      <c r="C88" t="str">
        <f t="shared" si="7"/>
        <v>R+23.3</v>
      </c>
      <c r="D88">
        <f t="shared" si="9"/>
        <v>0</v>
      </c>
      <c r="E88">
        <f t="shared" si="8"/>
        <v>1</v>
      </c>
      <c r="F88" s="7">
        <f t="shared" si="6"/>
        <v>-23.286214107121271</v>
      </c>
      <c r="G88" s="6">
        <f>'2016 Pres'!D88/(SUM('2016 Pres'!D88:E88))</f>
        <v>0.28601142995617845</v>
      </c>
      <c r="H88" s="6">
        <f>'2016 Pres'!E88/(SUM('2016 Pres'!D88:E88))</f>
        <v>0.71398857004382155</v>
      </c>
      <c r="I88" s="6">
        <f>'2020 Pres'!D88/SUM('2020 Pres'!D88:E88)</f>
        <v>0.28207707064498705</v>
      </c>
      <c r="J88" s="6">
        <f>'2020 Pres'!E88/SUM('2020 Pres'!D88:E88)</f>
        <v>0.7179229293550129</v>
      </c>
    </row>
    <row r="89" spans="1:10" x14ac:dyDescent="0.25">
      <c r="A89">
        <f>'HD district-data'!A89</f>
        <v>87</v>
      </c>
      <c r="B89">
        <f>'HD district-data'!B89</f>
        <v>87</v>
      </c>
      <c r="C89" t="str">
        <f t="shared" si="7"/>
        <v>R+23.8</v>
      </c>
      <c r="D89">
        <f t="shared" si="9"/>
        <v>0</v>
      </c>
      <c r="E89">
        <f t="shared" si="8"/>
        <v>1</v>
      </c>
      <c r="F89" s="7">
        <f t="shared" si="6"/>
        <v>-23.760256970596306</v>
      </c>
      <c r="G89" s="6">
        <f>'2016 Pres'!D89/(SUM('2016 Pres'!D89:E89))</f>
        <v>0.28628691526011313</v>
      </c>
      <c r="H89" s="6">
        <f>'2016 Pres'!E89/(SUM('2016 Pres'!D89:E89))</f>
        <v>0.71371308473988693</v>
      </c>
      <c r="I89" s="6">
        <f>'2020 Pres'!D89/SUM('2020 Pres'!D89:E89)</f>
        <v>0.27232072807155183</v>
      </c>
      <c r="J89" s="6">
        <f>'2020 Pres'!E89/SUM('2020 Pres'!D89:E89)</f>
        <v>0.72767927192844817</v>
      </c>
    </row>
    <row r="90" spans="1:10" x14ac:dyDescent="0.25">
      <c r="A90">
        <f>'HD district-data'!A90</f>
        <v>88</v>
      </c>
      <c r="B90">
        <f>'HD district-data'!B90</f>
        <v>88</v>
      </c>
      <c r="C90" t="str">
        <f t="shared" si="7"/>
        <v>R+16.5</v>
      </c>
      <c r="D90">
        <f t="shared" si="9"/>
        <v>0</v>
      </c>
      <c r="E90">
        <f t="shared" si="8"/>
        <v>1</v>
      </c>
      <c r="F90" s="7">
        <f t="shared" si="6"/>
        <v>-16.548823983553806</v>
      </c>
      <c r="G90" s="6">
        <f>'2016 Pres'!D90/(SUM('2016 Pres'!D90:E90))</f>
        <v>0.35821939713760292</v>
      </c>
      <c r="H90" s="6">
        <f>'2016 Pres'!E90/(SUM('2016 Pres'!D90:E90))</f>
        <v>0.64178060286239702</v>
      </c>
      <c r="I90" s="6">
        <f>'2020 Pres'!D90/SUM('2020 Pres'!D90:E90)</f>
        <v>0.34461690593491195</v>
      </c>
      <c r="J90" s="6">
        <f>'2020 Pres'!E90/SUM('2020 Pres'!D90:E90)</f>
        <v>0.65538309406508799</v>
      </c>
    </row>
    <row r="91" spans="1:10" x14ac:dyDescent="0.25">
      <c r="A91">
        <f>'HD district-data'!A91</f>
        <v>89</v>
      </c>
      <c r="B91">
        <f>'HD district-data'!B91</f>
        <v>89</v>
      </c>
      <c r="C91" t="str">
        <f t="shared" si="7"/>
        <v>R+12.4</v>
      </c>
      <c r="D91">
        <f t="shared" si="9"/>
        <v>0</v>
      </c>
      <c r="E91">
        <f t="shared" si="8"/>
        <v>1</v>
      </c>
      <c r="F91" s="7">
        <f t="shared" si="6"/>
        <v>-12.36359943025257</v>
      </c>
      <c r="G91" s="6">
        <f>'2016 Pres'!D91/(SUM('2016 Pres'!D91:E91))</f>
        <v>0.40152180789371944</v>
      </c>
      <c r="H91" s="6">
        <f>'2016 Pres'!E91/(SUM('2016 Pres'!D91:E91))</f>
        <v>0.5984781921062805</v>
      </c>
      <c r="I91" s="6">
        <f>'2020 Pres'!D91/SUM('2020 Pres'!D91:E91)</f>
        <v>0.38501898624482012</v>
      </c>
      <c r="J91" s="6">
        <f>'2020 Pres'!E91/SUM('2020 Pres'!D91:E91)</f>
        <v>0.61498101375517988</v>
      </c>
    </row>
    <row r="92" spans="1:10" x14ac:dyDescent="0.25">
      <c r="A92">
        <f>'HD district-data'!A92</f>
        <v>90</v>
      </c>
      <c r="B92">
        <f>'HD district-data'!B92</f>
        <v>90</v>
      </c>
      <c r="C92" t="str">
        <f t="shared" si="7"/>
        <v>R+25.2</v>
      </c>
      <c r="D92">
        <f t="shared" si="9"/>
        <v>0</v>
      </c>
      <c r="E92">
        <f t="shared" si="8"/>
        <v>1</v>
      </c>
      <c r="F92" s="7">
        <f t="shared" si="6"/>
        <v>-25.231896845184853</v>
      </c>
      <c r="G92" s="6">
        <f>'2016 Pres'!D92/(SUM('2016 Pres'!D92:E92))</f>
        <v>0.27706539074960129</v>
      </c>
      <c r="H92" s="6">
        <f>'2016 Pres'!E92/(SUM('2016 Pres'!D92:E92))</f>
        <v>0.72293460925039876</v>
      </c>
      <c r="I92" s="6">
        <f>'2020 Pres'!D92/SUM('2020 Pres'!D92:E92)</f>
        <v>0.25210945509029259</v>
      </c>
      <c r="J92" s="6">
        <f>'2020 Pres'!E92/SUM('2020 Pres'!D92:E92)</f>
        <v>0.74789054490970741</v>
      </c>
    </row>
    <row r="93" spans="1:10" x14ac:dyDescent="0.25">
      <c r="A93">
        <f>'HD district-data'!A93</f>
        <v>91</v>
      </c>
      <c r="B93">
        <f>'HD district-data'!B93</f>
        <v>91</v>
      </c>
      <c r="C93" t="str">
        <f t="shared" si="7"/>
        <v>R+29.3</v>
      </c>
      <c r="D93">
        <f t="shared" si="9"/>
        <v>0</v>
      </c>
      <c r="E93">
        <f t="shared" si="8"/>
        <v>1</v>
      </c>
      <c r="F93" s="7">
        <f t="shared" si="6"/>
        <v>-29.293018012081816</v>
      </c>
      <c r="G93" s="6">
        <f>'2016 Pres'!D93/(SUM('2016 Pres'!D93:E93))</f>
        <v>0.22782192931446663</v>
      </c>
      <c r="H93" s="6">
        <f>'2016 Pres'!E93/(SUM('2016 Pres'!D93:E93))</f>
        <v>0.77217807068553335</v>
      </c>
      <c r="I93" s="6">
        <f>'2020 Pres'!D93/SUM('2020 Pres'!D93:E93)</f>
        <v>0.22013049318748801</v>
      </c>
      <c r="J93" s="6">
        <f>'2020 Pres'!E93/SUM('2020 Pres'!D93:E93)</f>
        <v>0.77986950681251199</v>
      </c>
    </row>
    <row r="94" spans="1:10" x14ac:dyDescent="0.25">
      <c r="A94">
        <f>'HD district-data'!A94</f>
        <v>92</v>
      </c>
      <c r="B94">
        <f>'HD district-data'!B94</f>
        <v>92</v>
      </c>
      <c r="C94" t="str">
        <f t="shared" si="7"/>
        <v>R+22.2</v>
      </c>
      <c r="D94">
        <f t="shared" si="9"/>
        <v>0</v>
      </c>
      <c r="E94">
        <f t="shared" si="8"/>
        <v>1</v>
      </c>
      <c r="F94" s="7">
        <f t="shared" si="6"/>
        <v>-22.152413818388855</v>
      </c>
      <c r="G94" s="6">
        <f>'2016 Pres'!D94/(SUM('2016 Pres'!D94:E94))</f>
        <v>0.30701190782146837</v>
      </c>
      <c r="H94" s="6">
        <f>'2016 Pres'!E94/(SUM('2016 Pres'!D94:E94))</f>
        <v>0.69298809217853163</v>
      </c>
      <c r="I94" s="6">
        <f>'2020 Pres'!D94/SUM('2020 Pres'!D94:E94)</f>
        <v>0.28375259855434554</v>
      </c>
      <c r="J94" s="6">
        <f>'2020 Pres'!E94/SUM('2020 Pres'!D94:E94)</f>
        <v>0.71624740144565446</v>
      </c>
    </row>
    <row r="95" spans="1:10" x14ac:dyDescent="0.25">
      <c r="A95">
        <f>'HD district-data'!A95</f>
        <v>93</v>
      </c>
      <c r="B95">
        <f>'HD district-data'!B95</f>
        <v>93</v>
      </c>
      <c r="C95" t="str">
        <f t="shared" si="7"/>
        <v>R+25.3</v>
      </c>
      <c r="D95">
        <f t="shared" si="9"/>
        <v>0</v>
      </c>
      <c r="E95">
        <f t="shared" si="8"/>
        <v>1</v>
      </c>
      <c r="F95" s="7">
        <f t="shared" si="6"/>
        <v>-25.308883894907531</v>
      </c>
      <c r="G95" s="6">
        <f>'2016 Pres'!D95/(SUM('2016 Pres'!D95:E95))</f>
        <v>0.27325523578432348</v>
      </c>
      <c r="H95" s="6">
        <f>'2016 Pres'!E95/(SUM('2016 Pres'!D95:E95))</f>
        <v>0.72674476421567658</v>
      </c>
      <c r="I95" s="6">
        <f>'2020 Pres'!D95/SUM('2020 Pres'!D95:E95)</f>
        <v>0.25437986906111698</v>
      </c>
      <c r="J95" s="6">
        <f>'2020 Pres'!E95/SUM('2020 Pres'!D95:E95)</f>
        <v>0.74562013093888302</v>
      </c>
    </row>
    <row r="96" spans="1:10" x14ac:dyDescent="0.25">
      <c r="A96">
        <f>'HD district-data'!A96</f>
        <v>94</v>
      </c>
      <c r="B96">
        <f>'HD district-data'!B96</f>
        <v>94</v>
      </c>
      <c r="C96" t="str">
        <f t="shared" si="7"/>
        <v>R+10.9</v>
      </c>
      <c r="D96">
        <f t="shared" si="9"/>
        <v>0</v>
      </c>
      <c r="E96">
        <f t="shared" si="8"/>
        <v>1</v>
      </c>
      <c r="F96" s="7">
        <f t="shared" si="6"/>
        <v>-10.884073526678307</v>
      </c>
      <c r="G96" s="6">
        <f>'2016 Pres'!D96/(SUM('2016 Pres'!D96:E96))</f>
        <v>0.42031691928348686</v>
      </c>
      <c r="H96" s="6">
        <f>'2016 Pres'!E96/(SUM('2016 Pres'!D96:E96))</f>
        <v>0.5796830807165132</v>
      </c>
      <c r="I96" s="6">
        <f>'2020 Pres'!D96/SUM('2020 Pres'!D96:E96)</f>
        <v>0.39581439292653797</v>
      </c>
      <c r="J96" s="6">
        <f>'2020 Pres'!E96/SUM('2020 Pres'!D96:E96)</f>
        <v>0.60418560707346203</v>
      </c>
    </row>
    <row r="97" spans="1:10" x14ac:dyDescent="0.25">
      <c r="A97">
        <f>'HD district-data'!A97</f>
        <v>95</v>
      </c>
      <c r="B97">
        <f>'HD district-data'!B97</f>
        <v>95</v>
      </c>
      <c r="C97" t="str">
        <f t="shared" si="7"/>
        <v>R+24.6</v>
      </c>
      <c r="D97">
        <f t="shared" si="9"/>
        <v>0</v>
      </c>
      <c r="E97">
        <f t="shared" si="8"/>
        <v>1</v>
      </c>
      <c r="F97" s="7">
        <f t="shared" si="6"/>
        <v>-24.568447545972351</v>
      </c>
      <c r="G97" s="6">
        <f>'2016 Pres'!D97/(SUM('2016 Pres'!D97:E97))</f>
        <v>0.2745112383181843</v>
      </c>
      <c r="H97" s="6">
        <f>'2016 Pres'!E97/(SUM('2016 Pres'!D97:E97))</f>
        <v>0.72548876168181564</v>
      </c>
      <c r="I97" s="6">
        <f>'2020 Pres'!D97/SUM('2020 Pres'!D97:E97)</f>
        <v>0.26793259350595972</v>
      </c>
      <c r="J97" s="6">
        <f>'2020 Pres'!E97/SUM('2020 Pres'!D97:E97)</f>
        <v>0.73206740649404023</v>
      </c>
    </row>
    <row r="98" spans="1:10" x14ac:dyDescent="0.25">
      <c r="A98">
        <f>'HD district-data'!A98</f>
        <v>96</v>
      </c>
      <c r="B98">
        <f>'HD district-data'!B98</f>
        <v>96</v>
      </c>
      <c r="C98" t="str">
        <f t="shared" si="7"/>
        <v>R+22</v>
      </c>
      <c r="D98">
        <f t="shared" si="9"/>
        <v>0</v>
      </c>
      <c r="E98">
        <f t="shared" si="8"/>
        <v>1</v>
      </c>
      <c r="F98" s="7">
        <f t="shared" si="6"/>
        <v>-22.006888413895098</v>
      </c>
      <c r="G98" s="6">
        <f>'2016 Pres'!D98/(SUM('2016 Pres'!D98:E98))</f>
        <v>0.3046241773467267</v>
      </c>
      <c r="H98" s="6">
        <f>'2016 Pres'!E98/(SUM('2016 Pres'!D98:E98))</f>
        <v>0.69537582265327325</v>
      </c>
      <c r="I98" s="6">
        <f>'2020 Pres'!D98/SUM('2020 Pres'!D98:E98)</f>
        <v>0.2890508371189624</v>
      </c>
      <c r="J98" s="6">
        <f>'2020 Pres'!E98/SUM('2020 Pres'!D98:E98)</f>
        <v>0.7109491628810376</v>
      </c>
    </row>
    <row r="99" spans="1:10" x14ac:dyDescent="0.25">
      <c r="A99">
        <f>'HD district-data'!A99</f>
        <v>97</v>
      </c>
      <c r="B99">
        <f>'HD district-data'!B99</f>
        <v>97</v>
      </c>
      <c r="C99" t="str">
        <f t="shared" si="7"/>
        <v>R+22</v>
      </c>
      <c r="D99">
        <f t="shared" si="9"/>
        <v>0</v>
      </c>
      <c r="E99">
        <f t="shared" si="8"/>
        <v>1</v>
      </c>
      <c r="F99" s="7">
        <f t="shared" ref="F99:F101" si="10">100*(AVERAGE(I99,G99)-AVERAGE(P$3,T$3))</f>
        <v>-22.016843756463718</v>
      </c>
      <c r="G99" s="6">
        <f>'2016 Pres'!D99/(SUM('2016 Pres'!D99:E99))</f>
        <v>0.30802300938540722</v>
      </c>
      <c r="H99" s="6">
        <f>'2016 Pres'!E99/(SUM('2016 Pres'!D99:E99))</f>
        <v>0.69197699061459284</v>
      </c>
      <c r="I99" s="6">
        <f>'2020 Pres'!D99/SUM('2020 Pres'!D99:E99)</f>
        <v>0.28545289822890946</v>
      </c>
      <c r="J99" s="6">
        <f>'2020 Pres'!E99/SUM('2020 Pres'!D99:E99)</f>
        <v>0.7145471017710906</v>
      </c>
    </row>
    <row r="100" spans="1:10" x14ac:dyDescent="0.25">
      <c r="A100">
        <f>'HD district-data'!A100</f>
        <v>98</v>
      </c>
      <c r="B100">
        <f>'HD district-data'!B100</f>
        <v>98</v>
      </c>
      <c r="C100" t="str">
        <f t="shared" si="7"/>
        <v>R+26.3</v>
      </c>
      <c r="D100">
        <f t="shared" si="9"/>
        <v>0</v>
      </c>
      <c r="E100">
        <f t="shared" si="8"/>
        <v>1</v>
      </c>
      <c r="F100" s="7">
        <f t="shared" si="10"/>
        <v>-26.328515354818332</v>
      </c>
      <c r="G100" s="6">
        <f>'2016 Pres'!D100/(SUM('2016 Pres'!D100:E100))</f>
        <v>0.26303727503538771</v>
      </c>
      <c r="H100" s="6">
        <f>'2016 Pres'!E100/(SUM('2016 Pres'!D100:E100))</f>
        <v>0.73696272496461235</v>
      </c>
      <c r="I100" s="6">
        <f>'2020 Pres'!D100/SUM('2020 Pres'!D100:E100)</f>
        <v>0.24420520061183668</v>
      </c>
      <c r="J100" s="6">
        <f>'2020 Pres'!E100/SUM('2020 Pres'!D100:E100)</f>
        <v>0.7557947993881633</v>
      </c>
    </row>
    <row r="101" spans="1:10" x14ac:dyDescent="0.25">
      <c r="A101">
        <f>'HD district-data'!A101</f>
        <v>99</v>
      </c>
      <c r="B101">
        <f>'HD district-data'!B101</f>
        <v>99</v>
      </c>
      <c r="C101" t="str">
        <f t="shared" si="7"/>
        <v>R+15.2</v>
      </c>
      <c r="D101">
        <f t="shared" si="9"/>
        <v>0</v>
      </c>
      <c r="E101">
        <f t="shared" si="8"/>
        <v>1</v>
      </c>
      <c r="F101" s="7">
        <f t="shared" si="10"/>
        <v>-15.211338979691618</v>
      </c>
      <c r="G101" s="6">
        <f>'2016 Pres'!D101/(SUM('2016 Pres'!D101:E101))</f>
        <v>0.37046232039878801</v>
      </c>
      <c r="H101" s="6">
        <f>'2016 Pres'!E101/(SUM('2016 Pres'!D101:E101))</f>
        <v>0.62953767960121199</v>
      </c>
      <c r="I101" s="6">
        <f>'2020 Pres'!D101/SUM('2020 Pres'!D101:E101)</f>
        <v>0.35912368275097062</v>
      </c>
      <c r="J101" s="6">
        <f>'2020 Pres'!E101/SUM('2020 Pres'!D101:E101)</f>
        <v>0.64087631724902938</v>
      </c>
    </row>
    <row r="103" spans="1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HD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2022-03-20T08:07:08Z</dcterms:modified>
</cp:coreProperties>
</file>